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Intelehealth\Phase 2\new_code\"/>
    </mc:Choice>
  </mc:AlternateContent>
  <xr:revisionPtr revIDLastSave="0" documentId="13_ncr:1_{CBB87BB4-CDB3-41E0-AF82-3D45D7C56D6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ail" sheetId="4" r:id="rId1"/>
    <sheet name="palm" sheetId="5" r:id="rId2"/>
    <sheet name="tongue" sheetId="6" r:id="rId3"/>
    <sheet name="common_ids" sheetId="3" r:id="rId4"/>
    <sheet name="finding_common" sheetId="1" r:id="rId5"/>
    <sheet name="total_nail" sheetId="7" r:id="rId6"/>
    <sheet name="total_palm" sheetId="9" r:id="rId7"/>
    <sheet name="total_tongue" sheetId="8" r:id="rId8"/>
  </sheets>
  <definedNames>
    <definedName name="_xlnm._FilterDatabase" localSheetId="4" hidden="1">finding_common!$H$1:$L$297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B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L124" i="1" s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L131" i="1" s="1"/>
  <c r="J131" i="1"/>
  <c r="K131" i="1"/>
  <c r="I132" i="1"/>
  <c r="J132" i="1"/>
  <c r="K132" i="1"/>
  <c r="L132" i="1" s="1"/>
  <c r="I133" i="1"/>
  <c r="J133" i="1"/>
  <c r="K133" i="1"/>
  <c r="I134" i="1"/>
  <c r="J134" i="1"/>
  <c r="K134" i="1"/>
  <c r="I135" i="1"/>
  <c r="J135" i="1"/>
  <c r="K135" i="1"/>
  <c r="I136" i="1"/>
  <c r="L136" i="1" s="1"/>
  <c r="J136" i="1"/>
  <c r="K136" i="1"/>
  <c r="I137" i="1"/>
  <c r="J137" i="1"/>
  <c r="K137" i="1"/>
  <c r="I138" i="1"/>
  <c r="J138" i="1"/>
  <c r="K138" i="1"/>
  <c r="I139" i="1"/>
  <c r="L139" i="1" s="1"/>
  <c r="J139" i="1"/>
  <c r="K139" i="1"/>
  <c r="I140" i="1"/>
  <c r="J140" i="1"/>
  <c r="K140" i="1"/>
  <c r="L140" i="1" s="1"/>
  <c r="I141" i="1"/>
  <c r="J141" i="1"/>
  <c r="K141" i="1"/>
  <c r="I142" i="1"/>
  <c r="J142" i="1"/>
  <c r="K142" i="1"/>
  <c r="I143" i="1"/>
  <c r="J143" i="1"/>
  <c r="K143" i="1"/>
  <c r="I144" i="1"/>
  <c r="L144" i="1" s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L148" i="1" s="1"/>
  <c r="I149" i="1"/>
  <c r="J149" i="1"/>
  <c r="K149" i="1"/>
  <c r="I150" i="1"/>
  <c r="L150" i="1" s="1"/>
  <c r="J150" i="1"/>
  <c r="K150" i="1"/>
  <c r="I151" i="1"/>
  <c r="J151" i="1"/>
  <c r="K151" i="1"/>
  <c r="I152" i="1"/>
  <c r="L152" i="1" s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L156" i="1" s="1"/>
  <c r="I157" i="1"/>
  <c r="J157" i="1"/>
  <c r="K157" i="1"/>
  <c r="I158" i="1"/>
  <c r="L158" i="1" s="1"/>
  <c r="J158" i="1"/>
  <c r="K158" i="1"/>
  <c r="I159" i="1"/>
  <c r="J159" i="1"/>
  <c r="K159" i="1"/>
  <c r="I160" i="1"/>
  <c r="L160" i="1" s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L164" i="1" s="1"/>
  <c r="K164" i="1"/>
  <c r="I165" i="1"/>
  <c r="J165" i="1"/>
  <c r="K165" i="1"/>
  <c r="I166" i="1"/>
  <c r="J166" i="1"/>
  <c r="K166" i="1"/>
  <c r="I167" i="1"/>
  <c r="J167" i="1"/>
  <c r="K167" i="1"/>
  <c r="I168" i="1"/>
  <c r="L168" i="1" s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L172" i="1" s="1"/>
  <c r="I173" i="1"/>
  <c r="J173" i="1"/>
  <c r="K173" i="1"/>
  <c r="I174" i="1"/>
  <c r="J174" i="1"/>
  <c r="K174" i="1"/>
  <c r="I175" i="1"/>
  <c r="J175" i="1"/>
  <c r="K175" i="1"/>
  <c r="I176" i="1"/>
  <c r="L176" i="1" s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L180" i="1" s="1"/>
  <c r="I181" i="1"/>
  <c r="J181" i="1"/>
  <c r="K181" i="1"/>
  <c r="I182" i="1"/>
  <c r="J182" i="1"/>
  <c r="K182" i="1"/>
  <c r="I183" i="1"/>
  <c r="J183" i="1"/>
  <c r="K183" i="1"/>
  <c r="I184" i="1"/>
  <c r="L184" i="1" s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L188" i="1" s="1"/>
  <c r="I189" i="1"/>
  <c r="J189" i="1"/>
  <c r="K189" i="1"/>
  <c r="I190" i="1"/>
  <c r="J190" i="1"/>
  <c r="K190" i="1"/>
  <c r="I191" i="1"/>
  <c r="J191" i="1"/>
  <c r="K191" i="1"/>
  <c r="I192" i="1"/>
  <c r="L192" i="1" s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L196" i="1" s="1"/>
  <c r="I197" i="1"/>
  <c r="J197" i="1"/>
  <c r="K197" i="1"/>
  <c r="I198" i="1"/>
  <c r="J198" i="1"/>
  <c r="K198" i="1"/>
  <c r="I199" i="1"/>
  <c r="J199" i="1"/>
  <c r="K199" i="1"/>
  <c r="I200" i="1"/>
  <c r="L200" i="1" s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L204" i="1" s="1"/>
  <c r="I205" i="1"/>
  <c r="J205" i="1"/>
  <c r="K205" i="1"/>
  <c r="I206" i="1"/>
  <c r="J206" i="1"/>
  <c r="K206" i="1"/>
  <c r="I207" i="1"/>
  <c r="J207" i="1"/>
  <c r="K207" i="1"/>
  <c r="I208" i="1"/>
  <c r="L208" i="1" s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L212" i="1" s="1"/>
  <c r="I213" i="1"/>
  <c r="J213" i="1"/>
  <c r="K213" i="1"/>
  <c r="I214" i="1"/>
  <c r="J214" i="1"/>
  <c r="K214" i="1"/>
  <c r="I215" i="1"/>
  <c r="J215" i="1"/>
  <c r="K215" i="1"/>
  <c r="I216" i="1"/>
  <c r="L216" i="1" s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L220" i="1" s="1"/>
  <c r="I221" i="1"/>
  <c r="J221" i="1"/>
  <c r="K221" i="1"/>
  <c r="I222" i="1"/>
  <c r="J222" i="1"/>
  <c r="K222" i="1"/>
  <c r="I223" i="1"/>
  <c r="J223" i="1"/>
  <c r="K223" i="1"/>
  <c r="I224" i="1"/>
  <c r="L224" i="1" s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L228" i="1" s="1"/>
  <c r="I229" i="1"/>
  <c r="J229" i="1"/>
  <c r="K229" i="1"/>
  <c r="I230" i="1"/>
  <c r="J230" i="1"/>
  <c r="K230" i="1"/>
  <c r="I231" i="1"/>
  <c r="J231" i="1"/>
  <c r="K231" i="1"/>
  <c r="I232" i="1"/>
  <c r="L232" i="1" s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L236" i="1" s="1"/>
  <c r="I237" i="1"/>
  <c r="J237" i="1"/>
  <c r="K237" i="1"/>
  <c r="I238" i="1"/>
  <c r="J238" i="1"/>
  <c r="K238" i="1"/>
  <c r="I239" i="1"/>
  <c r="J239" i="1"/>
  <c r="K239" i="1"/>
  <c r="I240" i="1"/>
  <c r="L240" i="1" s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L244" i="1" s="1"/>
  <c r="I245" i="1"/>
  <c r="J245" i="1"/>
  <c r="K245" i="1"/>
  <c r="I246" i="1"/>
  <c r="J246" i="1"/>
  <c r="K246" i="1"/>
  <c r="I247" i="1"/>
  <c r="J247" i="1"/>
  <c r="K247" i="1"/>
  <c r="I248" i="1"/>
  <c r="L248" i="1" s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L252" i="1" s="1"/>
  <c r="I253" i="1"/>
  <c r="J253" i="1"/>
  <c r="K253" i="1"/>
  <c r="I254" i="1"/>
  <c r="J254" i="1"/>
  <c r="K254" i="1"/>
  <c r="I255" i="1"/>
  <c r="J255" i="1"/>
  <c r="K255" i="1"/>
  <c r="I256" i="1"/>
  <c r="L256" i="1" s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L260" i="1" s="1"/>
  <c r="I261" i="1"/>
  <c r="J261" i="1"/>
  <c r="K261" i="1"/>
  <c r="I262" i="1"/>
  <c r="J262" i="1"/>
  <c r="K262" i="1"/>
  <c r="I263" i="1"/>
  <c r="J263" i="1"/>
  <c r="K263" i="1"/>
  <c r="I264" i="1"/>
  <c r="L264" i="1" s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L268" i="1" s="1"/>
  <c r="I269" i="1"/>
  <c r="J269" i="1"/>
  <c r="K269" i="1"/>
  <c r="I270" i="1"/>
  <c r="J270" i="1"/>
  <c r="K270" i="1"/>
  <c r="I271" i="1"/>
  <c r="J271" i="1"/>
  <c r="K271" i="1"/>
  <c r="I272" i="1"/>
  <c r="L272" i="1" s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L276" i="1" s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L284" i="1" s="1"/>
  <c r="I285" i="1"/>
  <c r="J285" i="1"/>
  <c r="K285" i="1"/>
  <c r="I286" i="1"/>
  <c r="L286" i="1" s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L292" i="1" s="1"/>
  <c r="I293" i="1"/>
  <c r="J293" i="1"/>
  <c r="K293" i="1"/>
  <c r="I294" i="1"/>
  <c r="L294" i="1" s="1"/>
  <c r="J294" i="1"/>
  <c r="K294" i="1"/>
  <c r="I295" i="1"/>
  <c r="L295" i="1" s="1"/>
  <c r="J295" i="1"/>
  <c r="K295" i="1"/>
  <c r="I296" i="1"/>
  <c r="L296" i="1" s="1"/>
  <c r="J296" i="1"/>
  <c r="K296" i="1"/>
  <c r="I297" i="1"/>
  <c r="L297" i="1" s="1"/>
  <c r="J297" i="1"/>
  <c r="K297" i="1"/>
  <c r="K2" i="1"/>
  <c r="J2" i="1"/>
  <c r="I2" i="1"/>
  <c r="L2" i="1" s="1"/>
  <c r="L68" i="1" l="1"/>
  <c r="L60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21" i="1"/>
  <c r="L113" i="1"/>
  <c r="L105" i="1"/>
  <c r="L97" i="1"/>
  <c r="L89" i="1"/>
  <c r="L78" i="1"/>
  <c r="L70" i="1"/>
  <c r="L62" i="1"/>
  <c r="L54" i="1"/>
  <c r="L46" i="1"/>
  <c r="L38" i="1"/>
  <c r="L30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2" i="1"/>
  <c r="L116" i="1"/>
  <c r="L108" i="1"/>
  <c r="L100" i="1"/>
  <c r="L92" i="1"/>
  <c r="L84" i="1"/>
  <c r="L76" i="1"/>
  <c r="L44" i="1"/>
  <c r="L36" i="1"/>
  <c r="L28" i="1"/>
  <c r="L20" i="1"/>
  <c r="L12" i="1"/>
  <c r="L22" i="1"/>
  <c r="L14" i="1"/>
  <c r="L6" i="1"/>
  <c r="L291" i="1"/>
  <c r="L155" i="1"/>
  <c r="L147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280" i="1"/>
  <c r="L128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25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5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4" i="1"/>
  <c r="L161" i="1"/>
  <c r="L153" i="1"/>
  <c r="L145" i="1"/>
  <c r="L137" i="1"/>
  <c r="L129" i="1"/>
  <c r="L81" i="1"/>
  <c r="L73" i="1"/>
  <c r="L65" i="1"/>
  <c r="L57" i="1"/>
  <c r="L49" i="1"/>
  <c r="L41" i="1"/>
  <c r="L33" i="1"/>
  <c r="L25" i="1"/>
  <c r="L17" i="1"/>
  <c r="L9" i="1"/>
  <c r="L288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42" i="1"/>
  <c r="L134" i="1"/>
  <c r="L126" i="1"/>
  <c r="L118" i="1"/>
  <c r="L110" i="1"/>
  <c r="L102" i="1"/>
  <c r="L94" i="1"/>
  <c r="L86" i="1"/>
</calcChain>
</file>

<file path=xl/sharedStrings.xml><?xml version="1.0" encoding="utf-8"?>
<sst xmlns="http://schemas.openxmlformats.org/spreadsheetml/2006/main" count="108" uniqueCount="22">
  <si>
    <t>number</t>
  </si>
  <si>
    <t>number_tongue</t>
  </si>
  <si>
    <t>number_right_nail</t>
  </si>
  <si>
    <t>number_left_palm</t>
  </si>
  <si>
    <t>ALL NUMBERS</t>
  </si>
  <si>
    <t>COMMON NUMBERS</t>
  </si>
  <si>
    <t>mean_r</t>
  </si>
  <si>
    <t>mean_g</t>
  </si>
  <si>
    <t>mean_b</t>
  </si>
  <si>
    <t>mean_rg</t>
  </si>
  <si>
    <t>HHR</t>
  </si>
  <si>
    <t>Ent</t>
  </si>
  <si>
    <t>B</t>
  </si>
  <si>
    <t>G1</t>
  </si>
  <si>
    <t>G2</t>
  </si>
  <si>
    <t>G3</t>
  </si>
  <si>
    <t>G4</t>
  </si>
  <si>
    <t>G5</t>
  </si>
  <si>
    <t>age</t>
  </si>
  <si>
    <t>gender</t>
  </si>
  <si>
    <t>label</t>
  </si>
  <si>
    <t>label_2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</si>
</sst>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E23F-9F5F-42AC-84F1-1345A189E6B0}">
  <dimension ref="A1:P261"/>
  <sheetViews>
    <sheetView workbookViewId="0">
      <selection activeCell="A2" sqref="A2"/>
    </sheetView>
  </sheetViews>
  <sheetFormatPr defaultRowHeight="14.4" x14ac:dyDescent="0.3"/>
  <cols>
    <col min="1" max="1" width="11" bestFit="1" customWidth="1"/>
  </cols>
  <sheetData>
    <row r="1" spans="1:1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">
      <c r="A2">
        <v>202403051</v>
      </c>
      <c r="B2">
        <f>VLOOKUP($A2,total_nail!$A:$P,2,0)</f>
        <v>179.9845201</v>
      </c>
      <c r="C2">
        <f>VLOOKUP($A2,total_nail!$A:$P,3,0)</f>
        <v>109.3885449</v>
      </c>
      <c r="D2">
        <f>VLOOKUP($A2,total_nail!$A:$P,4,0)</f>
        <v>96.315789469999999</v>
      </c>
      <c r="E2">
        <f>VLOOKUP($A2,total_nail!$A:$P,5,0)</f>
        <v>70.595975229999993</v>
      </c>
      <c r="F2">
        <f>VLOOKUP($A2,total_nail!$A:$P,6,0)</f>
        <v>1</v>
      </c>
      <c r="G2">
        <f>VLOOKUP($A2,total_nail!$A:$P,7,0)</f>
        <v>60.13975662</v>
      </c>
      <c r="H2">
        <f>VLOOKUP($A2,total_nail!$A:$P,8,0)</f>
        <v>127.7312977</v>
      </c>
      <c r="I2">
        <f>VLOOKUP($A2,total_nail!$A:$P,9,0)</f>
        <v>81.640522880000006</v>
      </c>
      <c r="J2">
        <f>VLOOKUP($A2,total_nail!$A:$P,10,0)</f>
        <v>78.56</v>
      </c>
      <c r="K2">
        <f>VLOOKUP($A2,total_nail!$A:$P,11,0)</f>
        <v>35.380597010000002</v>
      </c>
      <c r="L2">
        <f>VLOOKUP($A2,total_nail!$A:$P,12,0)</f>
        <v>49.236261489999997</v>
      </c>
      <c r="M2">
        <f>VLOOKUP($A2,total_nail!$A:$P,13,0)</f>
        <v>127.7312977</v>
      </c>
      <c r="N2">
        <f>VLOOKUP($A2,total_nail!$A:$P,14,0)</f>
        <v>63</v>
      </c>
      <c r="O2">
        <f>VLOOKUP($A2,total_nail!$A:$P,15,0)</f>
        <v>1</v>
      </c>
      <c r="P2">
        <f>VLOOKUP($A2,total_nail!$A:$P,16,0)</f>
        <v>11.5</v>
      </c>
    </row>
    <row r="3" spans="1:16" x14ac:dyDescent="0.3">
      <c r="A3">
        <v>202403052</v>
      </c>
      <c r="B3">
        <f>VLOOKUP($A3,total_nail!$A:$P,2,0)</f>
        <v>188.86302140000001</v>
      </c>
      <c r="C3">
        <f>VLOOKUP($A3,total_nail!$A:$P,3,0)</f>
        <v>144.91206310000001</v>
      </c>
      <c r="D3">
        <f>VLOOKUP($A3,total_nail!$A:$P,4,0)</f>
        <v>137.94081170000001</v>
      </c>
      <c r="E3">
        <f>VLOOKUP($A3,total_nail!$A:$P,5,0)</f>
        <v>43.950958290000003</v>
      </c>
      <c r="F3">
        <f>VLOOKUP($A3,total_nail!$A:$P,6,0)</f>
        <v>0.81208053700000005</v>
      </c>
      <c r="G3">
        <f>VLOOKUP($A3,total_nail!$A:$P,7,0)</f>
        <v>165.3754682</v>
      </c>
      <c r="H3">
        <f>VLOOKUP($A3,total_nail!$A:$P,8,0)</f>
        <v>156.97300340000001</v>
      </c>
      <c r="I3">
        <f>VLOOKUP($A3,total_nail!$A:$P,9,0)</f>
        <v>98.030303029999999</v>
      </c>
      <c r="J3">
        <f>VLOOKUP($A3,total_nail!$A:$P,10,0)</f>
        <v>94.602451840000001</v>
      </c>
      <c r="K3">
        <f>VLOOKUP($A3,total_nail!$A:$P,11,0)</f>
        <v>39.2953343</v>
      </c>
      <c r="L3">
        <f>VLOOKUP($A3,total_nail!$A:$P,12,0)</f>
        <v>56.209198450000002</v>
      </c>
      <c r="M3">
        <f>VLOOKUP($A3,total_nail!$A:$P,13,0)</f>
        <v>156.97300340000001</v>
      </c>
      <c r="N3">
        <f>VLOOKUP($A3,total_nail!$A:$P,14,0)</f>
        <v>63</v>
      </c>
      <c r="O3">
        <f>VLOOKUP($A3,total_nail!$A:$P,15,0)</f>
        <v>0</v>
      </c>
      <c r="P3">
        <f>VLOOKUP($A3,total_nail!$A:$P,16,0)</f>
        <v>11.6</v>
      </c>
    </row>
    <row r="4" spans="1:16" x14ac:dyDescent="0.3">
      <c r="A4">
        <v>202403056</v>
      </c>
      <c r="B4">
        <f>VLOOKUP($A4,total_nail!$A:$P,2,0)</f>
        <v>153.25068619999999</v>
      </c>
      <c r="C4">
        <f>VLOOKUP($A4,total_nail!$A:$P,3,0)</f>
        <v>97.02653248</v>
      </c>
      <c r="D4">
        <f>VLOOKUP($A4,total_nail!$A:$P,4,0)</f>
        <v>90.541628549999999</v>
      </c>
      <c r="E4">
        <f>VLOOKUP($A4,total_nail!$A:$P,5,0)</f>
        <v>56.224153710000003</v>
      </c>
      <c r="F4">
        <f>VLOOKUP($A4,total_nail!$A:$P,6,0)</f>
        <v>0.99159663899999995</v>
      </c>
      <c r="G4">
        <f>VLOOKUP($A4,total_nail!$A:$P,7,0)</f>
        <v>96.663681150000002</v>
      </c>
      <c r="H4">
        <f>VLOOKUP($A4,total_nail!$A:$P,8,0)</f>
        <v>111.8774775</v>
      </c>
      <c r="I4">
        <f>VLOOKUP($A4,total_nail!$A:$P,9,0)</f>
        <v>64.014634150000006</v>
      </c>
      <c r="J4">
        <f>VLOOKUP($A4,total_nail!$A:$P,10,0)</f>
        <v>65.536105030000002</v>
      </c>
      <c r="K4">
        <f>VLOOKUP($A4,total_nail!$A:$P,11,0)</f>
        <v>32.432748539999999</v>
      </c>
      <c r="L4">
        <f>VLOOKUP($A4,total_nail!$A:$P,12,0)</f>
        <v>39.554478199999998</v>
      </c>
      <c r="M4">
        <f>VLOOKUP($A4,total_nail!$A:$P,13,0)</f>
        <v>111.8774775</v>
      </c>
      <c r="N4">
        <f>VLOOKUP($A4,total_nail!$A:$P,14,0)</f>
        <v>50</v>
      </c>
      <c r="O4">
        <f>VLOOKUP($A4,total_nail!$A:$P,15,0)</f>
        <v>1</v>
      </c>
      <c r="P4">
        <f>VLOOKUP($A4,total_nail!$A:$P,16,0)</f>
        <v>11.1</v>
      </c>
    </row>
    <row r="5" spans="1:16" x14ac:dyDescent="0.3">
      <c r="A5">
        <v>202403059</v>
      </c>
      <c r="B5">
        <f>VLOOKUP($A5,total_nail!$A:$P,2,0)</f>
        <v>171.35151859999999</v>
      </c>
      <c r="C5">
        <f>VLOOKUP($A5,total_nail!$A:$P,3,0)</f>
        <v>119.23172099999999</v>
      </c>
      <c r="D5">
        <f>VLOOKUP($A5,total_nail!$A:$P,4,0)</f>
        <v>113.82508439999999</v>
      </c>
      <c r="E5">
        <f>VLOOKUP($A5,total_nail!$A:$P,5,0)</f>
        <v>52.11979753</v>
      </c>
      <c r="F5">
        <f>VLOOKUP($A5,total_nail!$A:$P,6,0)</f>
        <v>0.97142857100000002</v>
      </c>
      <c r="G5">
        <f>VLOOKUP($A5,total_nail!$A:$P,7,0)</f>
        <v>175.60115440000001</v>
      </c>
      <c r="H5">
        <f>VLOOKUP($A5,total_nail!$A:$P,8,0)</f>
        <v>132.52905369999999</v>
      </c>
      <c r="I5">
        <f>VLOOKUP($A5,total_nail!$A:$P,9,0)</f>
        <v>66.663837009999995</v>
      </c>
      <c r="J5">
        <f>VLOOKUP($A5,total_nail!$A:$P,10,0)</f>
        <v>67.996835439999998</v>
      </c>
      <c r="K5">
        <f>VLOOKUP($A5,total_nail!$A:$P,11,0)</f>
        <v>31.421633549999999</v>
      </c>
      <c r="L5">
        <f>VLOOKUP($A5,total_nail!$A:$P,12,0)</f>
        <v>43.336085500000003</v>
      </c>
      <c r="M5">
        <f>VLOOKUP($A5,total_nail!$A:$P,13,0)</f>
        <v>132.52905369999999</v>
      </c>
      <c r="N5">
        <f>VLOOKUP($A5,total_nail!$A:$P,14,0)</f>
        <v>76</v>
      </c>
      <c r="O5">
        <f>VLOOKUP($A5,total_nail!$A:$P,15,0)</f>
        <v>1</v>
      </c>
      <c r="P5">
        <f>VLOOKUP($A5,total_nail!$A:$P,16,0)</f>
        <v>12.2</v>
      </c>
    </row>
    <row r="6" spans="1:16" x14ac:dyDescent="0.3">
      <c r="A6">
        <v>2024030512</v>
      </c>
      <c r="B6">
        <f>VLOOKUP($A6,total_nail!$A:$P,2,0)</f>
        <v>161.27627000000001</v>
      </c>
      <c r="C6">
        <f>VLOOKUP($A6,total_nail!$A:$P,3,0)</f>
        <v>101.8190675</v>
      </c>
      <c r="D6">
        <f>VLOOKUP($A6,total_nail!$A:$P,4,0)</f>
        <v>97.267223380000004</v>
      </c>
      <c r="E6">
        <f>VLOOKUP($A6,total_nail!$A:$P,5,0)</f>
        <v>59.457202510000002</v>
      </c>
      <c r="F6">
        <f>VLOOKUP($A6,total_nail!$A:$P,6,0)</f>
        <v>0.95686274500000001</v>
      </c>
      <c r="G6">
        <f>VLOOKUP($A6,total_nail!$A:$P,7,0)</f>
        <v>122.4888392</v>
      </c>
      <c r="H6">
        <f>VLOOKUP($A6,total_nail!$A:$P,8,0)</f>
        <v>118.2662069</v>
      </c>
      <c r="I6">
        <f>VLOOKUP($A6,total_nail!$A:$P,9,0)</f>
        <v>69.741935479999995</v>
      </c>
      <c r="J6">
        <f>VLOOKUP($A6,total_nail!$A:$P,10,0)</f>
        <v>69.786792449999993</v>
      </c>
      <c r="K6">
        <f>VLOOKUP($A6,total_nail!$A:$P,11,0)</f>
        <v>35.635802470000002</v>
      </c>
      <c r="L6">
        <f>VLOOKUP($A6,total_nail!$A:$P,12,0)</f>
        <v>42.185682870000001</v>
      </c>
      <c r="M6">
        <f>VLOOKUP($A6,total_nail!$A:$P,13,0)</f>
        <v>118.2662069</v>
      </c>
      <c r="N6">
        <f>VLOOKUP($A6,total_nail!$A:$P,14,0)</f>
        <v>65</v>
      </c>
      <c r="O6">
        <f>VLOOKUP($A6,total_nail!$A:$P,15,0)</f>
        <v>0</v>
      </c>
      <c r="P6">
        <f>VLOOKUP($A6,total_nail!$A:$P,16,0)</f>
        <v>12.5</v>
      </c>
    </row>
    <row r="7" spans="1:16" x14ac:dyDescent="0.3">
      <c r="A7">
        <v>2024030513</v>
      </c>
      <c r="B7">
        <f>VLOOKUP($A7,total_nail!$A:$P,2,0)</f>
        <v>168.57048639999999</v>
      </c>
      <c r="C7">
        <f>VLOOKUP($A7,total_nail!$A:$P,3,0)</f>
        <v>102.69991760000001</v>
      </c>
      <c r="D7">
        <f>VLOOKUP($A7,total_nail!$A:$P,4,0)</f>
        <v>97.104699089999997</v>
      </c>
      <c r="E7">
        <f>VLOOKUP($A7,total_nail!$A:$P,5,0)</f>
        <v>65.870568840000004</v>
      </c>
      <c r="F7">
        <f>VLOOKUP($A7,total_nail!$A:$P,6,0)</f>
        <v>0.99494949499999996</v>
      </c>
      <c r="G7">
        <f>VLOOKUP($A7,total_nail!$A:$P,7,0)</f>
        <v>121.1601004</v>
      </c>
      <c r="H7">
        <f>VLOOKUP($A7,total_nail!$A:$P,8,0)</f>
        <v>120.1432039</v>
      </c>
      <c r="I7">
        <f>VLOOKUP($A7,total_nail!$A:$P,9,0)</f>
        <v>67.757575759999995</v>
      </c>
      <c r="J7">
        <f>VLOOKUP($A7,total_nail!$A:$P,10,0)</f>
        <v>67.314990510000001</v>
      </c>
      <c r="K7">
        <f>VLOOKUP($A7,total_nail!$A:$P,11,0)</f>
        <v>33.372549020000001</v>
      </c>
      <c r="L7">
        <f>VLOOKUP($A7,total_nail!$A:$P,12,0)</f>
        <v>42.128115289999997</v>
      </c>
      <c r="M7">
        <f>VLOOKUP($A7,total_nail!$A:$P,13,0)</f>
        <v>120.1432039</v>
      </c>
      <c r="N7">
        <f>VLOOKUP($A7,total_nail!$A:$P,14,0)</f>
        <v>30</v>
      </c>
      <c r="O7">
        <f>VLOOKUP($A7,total_nail!$A:$P,15,0)</f>
        <v>0</v>
      </c>
      <c r="P7">
        <f>VLOOKUP($A7,total_nail!$A:$P,16,0)</f>
        <v>15.2</v>
      </c>
    </row>
    <row r="8" spans="1:16" x14ac:dyDescent="0.3">
      <c r="A8">
        <v>2024030515</v>
      </c>
      <c r="B8">
        <f>VLOOKUP($A8,total_nail!$A:$P,2,0)</f>
        <v>153.39569729999999</v>
      </c>
      <c r="C8">
        <f>VLOOKUP($A8,total_nail!$A:$P,3,0)</f>
        <v>94.930464850000007</v>
      </c>
      <c r="D8">
        <f>VLOOKUP($A8,total_nail!$A:$P,4,0)</f>
        <v>90.281598160000001</v>
      </c>
      <c r="E8">
        <f>VLOOKUP($A8,total_nail!$A:$P,5,0)</f>
        <v>58.46523242</v>
      </c>
      <c r="F8">
        <f>VLOOKUP($A8,total_nail!$A:$P,6,0)</f>
        <v>0.99215686299999994</v>
      </c>
      <c r="G8">
        <f>VLOOKUP($A8,total_nail!$A:$P,7,0)</f>
        <v>223.57879689999999</v>
      </c>
      <c r="H8">
        <f>VLOOKUP($A8,total_nail!$A:$P,8,0)</f>
        <v>110.4390796</v>
      </c>
      <c r="I8">
        <f>VLOOKUP($A8,total_nail!$A:$P,9,0)</f>
        <v>63.378559459999998</v>
      </c>
      <c r="J8">
        <f>VLOOKUP($A8,total_nail!$A:$P,10,0)</f>
        <v>64.103076920000007</v>
      </c>
      <c r="K8">
        <f>VLOOKUP($A8,total_nail!$A:$P,11,0)</f>
        <v>32.314266930000002</v>
      </c>
      <c r="L8">
        <f>VLOOKUP($A8,total_nail!$A:$P,12,0)</f>
        <v>39.244187340000003</v>
      </c>
      <c r="M8">
        <f>VLOOKUP($A8,total_nail!$A:$P,13,0)</f>
        <v>110.4390796</v>
      </c>
      <c r="N8">
        <f>VLOOKUP($A8,total_nail!$A:$P,14,0)</f>
        <v>75</v>
      </c>
      <c r="O8">
        <f>VLOOKUP($A8,total_nail!$A:$P,15,0)</f>
        <v>0</v>
      </c>
      <c r="P8">
        <f>VLOOKUP($A8,total_nail!$A:$P,16,0)</f>
        <v>11.5</v>
      </c>
    </row>
    <row r="9" spans="1:16" x14ac:dyDescent="0.3">
      <c r="A9">
        <v>2024030516</v>
      </c>
      <c r="B9">
        <f>VLOOKUP($A9,total_nail!$A:$P,2,0)</f>
        <v>151.17667639999999</v>
      </c>
      <c r="C9">
        <f>VLOOKUP($A9,total_nail!$A:$P,3,0)</f>
        <v>91.102040819999999</v>
      </c>
      <c r="D9">
        <f>VLOOKUP($A9,total_nail!$A:$P,4,0)</f>
        <v>94.760349849999997</v>
      </c>
      <c r="E9">
        <f>VLOOKUP($A9,total_nail!$A:$P,5,0)</f>
        <v>60.074635569999998</v>
      </c>
      <c r="F9">
        <f>VLOOKUP($A9,total_nail!$A:$P,6,0)</f>
        <v>0.99921259799999995</v>
      </c>
      <c r="G9">
        <f>VLOOKUP($A9,total_nail!$A:$P,7,0)</f>
        <v>141.53317060000001</v>
      </c>
      <c r="H9">
        <f>VLOOKUP($A9,total_nail!$A:$P,8,0)</f>
        <v>108.5365994</v>
      </c>
      <c r="I9">
        <f>VLOOKUP($A9,total_nail!$A:$P,9,0)</f>
        <v>63.005376339999998</v>
      </c>
      <c r="J9">
        <f>VLOOKUP($A9,total_nail!$A:$P,10,0)</f>
        <v>63.032710280000003</v>
      </c>
      <c r="K9">
        <f>VLOOKUP($A9,total_nail!$A:$P,11,0)</f>
        <v>33.63403263</v>
      </c>
      <c r="L9">
        <f>VLOOKUP($A9,total_nail!$A:$P,12,0)</f>
        <v>38.031566060000003</v>
      </c>
      <c r="M9">
        <f>VLOOKUP($A9,total_nail!$A:$P,13,0)</f>
        <v>108.5365994</v>
      </c>
      <c r="N9">
        <f>VLOOKUP($A9,total_nail!$A:$P,14,0)</f>
        <v>44</v>
      </c>
      <c r="O9">
        <f>VLOOKUP($A9,total_nail!$A:$P,15,0)</f>
        <v>1</v>
      </c>
      <c r="P9">
        <f>VLOOKUP($A9,total_nail!$A:$P,16,0)</f>
        <v>13.1</v>
      </c>
    </row>
    <row r="10" spans="1:16" x14ac:dyDescent="0.3">
      <c r="A10">
        <v>2024030517</v>
      </c>
      <c r="B10">
        <f>VLOOKUP($A10,total_nail!$A:$P,2,0)</f>
        <v>142.1944202</v>
      </c>
      <c r="C10">
        <f>VLOOKUP($A10,total_nail!$A:$P,3,0)</f>
        <v>95.223190930000001</v>
      </c>
      <c r="D10">
        <f>VLOOKUP($A10,total_nail!$A:$P,4,0)</f>
        <v>95.684394069999996</v>
      </c>
      <c r="E10">
        <f>VLOOKUP($A10,total_nail!$A:$P,5,0)</f>
        <v>46.971229289999997</v>
      </c>
      <c r="F10">
        <f>VLOOKUP($A10,total_nail!$A:$P,6,0)</f>
        <v>0.93023255800000004</v>
      </c>
      <c r="G10">
        <f>VLOOKUP($A10,total_nail!$A:$P,7,0)</f>
        <v>111.756271</v>
      </c>
      <c r="H10">
        <f>VLOOKUP($A10,total_nail!$A:$P,8,0)</f>
        <v>108.5328152</v>
      </c>
      <c r="I10">
        <f>VLOOKUP($A10,total_nail!$A:$P,9,0)</f>
        <v>63.025641030000003</v>
      </c>
      <c r="J10">
        <f>VLOOKUP($A10,total_nail!$A:$P,10,0)</f>
        <v>64.567226890000001</v>
      </c>
      <c r="K10">
        <f>VLOOKUP($A10,total_nail!$A:$P,11,0)</f>
        <v>30.334343430000001</v>
      </c>
      <c r="L10">
        <f>VLOOKUP($A10,total_nail!$A:$P,12,0)</f>
        <v>38.310831200000003</v>
      </c>
      <c r="M10">
        <f>VLOOKUP($A10,total_nail!$A:$P,13,0)</f>
        <v>108.5328152</v>
      </c>
      <c r="N10">
        <f>VLOOKUP($A10,total_nail!$A:$P,14,0)</f>
        <v>65</v>
      </c>
      <c r="O10">
        <f>VLOOKUP($A10,total_nail!$A:$P,15,0)</f>
        <v>1</v>
      </c>
      <c r="P10">
        <f>VLOOKUP($A10,total_nail!$A:$P,16,0)</f>
        <v>10</v>
      </c>
    </row>
    <row r="11" spans="1:16" x14ac:dyDescent="0.3">
      <c r="A11">
        <v>2024030519</v>
      </c>
      <c r="B11">
        <f>VLOOKUP($A11,total_nail!$A:$P,2,0)</f>
        <v>145.56885689999999</v>
      </c>
      <c r="C11">
        <f>VLOOKUP($A11,total_nail!$A:$P,3,0)</f>
        <v>101.0805581</v>
      </c>
      <c r="D11">
        <f>VLOOKUP($A11,total_nail!$A:$P,4,0)</f>
        <v>90.483348329999998</v>
      </c>
      <c r="E11">
        <f>VLOOKUP($A11,total_nail!$A:$P,5,0)</f>
        <v>44.488298829999998</v>
      </c>
      <c r="F11">
        <f>VLOOKUP($A11,total_nail!$A:$P,6,0)</f>
        <v>1</v>
      </c>
      <c r="G11">
        <f>VLOOKUP($A11,total_nail!$A:$P,7,0)</f>
        <v>207.82504270000001</v>
      </c>
      <c r="H11">
        <f>VLOOKUP($A11,total_nail!$A:$P,8,0)</f>
        <v>110.61210269999999</v>
      </c>
      <c r="I11">
        <f>VLOOKUP($A11,total_nail!$A:$P,9,0)</f>
        <v>53.716850829999998</v>
      </c>
      <c r="J11">
        <f>VLOOKUP($A11,total_nail!$A:$P,10,0)</f>
        <v>55.090909089999997</v>
      </c>
      <c r="K11">
        <f>VLOOKUP($A11,total_nail!$A:$P,11,0)</f>
        <v>31.648275859999998</v>
      </c>
      <c r="L11">
        <f>VLOOKUP($A11,total_nail!$A:$P,12,0)</f>
        <v>37.713646179999998</v>
      </c>
      <c r="M11">
        <f>VLOOKUP($A11,total_nail!$A:$P,13,0)</f>
        <v>110.61210269999999</v>
      </c>
      <c r="N11">
        <f>VLOOKUP($A11,total_nail!$A:$P,14,0)</f>
        <v>75</v>
      </c>
      <c r="O11">
        <f>VLOOKUP($A11,total_nail!$A:$P,15,0)</f>
        <v>1</v>
      </c>
      <c r="P11">
        <f>VLOOKUP($A11,total_nail!$A:$P,16,0)</f>
        <v>10.4</v>
      </c>
    </row>
    <row r="12" spans="1:16" x14ac:dyDescent="0.3">
      <c r="A12">
        <v>2024030518</v>
      </c>
      <c r="B12">
        <f>VLOOKUP($A12,total_nail!$A:$P,2,0)</f>
        <v>180.76598390000001</v>
      </c>
      <c r="C12">
        <f>VLOOKUP($A12,total_nail!$A:$P,3,0)</f>
        <v>108.8510242</v>
      </c>
      <c r="D12">
        <f>VLOOKUP($A12,total_nail!$A:$P,4,0)</f>
        <v>99.518311609999998</v>
      </c>
      <c r="E12">
        <f>VLOOKUP($A12,total_nail!$A:$P,5,0)</f>
        <v>71.91495965</v>
      </c>
      <c r="F12">
        <f>VLOOKUP($A12,total_nail!$A:$P,6,0)</f>
        <v>0.82352941199999996</v>
      </c>
      <c r="G12">
        <f>VLOOKUP($A12,total_nail!$A:$P,7,0)</f>
        <v>147.09923420000001</v>
      </c>
      <c r="H12">
        <f>VLOOKUP($A12,total_nail!$A:$P,8,0)</f>
        <v>127.1847365</v>
      </c>
      <c r="I12">
        <f>VLOOKUP($A12,total_nail!$A:$P,9,0)</f>
        <v>71.163232960000002</v>
      </c>
      <c r="J12">
        <f>VLOOKUP($A12,total_nail!$A:$P,10,0)</f>
        <v>71.198910080000005</v>
      </c>
      <c r="K12">
        <f>VLOOKUP($A12,total_nail!$A:$P,11,0)</f>
        <v>37.94876223</v>
      </c>
      <c r="L12">
        <f>VLOOKUP($A12,total_nail!$A:$P,12,0)</f>
        <v>44.704205160000001</v>
      </c>
      <c r="M12">
        <f>VLOOKUP($A12,total_nail!$A:$P,13,0)</f>
        <v>127.1847365</v>
      </c>
      <c r="N12">
        <f>VLOOKUP($A12,total_nail!$A:$P,14,0)</f>
        <v>75</v>
      </c>
      <c r="O12">
        <f>VLOOKUP($A12,total_nail!$A:$P,15,0)</f>
        <v>1</v>
      </c>
      <c r="P12">
        <f>VLOOKUP($A12,total_nail!$A:$P,16,0)</f>
        <v>10.5</v>
      </c>
    </row>
    <row r="13" spans="1:16" x14ac:dyDescent="0.3">
      <c r="A13">
        <v>2024030520</v>
      </c>
      <c r="B13">
        <f>VLOOKUP($A13,total_nail!$A:$P,2,0)</f>
        <v>159.92396310000001</v>
      </c>
      <c r="C13">
        <f>VLOOKUP($A13,total_nail!$A:$P,3,0)</f>
        <v>103.46313360000001</v>
      </c>
      <c r="D13">
        <f>VLOOKUP($A13,total_nail!$A:$P,4,0)</f>
        <v>97.382488480000006</v>
      </c>
      <c r="E13">
        <f>VLOOKUP($A13,total_nail!$A:$P,5,0)</f>
        <v>56.460829490000002</v>
      </c>
      <c r="F13">
        <f>VLOOKUP($A13,total_nail!$A:$P,6,0)</f>
        <v>0.80645161300000001</v>
      </c>
      <c r="G13">
        <f>VLOOKUP($A13,total_nail!$A:$P,7,0)</f>
        <v>89.279378699999995</v>
      </c>
      <c r="H13">
        <f>VLOOKUP($A13,total_nail!$A:$P,8,0)</f>
        <v>118.0565611</v>
      </c>
      <c r="I13">
        <f>VLOOKUP($A13,total_nail!$A:$P,9,0)</f>
        <v>72.606648199999995</v>
      </c>
      <c r="J13">
        <f>VLOOKUP($A13,total_nail!$A:$P,10,0)</f>
        <v>69.507865170000002</v>
      </c>
      <c r="K13">
        <f>VLOOKUP($A13,total_nail!$A:$P,11,0)</f>
        <v>32.948148150000002</v>
      </c>
      <c r="L13">
        <f>VLOOKUP($A13,total_nail!$A:$P,12,0)</f>
        <v>43.847618699999998</v>
      </c>
      <c r="M13">
        <f>VLOOKUP($A13,total_nail!$A:$P,13,0)</f>
        <v>118.0565611</v>
      </c>
      <c r="N13">
        <f>VLOOKUP($A13,total_nail!$A:$P,14,0)</f>
        <v>65</v>
      </c>
      <c r="O13">
        <f>VLOOKUP($A13,total_nail!$A:$P,15,0)</f>
        <v>1</v>
      </c>
      <c r="P13">
        <f>VLOOKUP($A13,total_nail!$A:$P,16,0)</f>
        <v>7</v>
      </c>
    </row>
    <row r="14" spans="1:16" x14ac:dyDescent="0.3">
      <c r="A14">
        <v>2024030522</v>
      </c>
      <c r="B14">
        <f>VLOOKUP($A14,total_nail!$A:$P,2,0)</f>
        <v>194.09441229999999</v>
      </c>
      <c r="C14">
        <f>VLOOKUP($A14,total_nail!$A:$P,3,0)</f>
        <v>110.7726397</v>
      </c>
      <c r="D14">
        <f>VLOOKUP($A14,total_nail!$A:$P,4,0)</f>
        <v>104.8535645</v>
      </c>
      <c r="E14">
        <f>VLOOKUP($A14,total_nail!$A:$P,5,0)</f>
        <v>83.321772640000006</v>
      </c>
      <c r="F14">
        <f>VLOOKUP($A14,total_nail!$A:$P,6,0)</f>
        <v>1</v>
      </c>
      <c r="G14">
        <f>VLOOKUP($A14,total_nail!$A:$P,7,0)</f>
        <v>101.9025276</v>
      </c>
      <c r="H14">
        <f>VLOOKUP($A14,total_nail!$A:$P,8,0)</f>
        <v>133.68281099999999</v>
      </c>
      <c r="I14">
        <f>VLOOKUP($A14,total_nail!$A:$P,9,0)</f>
        <v>85.730310259999996</v>
      </c>
      <c r="J14">
        <f>VLOOKUP($A14,total_nail!$A:$P,10,0)</f>
        <v>85.871428570000006</v>
      </c>
      <c r="K14">
        <f>VLOOKUP($A14,total_nail!$A:$P,11,0)</f>
        <v>37.937537540000001</v>
      </c>
      <c r="L14">
        <f>VLOOKUP($A14,total_nail!$A:$P,12,0)</f>
        <v>50.484089150000003</v>
      </c>
      <c r="M14">
        <f>VLOOKUP($A14,total_nail!$A:$P,13,0)</f>
        <v>133.68281099999999</v>
      </c>
      <c r="N14">
        <f>VLOOKUP($A14,total_nail!$A:$P,14,0)</f>
        <v>38</v>
      </c>
      <c r="O14">
        <f>VLOOKUP($A14,total_nail!$A:$P,15,0)</f>
        <v>1</v>
      </c>
      <c r="P14">
        <f>VLOOKUP($A14,total_nail!$A:$P,16,0)</f>
        <v>12</v>
      </c>
    </row>
    <row r="15" spans="1:16" x14ac:dyDescent="0.3">
      <c r="A15">
        <v>2024030521</v>
      </c>
      <c r="B15">
        <f>VLOOKUP($A15,total_nail!$A:$P,2,0)</f>
        <v>152.63636360000001</v>
      </c>
      <c r="C15">
        <f>VLOOKUP($A15,total_nail!$A:$P,3,0)</f>
        <v>98.443939389999997</v>
      </c>
      <c r="D15">
        <f>VLOOKUP($A15,total_nail!$A:$P,4,0)</f>
        <v>92.319318179999996</v>
      </c>
      <c r="E15">
        <f>VLOOKUP($A15,total_nail!$A:$P,5,0)</f>
        <v>54.192424240000001</v>
      </c>
      <c r="F15">
        <f>VLOOKUP($A15,total_nail!$A:$P,6,0)</f>
        <v>0.72294372299999998</v>
      </c>
      <c r="G15">
        <f>VLOOKUP($A15,total_nail!$A:$P,7,0)</f>
        <v>154.65633790000001</v>
      </c>
      <c r="H15">
        <f>VLOOKUP($A15,total_nail!$A:$P,8,0)</f>
        <v>110.7395417</v>
      </c>
      <c r="I15">
        <f>VLOOKUP($A15,total_nail!$A:$P,9,0)</f>
        <v>59.532738100000003</v>
      </c>
      <c r="J15">
        <f>VLOOKUP($A15,total_nail!$A:$P,10,0)</f>
        <v>59.014647140000001</v>
      </c>
      <c r="K15">
        <f>VLOOKUP($A15,total_nail!$A:$P,11,0)</f>
        <v>36.303303300000003</v>
      </c>
      <c r="L15">
        <f>VLOOKUP($A15,total_nail!$A:$P,12,0)</f>
        <v>42.715731820000002</v>
      </c>
      <c r="M15">
        <f>VLOOKUP($A15,total_nail!$A:$P,13,0)</f>
        <v>110.7395417</v>
      </c>
      <c r="N15">
        <f>VLOOKUP($A15,total_nail!$A:$P,14,0)</f>
        <v>84</v>
      </c>
      <c r="O15">
        <f>VLOOKUP($A15,total_nail!$A:$P,15,0)</f>
        <v>1</v>
      </c>
      <c r="P15">
        <f>VLOOKUP($A15,total_nail!$A:$P,16,0)</f>
        <v>10.4</v>
      </c>
    </row>
    <row r="16" spans="1:16" x14ac:dyDescent="0.3">
      <c r="A16">
        <v>2024030523</v>
      </c>
      <c r="B16">
        <f>VLOOKUP($A16,total_nail!$A:$P,2,0)</f>
        <v>158.98091429999999</v>
      </c>
      <c r="C16">
        <f>VLOOKUP($A16,total_nail!$A:$P,3,0)</f>
        <v>102.6937417</v>
      </c>
      <c r="D16">
        <f>VLOOKUP($A16,total_nail!$A:$P,4,0)</f>
        <v>97.340434979999998</v>
      </c>
      <c r="E16">
        <f>VLOOKUP($A16,total_nail!$A:$P,5,0)</f>
        <v>56.287172660000003</v>
      </c>
      <c r="F16">
        <f>VLOOKUP($A16,total_nail!$A:$P,6,0)</f>
        <v>0.84502924000000001</v>
      </c>
      <c r="G16">
        <f>VLOOKUP($A16,total_nail!$A:$P,7,0)</f>
        <v>185.04295830000001</v>
      </c>
      <c r="H16">
        <f>VLOOKUP($A16,total_nail!$A:$P,8,0)</f>
        <v>118.6327434</v>
      </c>
      <c r="I16">
        <f>VLOOKUP($A16,total_nail!$A:$P,9,0)</f>
        <v>70.160360359999999</v>
      </c>
      <c r="J16">
        <f>VLOOKUP($A16,total_nail!$A:$P,10,0)</f>
        <v>70.493690849999993</v>
      </c>
      <c r="K16">
        <f>VLOOKUP($A16,total_nail!$A:$P,11,0)</f>
        <v>36.533816430000002</v>
      </c>
      <c r="L16">
        <f>VLOOKUP($A16,total_nail!$A:$P,12,0)</f>
        <v>42.364169490000002</v>
      </c>
      <c r="M16">
        <f>VLOOKUP($A16,total_nail!$A:$P,13,0)</f>
        <v>118.6327434</v>
      </c>
      <c r="N16">
        <f>VLOOKUP($A16,total_nail!$A:$P,14,0)</f>
        <v>70</v>
      </c>
      <c r="O16">
        <f>VLOOKUP($A16,total_nail!$A:$P,15,0)</f>
        <v>0</v>
      </c>
      <c r="P16">
        <f>VLOOKUP($A16,total_nail!$A:$P,16,0)</f>
        <v>9.6999999999999993</v>
      </c>
    </row>
    <row r="17" spans="1:16" x14ac:dyDescent="0.3">
      <c r="A17">
        <v>2024030524</v>
      </c>
      <c r="B17">
        <f>VLOOKUP($A17,total_nail!$A:$P,2,0)</f>
        <v>148.54043229999999</v>
      </c>
      <c r="C17">
        <f>VLOOKUP($A17,total_nail!$A:$P,3,0)</f>
        <v>103.5108086</v>
      </c>
      <c r="D17">
        <f>VLOOKUP($A17,total_nail!$A:$P,4,0)</f>
        <v>108.1096878</v>
      </c>
      <c r="E17">
        <f>VLOOKUP($A17,total_nail!$A:$P,5,0)</f>
        <v>45.029623700000002</v>
      </c>
      <c r="F17">
        <f>VLOOKUP($A17,total_nail!$A:$P,6,0)</f>
        <v>0.84099999999999997</v>
      </c>
      <c r="G17">
        <f>VLOOKUP($A17,total_nail!$A:$P,7,0)</f>
        <v>105.08489539999999</v>
      </c>
      <c r="H17">
        <f>VLOOKUP($A17,total_nail!$A:$P,8,0)</f>
        <v>117.2835463</v>
      </c>
      <c r="I17">
        <f>VLOOKUP($A17,total_nail!$A:$P,9,0)</f>
        <v>72.917197450000003</v>
      </c>
      <c r="J17">
        <f>VLOOKUP($A17,total_nail!$A:$P,10,0)</f>
        <v>73.719397360000002</v>
      </c>
      <c r="K17">
        <f>VLOOKUP($A17,total_nail!$A:$P,11,0)</f>
        <v>33.304878049999999</v>
      </c>
      <c r="L17">
        <f>VLOOKUP($A17,total_nail!$A:$P,12,0)</f>
        <v>43.715720660000002</v>
      </c>
      <c r="M17">
        <f>VLOOKUP($A17,total_nail!$A:$P,13,0)</f>
        <v>117.2835463</v>
      </c>
      <c r="N17">
        <f>VLOOKUP($A17,total_nail!$A:$P,14,0)</f>
        <v>66</v>
      </c>
      <c r="O17">
        <f>VLOOKUP($A17,total_nail!$A:$P,15,0)</f>
        <v>0</v>
      </c>
      <c r="P17">
        <f>VLOOKUP($A17,total_nail!$A:$P,16,0)</f>
        <v>11.1</v>
      </c>
    </row>
    <row r="18" spans="1:16" x14ac:dyDescent="0.3">
      <c r="A18">
        <v>2024030525</v>
      </c>
      <c r="B18">
        <f>VLOOKUP($A18,total_nail!$A:$P,2,0)</f>
        <v>149.2605111</v>
      </c>
      <c r="C18">
        <f>VLOOKUP($A18,total_nail!$A:$P,3,0)</f>
        <v>86.902720529999996</v>
      </c>
      <c r="D18">
        <f>VLOOKUP($A18,total_nail!$A:$P,4,0)</f>
        <v>83.838417149999998</v>
      </c>
      <c r="E18">
        <f>VLOOKUP($A18,total_nail!$A:$P,5,0)</f>
        <v>62.357790600000001</v>
      </c>
      <c r="F18">
        <f>VLOOKUP($A18,total_nail!$A:$P,6,0)</f>
        <v>1</v>
      </c>
      <c r="G18">
        <f>VLOOKUP($A18,total_nail!$A:$P,7,0)</f>
        <v>117.2024337</v>
      </c>
      <c r="H18">
        <f>VLOOKUP($A18,total_nail!$A:$P,8,0)</f>
        <v>103.45813200000001</v>
      </c>
      <c r="I18">
        <f>VLOOKUP($A18,total_nail!$A:$P,9,0)</f>
        <v>65.655080209999994</v>
      </c>
      <c r="J18">
        <f>VLOOKUP($A18,total_nail!$A:$P,10,0)</f>
        <v>64.536036039999999</v>
      </c>
      <c r="K18">
        <f>VLOOKUP($A18,total_nail!$A:$P,11,0)</f>
        <v>32.938172039999998</v>
      </c>
      <c r="L18">
        <f>VLOOKUP($A18,total_nail!$A:$P,12,0)</f>
        <v>38.733637440000003</v>
      </c>
      <c r="M18">
        <f>VLOOKUP($A18,total_nail!$A:$P,13,0)</f>
        <v>103.45813200000001</v>
      </c>
      <c r="N18">
        <f>VLOOKUP($A18,total_nail!$A:$P,14,0)</f>
        <v>70</v>
      </c>
      <c r="O18">
        <f>VLOOKUP($A18,total_nail!$A:$P,15,0)</f>
        <v>1</v>
      </c>
      <c r="P18">
        <f>VLOOKUP($A18,total_nail!$A:$P,16,0)</f>
        <v>12.4</v>
      </c>
    </row>
    <row r="19" spans="1:16" x14ac:dyDescent="0.3">
      <c r="A19">
        <v>2024030528</v>
      </c>
      <c r="B19">
        <f>VLOOKUP($A19,total_nail!$A:$P,2,0)</f>
        <v>166.10778440000001</v>
      </c>
      <c r="C19">
        <f>VLOOKUP($A19,total_nail!$A:$P,3,0)</f>
        <v>102.3847305</v>
      </c>
      <c r="D19">
        <f>VLOOKUP($A19,total_nail!$A:$P,4,0)</f>
        <v>100.6399701</v>
      </c>
      <c r="E19">
        <f>VLOOKUP($A19,total_nail!$A:$P,5,0)</f>
        <v>63.723053890000003</v>
      </c>
      <c r="F19">
        <f>VLOOKUP($A19,total_nail!$A:$P,6,0)</f>
        <v>0.994897959</v>
      </c>
      <c r="G19">
        <f>VLOOKUP($A19,total_nail!$A:$P,7,0)</f>
        <v>110.6274957</v>
      </c>
      <c r="H19">
        <f>VLOOKUP($A19,total_nail!$A:$P,8,0)</f>
        <v>119.98745390000001</v>
      </c>
      <c r="I19">
        <f>VLOOKUP($A19,total_nail!$A:$P,9,0)</f>
        <v>67.4715262</v>
      </c>
      <c r="J19">
        <f>VLOOKUP($A19,total_nail!$A:$P,10,0)</f>
        <v>67.848670760000005</v>
      </c>
      <c r="K19">
        <f>VLOOKUP($A19,total_nail!$A:$P,11,0)</f>
        <v>32.93712317</v>
      </c>
      <c r="L19">
        <f>VLOOKUP($A19,total_nail!$A:$P,12,0)</f>
        <v>42.821002370000002</v>
      </c>
      <c r="M19">
        <f>VLOOKUP($A19,total_nail!$A:$P,13,0)</f>
        <v>119.98745390000001</v>
      </c>
      <c r="N19">
        <f>VLOOKUP($A19,total_nail!$A:$P,14,0)</f>
        <v>41</v>
      </c>
      <c r="O19">
        <f>VLOOKUP($A19,total_nail!$A:$P,15,0)</f>
        <v>1</v>
      </c>
      <c r="P19">
        <f>VLOOKUP($A19,total_nail!$A:$P,16,0)</f>
        <v>11.9</v>
      </c>
    </row>
    <row r="20" spans="1:16" x14ac:dyDescent="0.3">
      <c r="A20">
        <v>2024030529</v>
      </c>
      <c r="B20">
        <f>VLOOKUP($A20,total_nail!$A:$P,2,0)</f>
        <v>173.71580030000001</v>
      </c>
      <c r="C20">
        <f>VLOOKUP($A20,total_nail!$A:$P,3,0)</f>
        <v>117.4627223</v>
      </c>
      <c r="D20">
        <f>VLOOKUP($A20,total_nail!$A:$P,4,0)</f>
        <v>115.5150479</v>
      </c>
      <c r="E20">
        <f>VLOOKUP($A20,total_nail!$A:$P,5,0)</f>
        <v>56.25307798</v>
      </c>
      <c r="F20">
        <f>VLOOKUP($A20,total_nail!$A:$P,6,0)</f>
        <v>1</v>
      </c>
      <c r="G20">
        <f>VLOOKUP($A20,total_nail!$A:$P,7,0)</f>
        <v>254.51078939999999</v>
      </c>
      <c r="H20">
        <f>VLOOKUP($A20,total_nail!$A:$P,8,0)</f>
        <v>133.8300921</v>
      </c>
      <c r="I20">
        <f>VLOOKUP($A20,total_nail!$A:$P,9,0)</f>
        <v>82.762152779999994</v>
      </c>
      <c r="J20">
        <f>VLOOKUP($A20,total_nail!$A:$P,10,0)</f>
        <v>84.477759469999995</v>
      </c>
      <c r="K20">
        <f>VLOOKUP($A20,total_nail!$A:$P,11,0)</f>
        <v>34.379885809999998</v>
      </c>
      <c r="L20">
        <f>VLOOKUP($A20,total_nail!$A:$P,12,0)</f>
        <v>46.758294769999999</v>
      </c>
      <c r="M20">
        <f>VLOOKUP($A20,total_nail!$A:$P,13,0)</f>
        <v>133.8300921</v>
      </c>
      <c r="N20">
        <f>VLOOKUP($A20,total_nail!$A:$P,14,0)</f>
        <v>53</v>
      </c>
      <c r="O20">
        <f>VLOOKUP($A20,total_nail!$A:$P,15,0)</f>
        <v>0</v>
      </c>
      <c r="P20">
        <f>VLOOKUP($A20,total_nail!$A:$P,16,0)</f>
        <v>12.4</v>
      </c>
    </row>
    <row r="21" spans="1:16" x14ac:dyDescent="0.3">
      <c r="A21">
        <v>2024030532</v>
      </c>
      <c r="B21">
        <f>VLOOKUP($A21,total_nail!$A:$P,2,0)</f>
        <v>144.1351626</v>
      </c>
      <c r="C21">
        <f>VLOOKUP($A21,total_nail!$A:$P,3,0)</f>
        <v>88.931910569999999</v>
      </c>
      <c r="D21">
        <f>VLOOKUP($A21,total_nail!$A:$P,4,0)</f>
        <v>81.008130080000001</v>
      </c>
      <c r="E21">
        <f>VLOOKUP($A21,total_nail!$A:$P,5,0)</f>
        <v>55.203252030000002</v>
      </c>
      <c r="F21">
        <f>VLOOKUP($A21,total_nail!$A:$P,6,0)</f>
        <v>1</v>
      </c>
      <c r="G21">
        <f>VLOOKUP($A21,total_nail!$A:$P,7,0)</f>
        <v>103.4816785</v>
      </c>
      <c r="H21">
        <f>VLOOKUP($A21,total_nail!$A:$P,8,0)</f>
        <v>104.1050505</v>
      </c>
      <c r="I21">
        <f>VLOOKUP($A21,total_nail!$A:$P,9,0)</f>
        <v>71.694006310000006</v>
      </c>
      <c r="J21">
        <f>VLOOKUP($A21,total_nail!$A:$P,10,0)</f>
        <v>72.265927980000001</v>
      </c>
      <c r="K21">
        <f>VLOOKUP($A21,total_nail!$A:$P,11,0)</f>
        <v>34.248366009999998</v>
      </c>
      <c r="L21">
        <f>VLOOKUP($A21,total_nail!$A:$P,12,0)</f>
        <v>38.589204719999998</v>
      </c>
      <c r="M21">
        <f>VLOOKUP($A21,total_nail!$A:$P,13,0)</f>
        <v>104.1050505</v>
      </c>
      <c r="N21">
        <f>VLOOKUP($A21,total_nail!$A:$P,14,0)</f>
        <v>65</v>
      </c>
      <c r="O21">
        <f>VLOOKUP($A21,total_nail!$A:$P,15,0)</f>
        <v>0</v>
      </c>
      <c r="P21">
        <f>VLOOKUP($A21,total_nail!$A:$P,16,0)</f>
        <v>7</v>
      </c>
    </row>
    <row r="22" spans="1:16" x14ac:dyDescent="0.3">
      <c r="A22">
        <v>2024030533</v>
      </c>
      <c r="B22">
        <f>VLOOKUP($A22,total_nail!$A:$P,2,0)</f>
        <v>162.28676469999999</v>
      </c>
      <c r="C22">
        <f>VLOOKUP($A22,total_nail!$A:$P,3,0)</f>
        <v>94.938235289999994</v>
      </c>
      <c r="D22">
        <f>VLOOKUP($A22,total_nail!$A:$P,4,0)</f>
        <v>88.146323530000004</v>
      </c>
      <c r="E22">
        <f>VLOOKUP($A22,total_nail!$A:$P,5,0)</f>
        <v>67.348529409999998</v>
      </c>
      <c r="F22">
        <f>VLOOKUP($A22,total_nail!$A:$P,6,0)</f>
        <v>0.98657718100000003</v>
      </c>
      <c r="G22">
        <f>VLOOKUP($A22,total_nail!$A:$P,7,0)</f>
        <v>290.96891890000001</v>
      </c>
      <c r="H22">
        <f>VLOOKUP($A22,total_nail!$A:$P,8,0)</f>
        <v>113.9633968</v>
      </c>
      <c r="I22">
        <f>VLOOKUP($A22,total_nail!$A:$P,9,0)</f>
        <v>70.023897059999996</v>
      </c>
      <c r="J22">
        <f>VLOOKUP($A22,total_nail!$A:$P,10,0)</f>
        <v>69.886097149999998</v>
      </c>
      <c r="K22">
        <f>VLOOKUP($A22,total_nail!$A:$P,11,0)</f>
        <v>31.589002270000002</v>
      </c>
      <c r="L22">
        <f>VLOOKUP($A22,total_nail!$A:$P,12,0)</f>
        <v>39.468418309999997</v>
      </c>
      <c r="M22">
        <f>VLOOKUP($A22,total_nail!$A:$P,13,0)</f>
        <v>113.9633968</v>
      </c>
      <c r="N22">
        <f>VLOOKUP($A22,total_nail!$A:$P,14,0)</f>
        <v>67</v>
      </c>
      <c r="O22">
        <f>VLOOKUP($A22,total_nail!$A:$P,15,0)</f>
        <v>1</v>
      </c>
      <c r="P22">
        <f>VLOOKUP($A22,total_nail!$A:$P,16,0)</f>
        <v>8.4</v>
      </c>
    </row>
    <row r="23" spans="1:16" x14ac:dyDescent="0.3">
      <c r="A23">
        <v>2024030535</v>
      </c>
      <c r="B23">
        <f>VLOOKUP($A23,total_nail!$A:$P,2,0)</f>
        <v>145.23824450000001</v>
      </c>
      <c r="C23">
        <f>VLOOKUP($A23,total_nail!$A:$P,3,0)</f>
        <v>85.549634269999999</v>
      </c>
      <c r="D23">
        <f>VLOOKUP($A23,total_nail!$A:$P,4,0)</f>
        <v>90.388714730000004</v>
      </c>
      <c r="E23">
        <f>VLOOKUP($A23,total_nail!$A:$P,5,0)</f>
        <v>59.688610240000003</v>
      </c>
      <c r="F23">
        <f>VLOOKUP($A23,total_nail!$A:$P,6,0)</f>
        <v>0.93628808900000005</v>
      </c>
      <c r="G23">
        <f>VLOOKUP($A23,total_nail!$A:$P,7,0)</f>
        <v>76.238406670000003</v>
      </c>
      <c r="H23">
        <f>VLOOKUP($A23,total_nail!$A:$P,8,0)</f>
        <v>101.91361790000001</v>
      </c>
      <c r="I23">
        <f>VLOOKUP($A23,total_nail!$A:$P,9,0)</f>
        <v>66.272463770000002</v>
      </c>
      <c r="J23">
        <f>VLOOKUP($A23,total_nail!$A:$P,10,0)</f>
        <v>66.992248059999994</v>
      </c>
      <c r="K23">
        <f>VLOOKUP($A23,total_nail!$A:$P,11,0)</f>
        <v>31.352525249999999</v>
      </c>
      <c r="L23">
        <f>VLOOKUP($A23,total_nail!$A:$P,12,0)</f>
        <v>39.818695480000002</v>
      </c>
      <c r="M23">
        <f>VLOOKUP($A23,total_nail!$A:$P,13,0)</f>
        <v>101.91361790000001</v>
      </c>
      <c r="N23">
        <f>VLOOKUP($A23,total_nail!$A:$P,14,0)</f>
        <v>65</v>
      </c>
      <c r="O23">
        <f>VLOOKUP($A23,total_nail!$A:$P,15,0)</f>
        <v>1</v>
      </c>
      <c r="P23">
        <f>VLOOKUP($A23,total_nail!$A:$P,16,0)</f>
        <v>12.1</v>
      </c>
    </row>
    <row r="24" spans="1:16" x14ac:dyDescent="0.3">
      <c r="A24">
        <v>2024030534</v>
      </c>
      <c r="B24">
        <f>VLOOKUP($A24,total_nail!$A:$P,2,0)</f>
        <v>151.79384279999999</v>
      </c>
      <c r="C24">
        <f>VLOOKUP($A24,total_nail!$A:$P,3,0)</f>
        <v>93.028037380000001</v>
      </c>
      <c r="D24">
        <f>VLOOKUP($A24,total_nail!$A:$P,4,0)</f>
        <v>88.035733919999998</v>
      </c>
      <c r="E24">
        <f>VLOOKUP($A24,total_nail!$A:$P,5,0)</f>
        <v>58.765805389999997</v>
      </c>
      <c r="F24">
        <f>VLOOKUP($A24,total_nail!$A:$P,6,0)</f>
        <v>0.98181818200000004</v>
      </c>
      <c r="G24">
        <f>VLOOKUP($A24,total_nail!$A:$P,7,0)</f>
        <v>161.52596510000001</v>
      </c>
      <c r="H24">
        <f>VLOOKUP($A24,total_nail!$A:$P,8,0)</f>
        <v>108.08993580000001</v>
      </c>
      <c r="I24">
        <f>VLOOKUP($A24,total_nail!$A:$P,9,0)</f>
        <v>65.045186639999997</v>
      </c>
      <c r="J24">
        <f>VLOOKUP($A24,total_nail!$A:$P,10,0)</f>
        <v>64.461805560000002</v>
      </c>
      <c r="K24">
        <f>VLOOKUP($A24,total_nail!$A:$P,11,0)</f>
        <v>32.096394410000002</v>
      </c>
      <c r="L24">
        <f>VLOOKUP($A24,total_nail!$A:$P,12,0)</f>
        <v>39.42666449</v>
      </c>
      <c r="M24">
        <f>VLOOKUP($A24,total_nail!$A:$P,13,0)</f>
        <v>108.08993580000001</v>
      </c>
      <c r="N24">
        <f>VLOOKUP($A24,total_nail!$A:$P,14,0)</f>
        <v>36</v>
      </c>
      <c r="O24">
        <f>VLOOKUP($A24,total_nail!$A:$P,15,0)</f>
        <v>0</v>
      </c>
      <c r="P24">
        <f>VLOOKUP($A24,total_nail!$A:$P,16,0)</f>
        <v>11.9</v>
      </c>
    </row>
    <row r="25" spans="1:16" x14ac:dyDescent="0.3">
      <c r="A25">
        <v>2024030536</v>
      </c>
      <c r="B25">
        <f>VLOOKUP($A25,total_nail!$A:$P,2,0)</f>
        <v>175.34375</v>
      </c>
      <c r="C25">
        <f>VLOOKUP($A25,total_nail!$A:$P,3,0)</f>
        <v>115.0613839</v>
      </c>
      <c r="D25">
        <f>VLOOKUP($A25,total_nail!$A:$P,4,0)</f>
        <v>118.703125</v>
      </c>
      <c r="E25">
        <f>VLOOKUP($A25,total_nail!$A:$P,5,0)</f>
        <v>60.282366070000002</v>
      </c>
      <c r="F25">
        <f>VLOOKUP($A25,total_nail!$A:$P,6,0)</f>
        <v>0.95833333300000001</v>
      </c>
      <c r="G25">
        <f>VLOOKUP($A25,total_nail!$A:$P,7,0)</f>
        <v>80.748218840000007</v>
      </c>
      <c r="H25">
        <f>VLOOKUP($A25,total_nail!$A:$P,8,0)</f>
        <v>133.27060130000001</v>
      </c>
      <c r="I25">
        <f>VLOOKUP($A25,total_nail!$A:$P,9,0)</f>
        <v>94.357988169999999</v>
      </c>
      <c r="J25">
        <f>VLOOKUP($A25,total_nail!$A:$P,10,0)</f>
        <v>94.129113919999995</v>
      </c>
      <c r="K25">
        <f>VLOOKUP($A25,total_nail!$A:$P,11,0)</f>
        <v>39.161231880000003</v>
      </c>
      <c r="L25">
        <f>VLOOKUP($A25,total_nail!$A:$P,12,0)</f>
        <v>51.762524089999999</v>
      </c>
      <c r="M25">
        <f>VLOOKUP($A25,total_nail!$A:$P,13,0)</f>
        <v>133.27060130000001</v>
      </c>
      <c r="N25">
        <f>VLOOKUP($A25,total_nail!$A:$P,14,0)</f>
        <v>40</v>
      </c>
      <c r="O25">
        <f>VLOOKUP($A25,total_nail!$A:$P,15,0)</f>
        <v>0</v>
      </c>
      <c r="P25">
        <f>VLOOKUP($A25,total_nail!$A:$P,16,0)</f>
        <v>15.1</v>
      </c>
    </row>
    <row r="26" spans="1:16" x14ac:dyDescent="0.3">
      <c r="A26">
        <v>2024030537</v>
      </c>
      <c r="B26">
        <f>VLOOKUP($A26,total_nail!$A:$P,2,0)</f>
        <v>156.9640449</v>
      </c>
      <c r="C26">
        <f>VLOOKUP($A26,total_nail!$A:$P,3,0)</f>
        <v>91.261235959999993</v>
      </c>
      <c r="D26">
        <f>VLOOKUP($A26,total_nail!$A:$P,4,0)</f>
        <v>90.996629209999995</v>
      </c>
      <c r="E26">
        <f>VLOOKUP($A26,total_nail!$A:$P,5,0)</f>
        <v>65.702808989999994</v>
      </c>
      <c r="F26">
        <f>VLOOKUP($A26,total_nail!$A:$P,6,0)</f>
        <v>0.99859352999999995</v>
      </c>
      <c r="G26">
        <f>VLOOKUP($A26,total_nail!$A:$P,7,0)</f>
        <v>137.15737820000001</v>
      </c>
      <c r="H26">
        <f>VLOOKUP($A26,total_nail!$A:$P,8,0)</f>
        <v>110.3761825</v>
      </c>
      <c r="I26">
        <f>VLOOKUP($A26,total_nail!$A:$P,9,0)</f>
        <v>85.434567900000005</v>
      </c>
      <c r="J26">
        <f>VLOOKUP($A26,total_nail!$A:$P,10,0)</f>
        <v>82.475206610000001</v>
      </c>
      <c r="K26">
        <f>VLOOKUP($A26,total_nail!$A:$P,11,0)</f>
        <v>37.230452669999998</v>
      </c>
      <c r="L26">
        <f>VLOOKUP($A26,total_nail!$A:$P,12,0)</f>
        <v>46.339210350000002</v>
      </c>
      <c r="M26">
        <f>VLOOKUP($A26,total_nail!$A:$P,13,0)</f>
        <v>110.3761825</v>
      </c>
      <c r="N26">
        <f>VLOOKUP($A26,total_nail!$A:$P,14,0)</f>
        <v>31</v>
      </c>
      <c r="O26">
        <f>VLOOKUP($A26,total_nail!$A:$P,15,0)</f>
        <v>0</v>
      </c>
      <c r="P26">
        <f>VLOOKUP($A26,total_nail!$A:$P,16,0)</f>
        <v>15.2</v>
      </c>
    </row>
    <row r="27" spans="1:16" x14ac:dyDescent="0.3">
      <c r="A27">
        <v>2024030538</v>
      </c>
      <c r="B27">
        <f>VLOOKUP($A27,total_nail!$A:$P,2,0)</f>
        <v>130.4418239</v>
      </c>
      <c r="C27">
        <f>VLOOKUP($A27,total_nail!$A:$P,3,0)</f>
        <v>67.847484280000003</v>
      </c>
      <c r="D27">
        <f>VLOOKUP($A27,total_nail!$A:$P,4,0)</f>
        <v>65.059224319999998</v>
      </c>
      <c r="E27">
        <f>VLOOKUP($A27,total_nail!$A:$P,5,0)</f>
        <v>62.59433962</v>
      </c>
      <c r="F27">
        <f>VLOOKUP($A27,total_nail!$A:$P,6,0)</f>
        <v>1</v>
      </c>
      <c r="G27">
        <f>VLOOKUP($A27,total_nail!$A:$P,7,0)</f>
        <v>238.23753600000001</v>
      </c>
      <c r="H27">
        <f>VLOOKUP($A27,total_nail!$A:$P,8,0)</f>
        <v>85.696576759999999</v>
      </c>
      <c r="I27">
        <f>VLOOKUP($A27,total_nail!$A:$P,9,0)</f>
        <v>59.966587109999999</v>
      </c>
      <c r="J27">
        <f>VLOOKUP($A27,total_nail!$A:$P,10,0)</f>
        <v>61.408033830000001</v>
      </c>
      <c r="K27">
        <f>VLOOKUP($A27,total_nail!$A:$P,11,0)</f>
        <v>30.427821519999998</v>
      </c>
      <c r="L27">
        <f>VLOOKUP($A27,total_nail!$A:$P,12,0)</f>
        <v>32.374121600000002</v>
      </c>
      <c r="M27">
        <f>VLOOKUP($A27,total_nail!$A:$P,13,0)</f>
        <v>85.696576759999999</v>
      </c>
      <c r="N27">
        <f>VLOOKUP($A27,total_nail!$A:$P,14,0)</f>
        <v>35</v>
      </c>
      <c r="O27">
        <f>VLOOKUP($A27,total_nail!$A:$P,15,0)</f>
        <v>0</v>
      </c>
      <c r="P27">
        <f>VLOOKUP($A27,total_nail!$A:$P,16,0)</f>
        <v>14</v>
      </c>
    </row>
    <row r="28" spans="1:16" x14ac:dyDescent="0.3">
      <c r="A28">
        <v>2024030539</v>
      </c>
      <c r="B28">
        <f>VLOOKUP($A28,total_nail!$A:$P,2,0)</f>
        <v>172.07657829999999</v>
      </c>
      <c r="C28">
        <f>VLOOKUP($A28,total_nail!$A:$P,3,0)</f>
        <v>108.2125514</v>
      </c>
      <c r="D28">
        <f>VLOOKUP($A28,total_nail!$A:$P,4,0)</f>
        <v>107.9152036</v>
      </c>
      <c r="E28">
        <f>VLOOKUP($A28,total_nail!$A:$P,5,0)</f>
        <v>63.864026899999999</v>
      </c>
      <c r="F28">
        <f>VLOOKUP($A28,total_nail!$A:$P,6,0)</f>
        <v>1</v>
      </c>
      <c r="G28">
        <f>VLOOKUP($A28,total_nail!$A:$P,7,0)</f>
        <v>287.03973819999999</v>
      </c>
      <c r="H28">
        <f>VLOOKUP($A28,total_nail!$A:$P,8,0)</f>
        <v>127.16828</v>
      </c>
      <c r="I28">
        <f>VLOOKUP($A28,total_nail!$A:$P,9,0)</f>
        <v>82.140916809999993</v>
      </c>
      <c r="J28">
        <f>VLOOKUP($A28,total_nail!$A:$P,10,0)</f>
        <v>79.26300578</v>
      </c>
      <c r="K28">
        <f>VLOOKUP($A28,total_nail!$A:$P,11,0)</f>
        <v>36.477072309999997</v>
      </c>
      <c r="L28">
        <f>VLOOKUP($A28,total_nail!$A:$P,12,0)</f>
        <v>46.724690410000001</v>
      </c>
      <c r="M28">
        <f>VLOOKUP($A28,total_nail!$A:$P,13,0)</f>
        <v>127.16828</v>
      </c>
      <c r="N28">
        <f>VLOOKUP($A28,total_nail!$A:$P,14,0)</f>
        <v>32</v>
      </c>
      <c r="O28">
        <f>VLOOKUP($A28,total_nail!$A:$P,15,0)</f>
        <v>0</v>
      </c>
      <c r="P28">
        <f>VLOOKUP($A28,total_nail!$A:$P,16,0)</f>
        <v>11.6</v>
      </c>
    </row>
    <row r="29" spans="1:16" x14ac:dyDescent="0.3">
      <c r="A29">
        <v>2024030540</v>
      </c>
      <c r="B29">
        <f>VLOOKUP($A29,total_nail!$A:$P,2,0)</f>
        <v>187.0169574</v>
      </c>
      <c r="C29">
        <f>VLOOKUP($A29,total_nail!$A:$P,3,0)</f>
        <v>139.2335271</v>
      </c>
      <c r="D29">
        <f>VLOOKUP($A29,total_nail!$A:$P,4,0)</f>
        <v>135.93120160000001</v>
      </c>
      <c r="E29">
        <f>VLOOKUP($A29,total_nail!$A:$P,5,0)</f>
        <v>47.78343023</v>
      </c>
      <c r="F29">
        <f>VLOOKUP($A29,total_nail!$A:$P,6,0)</f>
        <v>0.991304348</v>
      </c>
      <c r="G29">
        <f>VLOOKUP($A29,total_nail!$A:$P,7,0)</f>
        <v>205.77928420000001</v>
      </c>
      <c r="H29">
        <f>VLOOKUP($A29,total_nail!$A:$P,8,0)</f>
        <v>151.61004779999999</v>
      </c>
      <c r="I29">
        <f>VLOOKUP($A29,total_nail!$A:$P,9,0)</f>
        <v>92.063636360000004</v>
      </c>
      <c r="J29">
        <f>VLOOKUP($A29,total_nail!$A:$P,10,0)</f>
        <v>89.911147009999993</v>
      </c>
      <c r="K29">
        <f>VLOOKUP($A29,total_nail!$A:$P,11,0)</f>
        <v>42.22789598</v>
      </c>
      <c r="L29">
        <f>VLOOKUP($A29,total_nail!$A:$P,12,0)</f>
        <v>56.256470569999998</v>
      </c>
      <c r="M29">
        <f>VLOOKUP($A29,total_nail!$A:$P,13,0)</f>
        <v>151.61004779999999</v>
      </c>
      <c r="N29">
        <f>VLOOKUP($A29,total_nail!$A:$P,14,0)</f>
        <v>30</v>
      </c>
      <c r="O29">
        <f>VLOOKUP($A29,total_nail!$A:$P,15,0)</f>
        <v>0</v>
      </c>
      <c r="P29">
        <f>VLOOKUP($A29,total_nail!$A:$P,16,0)</f>
        <v>14.1</v>
      </c>
    </row>
    <row r="30" spans="1:16" x14ac:dyDescent="0.3">
      <c r="A30">
        <v>2024030541</v>
      </c>
      <c r="B30">
        <f>VLOOKUP($A30,total_nail!$A:$P,2,0)</f>
        <v>192.60311870000001</v>
      </c>
      <c r="C30">
        <f>VLOOKUP($A30,total_nail!$A:$P,3,0)</f>
        <v>131.40040239999999</v>
      </c>
      <c r="D30">
        <f>VLOOKUP($A30,total_nail!$A:$P,4,0)</f>
        <v>129.2193159</v>
      </c>
      <c r="E30">
        <f>VLOOKUP($A30,total_nail!$A:$P,5,0)</f>
        <v>61.202716299999999</v>
      </c>
      <c r="F30">
        <f>VLOOKUP($A30,total_nail!$A:$P,6,0)</f>
        <v>1</v>
      </c>
      <c r="G30">
        <f>VLOOKUP($A30,total_nail!$A:$P,7,0)</f>
        <v>176.37792010000001</v>
      </c>
      <c r="H30">
        <f>VLOOKUP($A30,total_nail!$A:$P,8,0)</f>
        <v>149.01052630000001</v>
      </c>
      <c r="I30">
        <f>VLOOKUP($A30,total_nail!$A:$P,9,0)</f>
        <v>110.3449074</v>
      </c>
      <c r="J30">
        <f>VLOOKUP($A30,total_nail!$A:$P,10,0)</f>
        <v>108.7698745</v>
      </c>
      <c r="K30">
        <f>VLOOKUP($A30,total_nail!$A:$P,11,0)</f>
        <v>42.051490510000001</v>
      </c>
      <c r="L30">
        <f>VLOOKUP($A30,total_nail!$A:$P,12,0)</f>
        <v>57.344621410000002</v>
      </c>
      <c r="M30">
        <f>VLOOKUP($A30,total_nail!$A:$P,13,0)</f>
        <v>149.01052630000001</v>
      </c>
      <c r="N30">
        <f>VLOOKUP($A30,total_nail!$A:$P,14,0)</f>
        <v>22</v>
      </c>
      <c r="O30">
        <f>VLOOKUP($A30,total_nail!$A:$P,15,0)</f>
        <v>0</v>
      </c>
      <c r="P30">
        <f>VLOOKUP($A30,total_nail!$A:$P,16,0)</f>
        <v>11.8</v>
      </c>
    </row>
    <row r="31" spans="1:16" x14ac:dyDescent="0.3">
      <c r="A31">
        <v>2024030543</v>
      </c>
      <c r="B31">
        <f>VLOOKUP($A31,total_nail!$A:$P,2,0)</f>
        <v>146.51009809999999</v>
      </c>
      <c r="C31">
        <f>VLOOKUP($A31,total_nail!$A:$P,3,0)</f>
        <v>83.407386040000006</v>
      </c>
      <c r="D31">
        <f>VLOOKUP($A31,total_nail!$A:$P,4,0)</f>
        <v>79.624350840000005</v>
      </c>
      <c r="E31">
        <f>VLOOKUP($A31,total_nail!$A:$P,5,0)</f>
        <v>63.102712060000002</v>
      </c>
      <c r="F31">
        <f>VLOOKUP($A31,total_nail!$A:$P,6,0)</f>
        <v>1</v>
      </c>
      <c r="G31">
        <f>VLOOKUP($A31,total_nail!$A:$P,7,0)</f>
        <v>229.7074973</v>
      </c>
      <c r="H31">
        <f>VLOOKUP($A31,total_nail!$A:$P,8,0)</f>
        <v>101.4827784</v>
      </c>
      <c r="I31">
        <f>VLOOKUP($A31,total_nail!$A:$P,9,0)</f>
        <v>71.48628429</v>
      </c>
      <c r="J31">
        <f>VLOOKUP($A31,total_nail!$A:$P,10,0)</f>
        <v>72.684326709999993</v>
      </c>
      <c r="K31">
        <f>VLOOKUP($A31,total_nail!$A:$P,11,0)</f>
        <v>33.515151520000003</v>
      </c>
      <c r="L31">
        <f>VLOOKUP($A31,total_nail!$A:$P,12,0)</f>
        <v>37.920382320000002</v>
      </c>
      <c r="M31">
        <f>VLOOKUP($A31,total_nail!$A:$P,13,0)</f>
        <v>101.4827784</v>
      </c>
      <c r="N31">
        <f>VLOOKUP($A31,total_nail!$A:$P,14,0)</f>
        <v>42</v>
      </c>
      <c r="O31">
        <f>VLOOKUP($A31,total_nail!$A:$P,15,0)</f>
        <v>0</v>
      </c>
      <c r="P31">
        <f>VLOOKUP($A31,total_nail!$A:$P,16,0)</f>
        <v>12.1</v>
      </c>
    </row>
    <row r="32" spans="1:16" x14ac:dyDescent="0.3">
      <c r="A32">
        <v>2024030542</v>
      </c>
      <c r="B32">
        <f>VLOOKUP($A32,total_nail!$A:$P,2,0)</f>
        <v>171.1749193</v>
      </c>
      <c r="C32">
        <f>VLOOKUP($A32,total_nail!$A:$P,3,0)</f>
        <v>98.38912809</v>
      </c>
      <c r="D32">
        <f>VLOOKUP($A32,total_nail!$A:$P,4,0)</f>
        <v>88.082346610000002</v>
      </c>
      <c r="E32">
        <f>VLOOKUP($A32,total_nail!$A:$P,5,0)</f>
        <v>72.785791169999996</v>
      </c>
      <c r="F32">
        <f>VLOOKUP($A32,total_nail!$A:$P,6,0)</f>
        <v>1</v>
      </c>
      <c r="G32">
        <f>VLOOKUP($A32,total_nail!$A:$P,7,0)</f>
        <v>152.7523036</v>
      </c>
      <c r="H32">
        <f>VLOOKUP($A32,total_nail!$A:$P,8,0)</f>
        <v>117.2936215</v>
      </c>
      <c r="I32">
        <f>VLOOKUP($A32,total_nail!$A:$P,9,0)</f>
        <v>61.637500000000003</v>
      </c>
      <c r="J32">
        <f>VLOOKUP($A32,total_nail!$A:$P,10,0)</f>
        <v>63.244147159999997</v>
      </c>
      <c r="K32">
        <f>VLOOKUP($A32,total_nail!$A:$P,11,0)</f>
        <v>33.151741289999997</v>
      </c>
      <c r="L32">
        <f>VLOOKUP($A32,total_nail!$A:$P,12,0)</f>
        <v>40.265416950000002</v>
      </c>
      <c r="M32">
        <f>VLOOKUP($A32,total_nail!$A:$P,13,0)</f>
        <v>117.2936215</v>
      </c>
      <c r="N32">
        <f>VLOOKUP($A32,total_nail!$A:$P,14,0)</f>
        <v>51</v>
      </c>
      <c r="O32">
        <f>VLOOKUP($A32,total_nail!$A:$P,15,0)</f>
        <v>0</v>
      </c>
      <c r="P32">
        <f>VLOOKUP($A32,total_nail!$A:$P,16,0)</f>
        <v>12.8</v>
      </c>
    </row>
    <row r="33" spans="1:16" x14ac:dyDescent="0.3">
      <c r="A33">
        <v>2024030544</v>
      </c>
      <c r="B33">
        <f>VLOOKUP($A33,total_nail!$A:$P,2,0)</f>
        <v>145.8470982</v>
      </c>
      <c r="C33">
        <f>VLOOKUP($A33,total_nail!$A:$P,3,0)</f>
        <v>90.421875</v>
      </c>
      <c r="D33">
        <f>VLOOKUP($A33,total_nail!$A:$P,4,0)</f>
        <v>85.03125</v>
      </c>
      <c r="E33">
        <f>VLOOKUP($A33,total_nail!$A:$P,5,0)</f>
        <v>55.425223209999999</v>
      </c>
      <c r="F33">
        <f>VLOOKUP($A33,total_nail!$A:$P,6,0)</f>
        <v>1</v>
      </c>
      <c r="G33">
        <f>VLOOKUP($A33,total_nail!$A:$P,7,0)</f>
        <v>92.950421410000004</v>
      </c>
      <c r="H33">
        <f>VLOOKUP($A33,total_nail!$A:$P,8,0)</f>
        <v>104.373102</v>
      </c>
      <c r="I33">
        <f>VLOOKUP($A33,total_nail!$A:$P,9,0)</f>
        <v>61.852546920000002</v>
      </c>
      <c r="J33">
        <f>VLOOKUP($A33,total_nail!$A:$P,10,0)</f>
        <v>63.21271394</v>
      </c>
      <c r="K33">
        <f>VLOOKUP($A33,total_nail!$A:$P,11,0)</f>
        <v>32.301111110000001</v>
      </c>
      <c r="L33">
        <f>VLOOKUP($A33,total_nail!$A:$P,12,0)</f>
        <v>38.787528170000002</v>
      </c>
      <c r="M33">
        <f>VLOOKUP($A33,total_nail!$A:$P,13,0)</f>
        <v>104.373102</v>
      </c>
      <c r="N33">
        <f>VLOOKUP($A33,total_nail!$A:$P,14,0)</f>
        <v>57</v>
      </c>
      <c r="O33">
        <f>VLOOKUP($A33,total_nail!$A:$P,15,0)</f>
        <v>1</v>
      </c>
      <c r="P33">
        <f>VLOOKUP($A33,total_nail!$A:$P,16,0)</f>
        <v>11.1</v>
      </c>
    </row>
    <row r="34" spans="1:16" x14ac:dyDescent="0.3">
      <c r="A34">
        <v>2024030547</v>
      </c>
      <c r="B34">
        <f>VLOOKUP($A34,total_nail!$A:$P,2,0)</f>
        <v>164.93416780000001</v>
      </c>
      <c r="C34">
        <f>VLOOKUP($A34,total_nail!$A:$P,3,0)</f>
        <v>109.5623551</v>
      </c>
      <c r="D34">
        <f>VLOOKUP($A34,total_nail!$A:$P,4,0)</f>
        <v>112.3616134</v>
      </c>
      <c r="E34">
        <f>VLOOKUP($A34,total_nail!$A:$P,5,0)</f>
        <v>55.3718127</v>
      </c>
      <c r="F34">
        <f>VLOOKUP($A34,total_nail!$A:$P,6,0)</f>
        <v>1</v>
      </c>
      <c r="G34">
        <f>VLOOKUP($A34,total_nail!$A:$P,7,0)</f>
        <v>239.90004859999999</v>
      </c>
      <c r="H34">
        <f>VLOOKUP($A34,total_nail!$A:$P,8,0)</f>
        <v>126.0184672</v>
      </c>
      <c r="I34">
        <f>VLOOKUP($A34,total_nail!$A:$P,9,0)</f>
        <v>73.742268039999999</v>
      </c>
      <c r="J34">
        <f>VLOOKUP($A34,total_nail!$A:$P,10,0)</f>
        <v>72.359826589999997</v>
      </c>
      <c r="K34">
        <f>VLOOKUP($A34,total_nail!$A:$P,11,0)</f>
        <v>36.596462129999999</v>
      </c>
      <c r="L34">
        <f>VLOOKUP($A34,total_nail!$A:$P,12,0)</f>
        <v>43.305731440000002</v>
      </c>
      <c r="M34">
        <f>VLOOKUP($A34,total_nail!$A:$P,13,0)</f>
        <v>126.0184672</v>
      </c>
      <c r="N34">
        <f>VLOOKUP($A34,total_nail!$A:$P,14,0)</f>
        <v>47</v>
      </c>
      <c r="O34">
        <f>VLOOKUP($A34,total_nail!$A:$P,15,0)</f>
        <v>0</v>
      </c>
      <c r="P34">
        <f>VLOOKUP($A34,total_nail!$A:$P,16,0)</f>
        <v>14.1</v>
      </c>
    </row>
    <row r="35" spans="1:16" x14ac:dyDescent="0.3">
      <c r="A35">
        <v>2024030548</v>
      </c>
      <c r="B35">
        <f>VLOOKUP($A35,total_nail!$A:$P,2,0)</f>
        <v>168.50612240000001</v>
      </c>
      <c r="C35">
        <f>VLOOKUP($A35,total_nail!$A:$P,3,0)</f>
        <v>106.4972789</v>
      </c>
      <c r="D35">
        <f>VLOOKUP($A35,total_nail!$A:$P,4,0)</f>
        <v>111.1210884</v>
      </c>
      <c r="E35">
        <f>VLOOKUP($A35,total_nail!$A:$P,5,0)</f>
        <v>62.008843540000001</v>
      </c>
      <c r="F35">
        <f>VLOOKUP($A35,total_nail!$A:$P,6,0)</f>
        <v>1</v>
      </c>
      <c r="G35">
        <f>VLOOKUP($A35,total_nail!$A:$P,7,0)</f>
        <v>172.96660080000001</v>
      </c>
      <c r="H35">
        <f>VLOOKUP($A35,total_nail!$A:$P,8,0)</f>
        <v>125.51801500000001</v>
      </c>
      <c r="I35">
        <f>VLOOKUP($A35,total_nail!$A:$P,9,0)</f>
        <v>100.11699160000001</v>
      </c>
      <c r="J35">
        <f>VLOOKUP($A35,total_nail!$A:$P,10,0)</f>
        <v>95.511415529999994</v>
      </c>
      <c r="K35">
        <f>VLOOKUP($A35,total_nail!$A:$P,11,0)</f>
        <v>42.481684979999997</v>
      </c>
      <c r="L35">
        <f>VLOOKUP($A35,total_nail!$A:$P,12,0)</f>
        <v>50.445501929999999</v>
      </c>
      <c r="M35">
        <f>VLOOKUP($A35,total_nail!$A:$P,13,0)</f>
        <v>125.51801500000001</v>
      </c>
      <c r="N35">
        <f>VLOOKUP($A35,total_nail!$A:$P,14,0)</f>
        <v>31</v>
      </c>
      <c r="O35">
        <f>VLOOKUP($A35,total_nail!$A:$P,15,0)</f>
        <v>0</v>
      </c>
      <c r="P35">
        <f>VLOOKUP($A35,total_nail!$A:$P,16,0)</f>
        <v>13.1</v>
      </c>
    </row>
    <row r="36" spans="1:16" x14ac:dyDescent="0.3">
      <c r="A36">
        <v>2024030549</v>
      </c>
      <c r="B36">
        <f>VLOOKUP($A36,total_nail!$A:$P,2,0)</f>
        <v>150.09538879999999</v>
      </c>
      <c r="C36">
        <f>VLOOKUP($A36,total_nail!$A:$P,3,0)</f>
        <v>98.551084990000007</v>
      </c>
      <c r="D36">
        <f>VLOOKUP($A36,total_nail!$A:$P,4,0)</f>
        <v>96.798824589999995</v>
      </c>
      <c r="E36">
        <f>VLOOKUP($A36,total_nail!$A:$P,5,0)</f>
        <v>51.544303800000002</v>
      </c>
      <c r="F36">
        <f>VLOOKUP($A36,total_nail!$A:$P,6,0)</f>
        <v>0.955223881</v>
      </c>
      <c r="G36">
        <f>VLOOKUP($A36,total_nail!$A:$P,7,0)</f>
        <v>147.7269269</v>
      </c>
      <c r="H36">
        <f>VLOOKUP($A36,total_nail!$A:$P,8,0)</f>
        <v>111.9425033</v>
      </c>
      <c r="I36">
        <f>VLOOKUP($A36,total_nail!$A:$P,9,0)</f>
        <v>63.174917489999999</v>
      </c>
      <c r="J36">
        <f>VLOOKUP($A36,total_nail!$A:$P,10,0)</f>
        <v>64.11190818</v>
      </c>
      <c r="K36">
        <f>VLOOKUP($A36,total_nail!$A:$P,11,0)</f>
        <v>36.830824370000002</v>
      </c>
      <c r="L36">
        <f>VLOOKUP($A36,total_nail!$A:$P,12,0)</f>
        <v>40.895396050000002</v>
      </c>
      <c r="M36">
        <f>VLOOKUP($A36,total_nail!$A:$P,13,0)</f>
        <v>111.9425033</v>
      </c>
      <c r="N36">
        <f>VLOOKUP($A36,total_nail!$A:$P,14,0)</f>
        <v>65</v>
      </c>
      <c r="O36">
        <f>VLOOKUP($A36,total_nail!$A:$P,15,0)</f>
        <v>0</v>
      </c>
      <c r="P36">
        <f>VLOOKUP($A36,total_nail!$A:$P,16,0)</f>
        <v>13.2</v>
      </c>
    </row>
    <row r="37" spans="1:16" x14ac:dyDescent="0.3">
      <c r="A37">
        <v>2024030546</v>
      </c>
      <c r="B37">
        <f>VLOOKUP($A37,total_nail!$A:$P,2,0)</f>
        <v>182.1218451</v>
      </c>
      <c r="C37">
        <f>VLOOKUP($A37,total_nail!$A:$P,3,0)</f>
        <v>101.61357700000001</v>
      </c>
      <c r="D37">
        <f>VLOOKUP($A37,total_nail!$A:$P,4,0)</f>
        <v>99.845952999999994</v>
      </c>
      <c r="E37">
        <f>VLOOKUP($A37,total_nail!$A:$P,5,0)</f>
        <v>80.508268060000006</v>
      </c>
      <c r="F37">
        <f>VLOOKUP($A37,total_nail!$A:$P,6,0)</f>
        <v>1</v>
      </c>
      <c r="G37">
        <f>VLOOKUP($A37,total_nail!$A:$P,7,0)</f>
        <v>90.204283329999996</v>
      </c>
      <c r="H37">
        <f>VLOOKUP($A37,total_nail!$A:$P,8,0)</f>
        <v>123.48892669999999</v>
      </c>
      <c r="I37">
        <f>VLOOKUP($A37,total_nail!$A:$P,9,0)</f>
        <v>68.679120879999999</v>
      </c>
      <c r="J37">
        <f>VLOOKUP($A37,total_nail!$A:$P,10,0)</f>
        <v>68.119544590000004</v>
      </c>
      <c r="K37">
        <f>VLOOKUP($A37,total_nail!$A:$P,11,0)</f>
        <v>35.302222219999997</v>
      </c>
      <c r="L37">
        <f>VLOOKUP($A37,total_nail!$A:$P,12,0)</f>
        <v>42.128364929999996</v>
      </c>
      <c r="M37">
        <f>VLOOKUP($A37,total_nail!$A:$P,13,0)</f>
        <v>123.48892669999999</v>
      </c>
      <c r="N37">
        <f>VLOOKUP($A37,total_nail!$A:$P,14,0)</f>
        <v>20</v>
      </c>
      <c r="O37">
        <f>VLOOKUP($A37,total_nail!$A:$P,15,0)</f>
        <v>1</v>
      </c>
      <c r="P37">
        <f>VLOOKUP($A37,total_nail!$A:$P,16,0)</f>
        <v>10.4</v>
      </c>
    </row>
    <row r="38" spans="1:16" x14ac:dyDescent="0.3">
      <c r="A38">
        <v>2024030550</v>
      </c>
      <c r="B38">
        <f>VLOOKUP($A38,total_nail!$A:$P,2,0)</f>
        <v>121.6460989</v>
      </c>
      <c r="C38">
        <f>VLOOKUP($A38,total_nail!$A:$P,3,0)</f>
        <v>89.845232019999997</v>
      </c>
      <c r="D38">
        <f>VLOOKUP($A38,total_nail!$A:$P,4,0)</f>
        <v>101.79627739999999</v>
      </c>
      <c r="E38">
        <f>VLOOKUP($A38,total_nail!$A:$P,5,0)</f>
        <v>31.800866899999999</v>
      </c>
      <c r="F38">
        <f>VLOOKUP($A38,total_nail!$A:$P,6,0)</f>
        <v>0.519196989</v>
      </c>
      <c r="G38">
        <f>VLOOKUP($A38,total_nail!$A:$P,7,0)</f>
        <v>303.97672999999998</v>
      </c>
      <c r="H38">
        <f>VLOOKUP($A38,total_nail!$A:$P,8,0)</f>
        <v>100.5479522</v>
      </c>
      <c r="I38">
        <f>VLOOKUP($A38,total_nail!$A:$P,9,0)</f>
        <v>61.349500710000001</v>
      </c>
      <c r="J38">
        <f>VLOOKUP($A38,total_nail!$A:$P,10,0)</f>
        <v>61.943396229999998</v>
      </c>
      <c r="K38">
        <f>VLOOKUP($A38,total_nail!$A:$P,11,0)</f>
        <v>32.972347910000003</v>
      </c>
      <c r="L38">
        <f>VLOOKUP($A38,total_nail!$A:$P,12,0)</f>
        <v>37.631440050000002</v>
      </c>
      <c r="M38">
        <f>VLOOKUP($A38,total_nail!$A:$P,13,0)</f>
        <v>100.5479522</v>
      </c>
      <c r="N38">
        <f>VLOOKUP($A38,total_nail!$A:$P,14,0)</f>
        <v>70</v>
      </c>
      <c r="O38">
        <f>VLOOKUP($A38,total_nail!$A:$P,15,0)</f>
        <v>1</v>
      </c>
      <c r="P38">
        <f>VLOOKUP($A38,total_nail!$A:$P,16,0)</f>
        <v>11.8</v>
      </c>
    </row>
    <row r="39" spans="1:16" x14ac:dyDescent="0.3">
      <c r="A39">
        <v>2024030551</v>
      </c>
      <c r="B39">
        <f>VLOOKUP($A39,total_nail!$A:$P,2,0)</f>
        <v>145.41950320000001</v>
      </c>
      <c r="C39">
        <f>VLOOKUP($A39,total_nail!$A:$P,3,0)</f>
        <v>98.164213430000004</v>
      </c>
      <c r="D39">
        <f>VLOOKUP($A39,total_nail!$A:$P,4,0)</f>
        <v>107.5547378</v>
      </c>
      <c r="E39">
        <f>VLOOKUP($A39,total_nail!$A:$P,5,0)</f>
        <v>47.255289789999999</v>
      </c>
      <c r="F39">
        <f>VLOOKUP($A39,total_nail!$A:$P,6,0)</f>
        <v>0.83847874700000002</v>
      </c>
      <c r="G39">
        <f>VLOOKUP($A39,total_nail!$A:$P,7,0)</f>
        <v>145.449386</v>
      </c>
      <c r="H39">
        <f>VLOOKUP($A39,total_nail!$A:$P,8,0)</f>
        <v>112.1409791</v>
      </c>
      <c r="I39">
        <f>VLOOKUP($A39,total_nail!$A:$P,9,0)</f>
        <v>71.892367910000004</v>
      </c>
      <c r="J39">
        <f>VLOOKUP($A39,total_nail!$A:$P,10,0)</f>
        <v>71.166947719999996</v>
      </c>
      <c r="K39">
        <f>VLOOKUP($A39,total_nail!$A:$P,11,0)</f>
        <v>35.473577239999997</v>
      </c>
      <c r="L39">
        <f>VLOOKUP($A39,total_nail!$A:$P,12,0)</f>
        <v>42.435427969999999</v>
      </c>
      <c r="M39">
        <f>VLOOKUP($A39,total_nail!$A:$P,13,0)</f>
        <v>112.1409791</v>
      </c>
      <c r="N39">
        <f>VLOOKUP($A39,total_nail!$A:$P,14,0)</f>
        <v>37</v>
      </c>
      <c r="O39">
        <f>VLOOKUP($A39,total_nail!$A:$P,15,0)</f>
        <v>0</v>
      </c>
      <c r="P39">
        <f>VLOOKUP($A39,total_nail!$A:$P,16,0)</f>
        <v>13.6</v>
      </c>
    </row>
    <row r="40" spans="1:16" x14ac:dyDescent="0.3">
      <c r="A40">
        <v>2024030552</v>
      </c>
      <c r="B40">
        <f>VLOOKUP($A40,total_nail!$A:$P,2,0)</f>
        <v>150.1302652</v>
      </c>
      <c r="C40">
        <f>VLOOKUP($A40,total_nail!$A:$P,3,0)</f>
        <v>107.173947</v>
      </c>
      <c r="D40">
        <f>VLOOKUP($A40,total_nail!$A:$P,4,0)</f>
        <v>116.97971920000001</v>
      </c>
      <c r="E40">
        <f>VLOOKUP($A40,total_nail!$A:$P,5,0)</f>
        <v>42.956318250000002</v>
      </c>
      <c r="F40">
        <f>VLOOKUP($A40,total_nail!$A:$P,6,0)</f>
        <v>0.68174727000000002</v>
      </c>
      <c r="G40">
        <f>VLOOKUP($A40,total_nail!$A:$P,7,0)</f>
        <v>109.8277178</v>
      </c>
      <c r="H40">
        <f>VLOOKUP($A40,total_nail!$A:$P,8,0)</f>
        <v>120.8421462</v>
      </c>
      <c r="I40">
        <f>VLOOKUP($A40,total_nail!$A:$P,9,0)</f>
        <v>73.764845609999995</v>
      </c>
      <c r="J40">
        <f>VLOOKUP($A40,total_nail!$A:$P,10,0)</f>
        <v>74.714583329999996</v>
      </c>
      <c r="K40">
        <f>VLOOKUP($A40,total_nail!$A:$P,11,0)</f>
        <v>37.15942029</v>
      </c>
      <c r="L40">
        <f>VLOOKUP($A40,total_nail!$A:$P,12,0)</f>
        <v>42.56490659</v>
      </c>
      <c r="M40">
        <f>VLOOKUP($A40,total_nail!$A:$P,13,0)</f>
        <v>120.8421462</v>
      </c>
      <c r="N40">
        <f>VLOOKUP($A40,total_nail!$A:$P,14,0)</f>
        <v>40</v>
      </c>
      <c r="O40">
        <f>VLOOKUP($A40,total_nail!$A:$P,15,0)</f>
        <v>1</v>
      </c>
      <c r="P40">
        <f>VLOOKUP($A40,total_nail!$A:$P,16,0)</f>
        <v>7</v>
      </c>
    </row>
    <row r="41" spans="1:16" x14ac:dyDescent="0.3">
      <c r="A41">
        <v>202403054</v>
      </c>
      <c r="B41">
        <f>VLOOKUP($A41,total_nail!$A:$P,2,0)</f>
        <v>155.13933420000001</v>
      </c>
      <c r="C41">
        <f>VLOOKUP($A41,total_nail!$A:$P,3,0)</f>
        <v>106.42211260000001</v>
      </c>
      <c r="D41">
        <f>VLOOKUP($A41,total_nail!$A:$P,4,0)</f>
        <v>105.32388</v>
      </c>
      <c r="E41">
        <f>VLOOKUP($A41,total_nail!$A:$P,5,0)</f>
        <v>48.717221539999997</v>
      </c>
      <c r="F41">
        <f>VLOOKUP($A41,total_nail!$A:$P,6,0)</f>
        <v>0.92647058800000004</v>
      </c>
      <c r="G41">
        <f>VLOOKUP($A41,total_nail!$A:$P,7,0)</f>
        <v>202.1554337</v>
      </c>
      <c r="H41">
        <f>VLOOKUP($A41,total_nail!$A:$P,8,0)</f>
        <v>120.6346863</v>
      </c>
      <c r="I41">
        <f>VLOOKUP($A41,total_nail!$A:$P,9,0)</f>
        <v>82.839622640000002</v>
      </c>
      <c r="J41">
        <f>VLOOKUP($A41,total_nail!$A:$P,10,0)</f>
        <v>79.19055118</v>
      </c>
      <c r="K41">
        <f>VLOOKUP($A41,total_nail!$A:$P,11,0)</f>
        <v>36.64464023</v>
      </c>
      <c r="L41">
        <f>VLOOKUP($A41,total_nail!$A:$P,12,0)</f>
        <v>47.054439909999999</v>
      </c>
      <c r="M41">
        <f>VLOOKUP($A41,total_nail!$A:$P,13,0)</f>
        <v>120.6346863</v>
      </c>
      <c r="N41">
        <f>VLOOKUP($A41,total_nail!$A:$P,14,0)</f>
        <v>70</v>
      </c>
      <c r="O41">
        <f>VLOOKUP($A41,total_nail!$A:$P,15,0)</f>
        <v>0</v>
      </c>
      <c r="P41">
        <f>VLOOKUP($A41,total_nail!$A:$P,16,0)</f>
        <v>10.4</v>
      </c>
    </row>
    <row r="42" spans="1:16" x14ac:dyDescent="0.3">
      <c r="A42">
        <v>2024030557</v>
      </c>
      <c r="B42">
        <f>VLOOKUP($A42,total_nail!$A:$P,2,0)</f>
        <v>94.139379469999994</v>
      </c>
      <c r="C42">
        <f>VLOOKUP($A42,total_nail!$A:$P,3,0)</f>
        <v>67.792362769999997</v>
      </c>
      <c r="D42">
        <f>VLOOKUP($A42,total_nail!$A:$P,4,0)</f>
        <v>87.978997609999993</v>
      </c>
      <c r="E42">
        <f>VLOOKUP($A42,total_nail!$A:$P,5,0)</f>
        <v>27.69116945</v>
      </c>
      <c r="F42">
        <f>VLOOKUP($A42,total_nail!$A:$P,6,0)</f>
        <v>0.23978201599999999</v>
      </c>
      <c r="G42">
        <f>VLOOKUP($A42,total_nail!$A:$P,7,0)</f>
        <v>159.0675056</v>
      </c>
      <c r="H42">
        <f>VLOOKUP($A42,total_nail!$A:$P,8,0)</f>
        <v>77.08446739</v>
      </c>
      <c r="I42">
        <f>VLOOKUP($A42,total_nail!$A:$P,9,0)</f>
        <v>44.442413160000001</v>
      </c>
      <c r="J42">
        <f>VLOOKUP($A42,total_nail!$A:$P,10,0)</f>
        <v>47.263157890000002</v>
      </c>
      <c r="K42">
        <f>VLOOKUP($A42,total_nail!$A:$P,11,0)</f>
        <v>36.010510510000003</v>
      </c>
      <c r="L42">
        <f>VLOOKUP($A42,total_nail!$A:$P,12,0)</f>
        <v>30.858575940000001</v>
      </c>
      <c r="M42">
        <f>VLOOKUP($A42,total_nail!$A:$P,13,0)</f>
        <v>77.08446739</v>
      </c>
      <c r="N42">
        <f>VLOOKUP($A42,total_nail!$A:$P,14,0)</f>
        <v>36</v>
      </c>
      <c r="O42">
        <f>VLOOKUP($A42,total_nail!$A:$P,15,0)</f>
        <v>0</v>
      </c>
      <c r="P42">
        <f>VLOOKUP($A42,total_nail!$A:$P,16,0)</f>
        <v>13.8</v>
      </c>
    </row>
    <row r="43" spans="1:16" x14ac:dyDescent="0.3">
      <c r="A43">
        <v>2024030559</v>
      </c>
      <c r="B43">
        <f>VLOOKUP($A43,total_nail!$A:$P,2,0)</f>
        <v>134.71518990000001</v>
      </c>
      <c r="C43">
        <f>VLOOKUP($A43,total_nail!$A:$P,3,0)</f>
        <v>89.218354430000005</v>
      </c>
      <c r="D43">
        <f>VLOOKUP($A43,total_nail!$A:$P,4,0)</f>
        <v>67.357594939999998</v>
      </c>
      <c r="E43">
        <f>VLOOKUP($A43,total_nail!$A:$P,5,0)</f>
        <v>45.496835439999998</v>
      </c>
      <c r="F43">
        <f>VLOOKUP($A43,total_nail!$A:$P,6,0)</f>
        <v>1</v>
      </c>
      <c r="G43">
        <f>VLOOKUP($A43,total_nail!$A:$P,7,0)</f>
        <v>127.4257892</v>
      </c>
      <c r="H43">
        <f>VLOOKUP($A43,total_nail!$A:$P,8,0)</f>
        <v>98.141457439999996</v>
      </c>
      <c r="I43">
        <f>VLOOKUP($A43,total_nail!$A:$P,9,0)</f>
        <v>47.658823529999999</v>
      </c>
      <c r="J43">
        <f>VLOOKUP($A43,total_nail!$A:$P,10,0)</f>
        <v>49.100154080000003</v>
      </c>
      <c r="K43">
        <f>VLOOKUP($A43,total_nail!$A:$P,11,0)</f>
        <v>28.912363070000001</v>
      </c>
      <c r="L43">
        <f>VLOOKUP($A43,total_nail!$A:$P,12,0)</f>
        <v>30.939632870000001</v>
      </c>
      <c r="M43">
        <f>VLOOKUP($A43,total_nail!$A:$P,13,0)</f>
        <v>98.141457439999996</v>
      </c>
      <c r="N43">
        <f>VLOOKUP($A43,total_nail!$A:$P,14,0)</f>
        <v>56</v>
      </c>
      <c r="O43">
        <f>VLOOKUP($A43,total_nail!$A:$P,15,0)</f>
        <v>1</v>
      </c>
      <c r="P43">
        <f>VLOOKUP($A43,total_nail!$A:$P,16,0)</f>
        <v>12.2</v>
      </c>
    </row>
    <row r="44" spans="1:16" x14ac:dyDescent="0.3">
      <c r="A44">
        <v>2024030561</v>
      </c>
      <c r="B44">
        <f>VLOOKUP($A44,total_nail!$A:$P,2,0)</f>
        <v>121.125</v>
      </c>
      <c r="C44">
        <f>VLOOKUP($A44,total_nail!$A:$P,3,0)</f>
        <v>75.206066949999993</v>
      </c>
      <c r="D44">
        <f>VLOOKUP($A44,total_nail!$A:$P,4,0)</f>
        <v>101.2060669</v>
      </c>
      <c r="E44">
        <f>VLOOKUP($A44,total_nail!$A:$P,5,0)</f>
        <v>45.91893305</v>
      </c>
      <c r="F44">
        <f>VLOOKUP($A44,total_nail!$A:$P,6,0)</f>
        <v>0.15837104099999999</v>
      </c>
      <c r="G44">
        <f>VLOOKUP($A44,total_nail!$A:$P,7,0)</f>
        <v>171.074772</v>
      </c>
      <c r="H44">
        <f>VLOOKUP($A44,total_nail!$A:$P,8,0)</f>
        <v>90.753466869999997</v>
      </c>
      <c r="I44">
        <f>VLOOKUP($A44,total_nail!$A:$P,9,0)</f>
        <v>51.687885010000002</v>
      </c>
      <c r="J44">
        <f>VLOOKUP($A44,total_nail!$A:$P,10,0)</f>
        <v>53.74038462</v>
      </c>
      <c r="K44">
        <f>VLOOKUP($A44,total_nail!$A:$P,11,0)</f>
        <v>30.544685990000001</v>
      </c>
      <c r="L44">
        <f>VLOOKUP($A44,total_nail!$A:$P,12,0)</f>
        <v>32.799245419999998</v>
      </c>
      <c r="M44">
        <f>VLOOKUP($A44,total_nail!$A:$P,13,0)</f>
        <v>90.753466869999997</v>
      </c>
      <c r="N44">
        <f>VLOOKUP($A44,total_nail!$A:$P,14,0)</f>
        <v>24</v>
      </c>
      <c r="O44">
        <f>VLOOKUP($A44,total_nail!$A:$P,15,0)</f>
        <v>1</v>
      </c>
      <c r="P44">
        <f>VLOOKUP($A44,total_nail!$A:$P,16,0)</f>
        <v>10</v>
      </c>
    </row>
    <row r="45" spans="1:16" x14ac:dyDescent="0.3">
      <c r="A45">
        <v>2024030560</v>
      </c>
      <c r="B45">
        <f>VLOOKUP($A45,total_nail!$A:$P,2,0)</f>
        <v>103.83866279999999</v>
      </c>
      <c r="C45">
        <f>VLOOKUP($A45,total_nail!$A:$P,3,0)</f>
        <v>87.199127910000001</v>
      </c>
      <c r="D45">
        <f>VLOOKUP($A45,total_nail!$A:$P,4,0)</f>
        <v>104.19912789999999</v>
      </c>
      <c r="E45">
        <f>VLOOKUP($A45,total_nail!$A:$P,5,0)</f>
        <v>17.75581395</v>
      </c>
      <c r="F45">
        <f>VLOOKUP($A45,total_nail!$A:$P,6,0)</f>
        <v>9.5880681999999995E-2</v>
      </c>
      <c r="G45">
        <f>VLOOKUP($A45,total_nail!$A:$P,7,0)</f>
        <v>132.02978859999999</v>
      </c>
      <c r="H45">
        <f>VLOOKUP($A45,total_nail!$A:$P,8,0)</f>
        <v>93.690751449999993</v>
      </c>
      <c r="I45">
        <f>VLOOKUP($A45,total_nail!$A:$P,9,0)</f>
        <v>57.629156010000003</v>
      </c>
      <c r="J45">
        <f>VLOOKUP($A45,total_nail!$A:$P,10,0)</f>
        <v>58.494356660000001</v>
      </c>
      <c r="K45">
        <f>VLOOKUP($A45,total_nail!$A:$P,11,0)</f>
        <v>30.470899469999999</v>
      </c>
      <c r="L45">
        <f>VLOOKUP($A45,total_nail!$A:$P,12,0)</f>
        <v>34.968387749999998</v>
      </c>
      <c r="M45">
        <f>VLOOKUP($A45,total_nail!$A:$P,13,0)</f>
        <v>93.690751449999993</v>
      </c>
      <c r="N45">
        <f>VLOOKUP($A45,total_nail!$A:$P,14,0)</f>
        <v>40</v>
      </c>
      <c r="O45">
        <f>VLOOKUP($A45,total_nail!$A:$P,15,0)</f>
        <v>1</v>
      </c>
      <c r="P45">
        <f>VLOOKUP($A45,total_nail!$A:$P,16,0)</f>
        <v>12.1</v>
      </c>
    </row>
    <row r="46" spans="1:16" x14ac:dyDescent="0.3">
      <c r="A46">
        <v>2024030563</v>
      </c>
      <c r="B46">
        <f>VLOOKUP($A46,total_nail!$A:$P,2,0)</f>
        <v>110.4367385</v>
      </c>
      <c r="C46">
        <f>VLOOKUP($A46,total_nail!$A:$P,3,0)</f>
        <v>84.705716960000004</v>
      </c>
      <c r="D46">
        <f>VLOOKUP($A46,total_nail!$A:$P,4,0)</f>
        <v>95.223055299999999</v>
      </c>
      <c r="E46">
        <f>VLOOKUP($A46,total_nail!$A:$P,5,0)</f>
        <v>25.731021559999999</v>
      </c>
      <c r="F46">
        <f>VLOOKUP($A46,total_nail!$A:$P,6,0)</f>
        <v>0.37788018400000001</v>
      </c>
      <c r="G46">
        <f>VLOOKUP($A46,total_nail!$A:$P,7,0)</f>
        <v>117.2328385</v>
      </c>
      <c r="H46">
        <f>VLOOKUP($A46,total_nail!$A:$P,8,0)</f>
        <v>93.220876050000001</v>
      </c>
      <c r="I46">
        <f>VLOOKUP($A46,total_nail!$A:$P,9,0)</f>
        <v>55.079800499999997</v>
      </c>
      <c r="J46">
        <f>VLOOKUP($A46,total_nail!$A:$P,10,0)</f>
        <v>56.721839080000002</v>
      </c>
      <c r="K46">
        <f>VLOOKUP($A46,total_nail!$A:$P,11,0)</f>
        <v>30.36994949</v>
      </c>
      <c r="L46">
        <f>VLOOKUP($A46,total_nail!$A:$P,12,0)</f>
        <v>33.928915449999998</v>
      </c>
      <c r="M46">
        <f>VLOOKUP($A46,total_nail!$A:$P,13,0)</f>
        <v>93.220876050000001</v>
      </c>
      <c r="N46">
        <f>VLOOKUP($A46,total_nail!$A:$P,14,0)</f>
        <v>65</v>
      </c>
      <c r="O46">
        <f>VLOOKUP($A46,total_nail!$A:$P,15,0)</f>
        <v>1</v>
      </c>
      <c r="P46">
        <f>VLOOKUP($A46,total_nail!$A:$P,16,0)</f>
        <v>9.6</v>
      </c>
    </row>
    <row r="47" spans="1:16" x14ac:dyDescent="0.3">
      <c r="A47">
        <v>2024030565</v>
      </c>
      <c r="B47">
        <f>VLOOKUP($A47,total_nail!$A:$P,2,0)</f>
        <v>122.6314828</v>
      </c>
      <c r="C47">
        <f>VLOOKUP($A47,total_nail!$A:$P,3,0)</f>
        <v>95.078889700000005</v>
      </c>
      <c r="D47">
        <f>VLOOKUP($A47,total_nail!$A:$P,4,0)</f>
        <v>110.692111</v>
      </c>
      <c r="E47">
        <f>VLOOKUP($A47,total_nail!$A:$P,5,0)</f>
        <v>27.552593130000002</v>
      </c>
      <c r="F47">
        <f>VLOOKUP($A47,total_nail!$A:$P,6,0)</f>
        <v>0.105585586</v>
      </c>
      <c r="G47">
        <f>VLOOKUP($A47,total_nail!$A:$P,7,0)</f>
        <v>247.32300129999999</v>
      </c>
      <c r="H47">
        <f>VLOOKUP($A47,total_nail!$A:$P,8,0)</f>
        <v>104.67889580000001</v>
      </c>
      <c r="I47">
        <f>VLOOKUP($A47,total_nail!$A:$P,9,0)</f>
        <v>61.517543860000004</v>
      </c>
      <c r="J47">
        <f>VLOOKUP($A47,total_nail!$A:$P,10,0)</f>
        <v>62.470684040000002</v>
      </c>
      <c r="K47">
        <f>VLOOKUP($A47,total_nail!$A:$P,11,0)</f>
        <v>31.755879969999999</v>
      </c>
      <c r="L47">
        <f>VLOOKUP($A47,total_nail!$A:$P,12,0)</f>
        <v>36.16715267</v>
      </c>
      <c r="M47">
        <f>VLOOKUP($A47,total_nail!$A:$P,13,0)</f>
        <v>104.67889580000001</v>
      </c>
      <c r="N47">
        <f>VLOOKUP($A47,total_nail!$A:$P,14,0)</f>
        <v>71</v>
      </c>
      <c r="O47">
        <f>VLOOKUP($A47,total_nail!$A:$P,15,0)</f>
        <v>0</v>
      </c>
      <c r="P47">
        <f>VLOOKUP($A47,total_nail!$A:$P,16,0)</f>
        <v>13.4</v>
      </c>
    </row>
    <row r="48" spans="1:16" x14ac:dyDescent="0.3">
      <c r="A48">
        <v>2024030564</v>
      </c>
      <c r="B48">
        <f>VLOOKUP($A48,total_nail!$A:$P,2,0)</f>
        <v>125.31607630000001</v>
      </c>
      <c r="C48">
        <f>VLOOKUP($A48,total_nail!$A:$P,3,0)</f>
        <v>102.6512262</v>
      </c>
      <c r="D48">
        <f>VLOOKUP($A48,total_nail!$A:$P,4,0)</f>
        <v>122.5449591</v>
      </c>
      <c r="E48">
        <f>VLOOKUP($A48,total_nail!$A:$P,5,0)</f>
        <v>22.664850139999999</v>
      </c>
      <c r="F48">
        <f>VLOOKUP($A48,total_nail!$A:$P,6,0)</f>
        <v>0.123159304</v>
      </c>
      <c r="G48">
        <f>VLOOKUP($A48,total_nail!$A:$P,7,0)</f>
        <v>73.394530849999995</v>
      </c>
      <c r="H48">
        <f>VLOOKUP($A48,total_nail!$A:$P,8,0)</f>
        <v>111.4497283</v>
      </c>
      <c r="I48">
        <f>VLOOKUP($A48,total_nail!$A:$P,9,0)</f>
        <v>78.344827589999994</v>
      </c>
      <c r="J48">
        <f>VLOOKUP($A48,total_nail!$A:$P,10,0)</f>
        <v>77.980132449999999</v>
      </c>
      <c r="K48">
        <f>VLOOKUP($A48,total_nail!$A:$P,11,0)</f>
        <v>32.035353540000003</v>
      </c>
      <c r="L48">
        <f>VLOOKUP($A48,total_nail!$A:$P,12,0)</f>
        <v>41.676410609999998</v>
      </c>
      <c r="M48">
        <f>VLOOKUP($A48,total_nail!$A:$P,13,0)</f>
        <v>111.4497283</v>
      </c>
      <c r="N48">
        <f>VLOOKUP($A48,total_nail!$A:$P,14,0)</f>
        <v>76</v>
      </c>
      <c r="O48">
        <f>VLOOKUP($A48,total_nail!$A:$P,15,0)</f>
        <v>0</v>
      </c>
      <c r="P48">
        <f>VLOOKUP($A48,total_nail!$A:$P,16,0)</f>
        <v>14.7</v>
      </c>
    </row>
    <row r="49" spans="1:16" x14ac:dyDescent="0.3">
      <c r="A49">
        <v>2024030566</v>
      </c>
      <c r="B49">
        <f>VLOOKUP($A49,total_nail!$A:$P,2,0)</f>
        <v>103.6587591</v>
      </c>
      <c r="C49">
        <f>VLOOKUP($A49,total_nail!$A:$P,3,0)</f>
        <v>80.901459849999995</v>
      </c>
      <c r="D49">
        <f>VLOOKUP($A49,total_nail!$A:$P,4,0)</f>
        <v>97.133211680000002</v>
      </c>
      <c r="E49">
        <f>VLOOKUP($A49,total_nail!$A:$P,5,0)</f>
        <v>23.224452549999999</v>
      </c>
      <c r="F49">
        <f>VLOOKUP($A49,total_nail!$A:$P,6,0)</f>
        <v>0.123049487</v>
      </c>
      <c r="G49">
        <f>VLOOKUP($A49,total_nail!$A:$P,7,0)</f>
        <v>189.21777109999999</v>
      </c>
      <c r="H49">
        <f>VLOOKUP($A49,total_nail!$A:$P,8,0)</f>
        <v>88.893953069999995</v>
      </c>
      <c r="I49">
        <f>VLOOKUP($A49,total_nail!$A:$P,9,0)</f>
        <v>49.099200000000003</v>
      </c>
      <c r="J49">
        <f>VLOOKUP($A49,total_nail!$A:$P,10,0)</f>
        <v>51.818862279999998</v>
      </c>
      <c r="K49">
        <f>VLOOKUP($A49,total_nail!$A:$P,11,0)</f>
        <v>35.262222219999998</v>
      </c>
      <c r="L49">
        <f>VLOOKUP($A49,total_nail!$A:$P,12,0)</f>
        <v>32.867579310000004</v>
      </c>
      <c r="M49">
        <f>VLOOKUP($A49,total_nail!$A:$P,13,0)</f>
        <v>88.893953069999995</v>
      </c>
      <c r="N49">
        <f>VLOOKUP($A49,total_nail!$A:$P,14,0)</f>
        <v>43</v>
      </c>
      <c r="O49">
        <f>VLOOKUP($A49,total_nail!$A:$P,15,0)</f>
        <v>0</v>
      </c>
      <c r="P49">
        <f>VLOOKUP($A49,total_nail!$A:$P,16,0)</f>
        <v>12.4</v>
      </c>
    </row>
    <row r="50" spans="1:16" x14ac:dyDescent="0.3">
      <c r="A50">
        <v>2024030567</v>
      </c>
      <c r="B50">
        <f>VLOOKUP($A50,total_nail!$A:$P,2,0)</f>
        <v>103.667789</v>
      </c>
      <c r="C50">
        <f>VLOOKUP($A50,total_nail!$A:$P,3,0)</f>
        <v>84.441077440000001</v>
      </c>
      <c r="D50">
        <f>VLOOKUP($A50,total_nail!$A:$P,4,0)</f>
        <v>100.6969697</v>
      </c>
      <c r="E50">
        <f>VLOOKUP($A50,total_nail!$A:$P,5,0)</f>
        <v>19.226711559999998</v>
      </c>
      <c r="F50">
        <f>VLOOKUP($A50,total_nail!$A:$P,6,0)</f>
        <v>7.4807480999999995E-2</v>
      </c>
      <c r="G50">
        <f>VLOOKUP($A50,total_nail!$A:$P,7,0)</f>
        <v>90.568933920000006</v>
      </c>
      <c r="H50">
        <f>VLOOKUP($A50,total_nail!$A:$P,8,0)</f>
        <v>91.827740489999996</v>
      </c>
      <c r="I50">
        <f>VLOOKUP($A50,total_nail!$A:$P,9,0)</f>
        <v>54.147590360000002</v>
      </c>
      <c r="J50">
        <f>VLOOKUP($A50,total_nail!$A:$P,10,0)</f>
        <v>56.275482089999997</v>
      </c>
      <c r="K50">
        <f>VLOOKUP($A50,total_nail!$A:$P,11,0)</f>
        <v>28.902777780000001</v>
      </c>
      <c r="L50">
        <f>VLOOKUP($A50,total_nail!$A:$P,12,0)</f>
        <v>33.351565669999999</v>
      </c>
      <c r="M50">
        <f>VLOOKUP($A50,total_nail!$A:$P,13,0)</f>
        <v>91.827740489999996</v>
      </c>
      <c r="N50">
        <f>VLOOKUP($A50,total_nail!$A:$P,14,0)</f>
        <v>32</v>
      </c>
      <c r="O50">
        <f>VLOOKUP($A50,total_nail!$A:$P,15,0)</f>
        <v>1</v>
      </c>
      <c r="P50">
        <f>VLOOKUP($A50,total_nail!$A:$P,16,0)</f>
        <v>9.6999999999999993</v>
      </c>
    </row>
    <row r="51" spans="1:16" x14ac:dyDescent="0.3">
      <c r="A51">
        <v>202403061</v>
      </c>
      <c r="B51">
        <f>VLOOKUP($A51,total_nail!$A:$P,2,0)</f>
        <v>147.09650679999999</v>
      </c>
      <c r="C51">
        <f>VLOOKUP($A51,total_nail!$A:$P,3,0)</f>
        <v>96.600947309999995</v>
      </c>
      <c r="D51">
        <f>VLOOKUP($A51,total_nail!$A:$P,4,0)</f>
        <v>104.866193</v>
      </c>
      <c r="E51">
        <f>VLOOKUP($A51,total_nail!$A:$P,5,0)</f>
        <v>50.647128479999999</v>
      </c>
      <c r="F51">
        <f>VLOOKUP($A51,total_nail!$A:$P,6,0)</f>
        <v>0.861286255</v>
      </c>
      <c r="G51">
        <f>VLOOKUP($A51,total_nail!$A:$P,7,0)</f>
        <v>113.23755420000001</v>
      </c>
      <c r="H51">
        <f>VLOOKUP($A51,total_nail!$A:$P,8,0)</f>
        <v>110.66916430000001</v>
      </c>
      <c r="I51">
        <f>VLOOKUP($A51,total_nail!$A:$P,9,0)</f>
        <v>64.522768670000005</v>
      </c>
      <c r="J51">
        <f>VLOOKUP($A51,total_nail!$A:$P,10,0)</f>
        <v>65.882697949999994</v>
      </c>
      <c r="K51">
        <f>VLOOKUP($A51,total_nail!$A:$P,11,0)</f>
        <v>39.455962059999997</v>
      </c>
      <c r="L51">
        <f>VLOOKUP($A51,total_nail!$A:$P,12,0)</f>
        <v>43.43746797</v>
      </c>
      <c r="M51">
        <f>VLOOKUP($A51,total_nail!$A:$P,13,0)</f>
        <v>110.66916430000001</v>
      </c>
      <c r="N51">
        <f>VLOOKUP($A51,total_nail!$A:$P,14,0)</f>
        <v>35</v>
      </c>
      <c r="O51">
        <f>VLOOKUP($A51,total_nail!$A:$P,15,0)</f>
        <v>0</v>
      </c>
      <c r="P51">
        <f>VLOOKUP($A51,total_nail!$A:$P,16,0)</f>
        <v>14.1</v>
      </c>
    </row>
    <row r="52" spans="1:16" x14ac:dyDescent="0.3">
      <c r="A52">
        <v>202403062</v>
      </c>
      <c r="B52">
        <f>VLOOKUP($A52,total_nail!$A:$P,2,0)</f>
        <v>150.69227839999999</v>
      </c>
      <c r="C52">
        <f>VLOOKUP($A52,total_nail!$A:$P,3,0)</f>
        <v>87.842906049999996</v>
      </c>
      <c r="D52">
        <f>VLOOKUP($A52,total_nail!$A:$P,4,0)</f>
        <v>84.569037660000006</v>
      </c>
      <c r="E52">
        <f>VLOOKUP($A52,total_nail!$A:$P,5,0)</f>
        <v>62.849372379999998</v>
      </c>
      <c r="F52">
        <f>VLOOKUP($A52,total_nail!$A:$P,6,0)</f>
        <v>0.93827160499999995</v>
      </c>
      <c r="G52">
        <f>VLOOKUP($A52,total_nail!$A:$P,7,0)</f>
        <v>222.0821823</v>
      </c>
      <c r="H52">
        <f>VLOOKUP($A52,total_nail!$A:$P,8,0)</f>
        <v>105.5382298</v>
      </c>
      <c r="I52">
        <f>VLOOKUP($A52,total_nail!$A:$P,9,0)</f>
        <v>65.409017710000001</v>
      </c>
      <c r="J52">
        <f>VLOOKUP($A52,total_nail!$A:$P,10,0)</f>
        <v>66.577127660000002</v>
      </c>
      <c r="K52">
        <f>VLOOKUP($A52,total_nail!$A:$P,11,0)</f>
        <v>40.951890030000001</v>
      </c>
      <c r="L52">
        <f>VLOOKUP($A52,total_nail!$A:$P,12,0)</f>
        <v>41.099147590000001</v>
      </c>
      <c r="M52">
        <f>VLOOKUP($A52,total_nail!$A:$P,13,0)</f>
        <v>105.5382298</v>
      </c>
      <c r="N52">
        <f>VLOOKUP($A52,total_nail!$A:$P,14,0)</f>
        <v>55</v>
      </c>
      <c r="O52">
        <f>VLOOKUP($A52,total_nail!$A:$P,15,0)</f>
        <v>0</v>
      </c>
      <c r="P52">
        <f>VLOOKUP($A52,total_nail!$A:$P,16,0)</f>
        <v>13.1</v>
      </c>
    </row>
    <row r="53" spans="1:16" x14ac:dyDescent="0.3">
      <c r="A53">
        <v>202403063</v>
      </c>
      <c r="B53">
        <f>VLOOKUP($A53,total_nail!$A:$P,2,0)</f>
        <v>154.52350079999999</v>
      </c>
      <c r="C53">
        <f>VLOOKUP($A53,total_nail!$A:$P,3,0)</f>
        <v>108.72150190000001</v>
      </c>
      <c r="D53">
        <f>VLOOKUP($A53,total_nail!$A:$P,4,0)</f>
        <v>126.2274446</v>
      </c>
      <c r="E53">
        <f>VLOOKUP($A53,total_nail!$A:$P,5,0)</f>
        <v>45.801998920000003</v>
      </c>
      <c r="F53">
        <f>VLOOKUP($A53,total_nail!$A:$P,6,0)</f>
        <v>0.44019396599999999</v>
      </c>
      <c r="G53">
        <f>VLOOKUP($A53,total_nail!$A:$P,7,0)</f>
        <v>234.63065570000001</v>
      </c>
      <c r="H53">
        <f>VLOOKUP($A53,total_nail!$A:$P,8,0)</f>
        <v>123.5803974</v>
      </c>
      <c r="I53">
        <f>VLOOKUP($A53,total_nail!$A:$P,9,0)</f>
        <v>60.434090910000002</v>
      </c>
      <c r="J53">
        <f>VLOOKUP($A53,total_nail!$A:$P,10,0)</f>
        <v>60.074823049999999</v>
      </c>
      <c r="K53">
        <f>VLOOKUP($A53,total_nail!$A:$P,11,0)</f>
        <v>36.164046120000002</v>
      </c>
      <c r="L53">
        <f>VLOOKUP($A53,total_nail!$A:$P,12,0)</f>
        <v>41.495402470000002</v>
      </c>
      <c r="M53">
        <f>VLOOKUP($A53,total_nail!$A:$P,13,0)</f>
        <v>123.5803974</v>
      </c>
      <c r="N53">
        <f>VLOOKUP($A53,total_nail!$A:$P,14,0)</f>
        <v>75</v>
      </c>
      <c r="O53">
        <f>VLOOKUP($A53,total_nail!$A:$P,15,0)</f>
        <v>0</v>
      </c>
      <c r="P53">
        <f>VLOOKUP($A53,total_nail!$A:$P,16,0)</f>
        <v>10.5</v>
      </c>
    </row>
    <row r="54" spans="1:16" x14ac:dyDescent="0.3">
      <c r="A54">
        <v>202403064</v>
      </c>
      <c r="B54">
        <f>VLOOKUP($A54,total_nail!$A:$P,2,0)</f>
        <v>158.4472797</v>
      </c>
      <c r="C54">
        <f>VLOOKUP($A54,total_nail!$A:$P,3,0)</f>
        <v>101.01636980000001</v>
      </c>
      <c r="D54">
        <f>VLOOKUP($A54,total_nail!$A:$P,4,0)</f>
        <v>109.43283580000001</v>
      </c>
      <c r="E54">
        <f>VLOOKUP($A54,total_nail!$A:$P,5,0)</f>
        <v>57.430909970000002</v>
      </c>
      <c r="F54">
        <f>VLOOKUP($A54,total_nail!$A:$P,6,0)</f>
        <v>0.87329842899999999</v>
      </c>
      <c r="G54">
        <f>VLOOKUP($A54,total_nail!$A:$P,7,0)</f>
        <v>170.41539030000001</v>
      </c>
      <c r="H54">
        <f>VLOOKUP($A54,total_nail!$A:$P,8,0)</f>
        <v>118.710728</v>
      </c>
      <c r="I54">
        <f>VLOOKUP($A54,total_nail!$A:$P,9,0)</f>
        <v>73.271247740000007</v>
      </c>
      <c r="J54">
        <f>VLOOKUP($A54,total_nail!$A:$P,10,0)</f>
        <v>74.968229949999994</v>
      </c>
      <c r="K54">
        <f>VLOOKUP($A54,total_nail!$A:$P,11,0)</f>
        <v>38.268471519999999</v>
      </c>
      <c r="L54">
        <f>VLOOKUP($A54,total_nail!$A:$P,12,0)</f>
        <v>44.005544530000002</v>
      </c>
      <c r="M54">
        <f>VLOOKUP($A54,total_nail!$A:$P,13,0)</f>
        <v>118.710728</v>
      </c>
      <c r="N54">
        <f>VLOOKUP($A54,total_nail!$A:$P,14,0)</f>
        <v>50</v>
      </c>
      <c r="O54">
        <f>VLOOKUP($A54,total_nail!$A:$P,15,0)</f>
        <v>1</v>
      </c>
      <c r="P54">
        <f>VLOOKUP($A54,total_nail!$A:$P,16,0)</f>
        <v>9.3000000000000007</v>
      </c>
    </row>
    <row r="55" spans="1:16" x14ac:dyDescent="0.3">
      <c r="A55">
        <v>202403065</v>
      </c>
      <c r="B55">
        <f>VLOOKUP($A55,total_nail!$A:$P,2,0)</f>
        <v>164.05295770000001</v>
      </c>
      <c r="C55">
        <f>VLOOKUP($A55,total_nail!$A:$P,3,0)</f>
        <v>100.7678873</v>
      </c>
      <c r="D55">
        <f>VLOOKUP($A55,total_nail!$A:$P,4,0)</f>
        <v>112.57915490000001</v>
      </c>
      <c r="E55">
        <f>VLOOKUP($A55,total_nail!$A:$P,5,0)</f>
        <v>63.285070419999997</v>
      </c>
      <c r="F55">
        <f>VLOOKUP($A55,total_nail!$A:$P,6,0)</f>
        <v>0.91072431200000004</v>
      </c>
      <c r="G55">
        <f>VLOOKUP($A55,total_nail!$A:$P,7,0)</f>
        <v>154.825388</v>
      </c>
      <c r="H55">
        <f>VLOOKUP($A55,total_nail!$A:$P,8,0)</f>
        <v>120.4764838</v>
      </c>
      <c r="I55">
        <f>VLOOKUP($A55,total_nail!$A:$P,9,0)</f>
        <v>62.53429603</v>
      </c>
      <c r="J55">
        <f>VLOOKUP($A55,total_nail!$A:$P,10,0)</f>
        <v>63.475711889999999</v>
      </c>
      <c r="K55">
        <f>VLOOKUP($A55,total_nail!$A:$P,11,0)</f>
        <v>32.898218829999998</v>
      </c>
      <c r="L55">
        <f>VLOOKUP($A55,total_nail!$A:$P,12,0)</f>
        <v>39.205217529999999</v>
      </c>
      <c r="M55">
        <f>VLOOKUP($A55,total_nail!$A:$P,13,0)</f>
        <v>120.4764838</v>
      </c>
      <c r="N55">
        <f>VLOOKUP($A55,total_nail!$A:$P,14,0)</f>
        <v>69</v>
      </c>
      <c r="O55">
        <f>VLOOKUP($A55,total_nail!$A:$P,15,0)</f>
        <v>1</v>
      </c>
      <c r="P55">
        <f>VLOOKUP($A55,total_nail!$A:$P,16,0)</f>
        <v>9.4</v>
      </c>
    </row>
    <row r="56" spans="1:16" x14ac:dyDescent="0.3">
      <c r="A56">
        <v>202403066</v>
      </c>
      <c r="B56">
        <f>VLOOKUP($A56,total_nail!$A:$P,2,0)</f>
        <v>153.473176</v>
      </c>
      <c r="C56">
        <f>VLOOKUP($A56,total_nail!$A:$P,3,0)</f>
        <v>79.173283260000005</v>
      </c>
      <c r="D56">
        <f>VLOOKUP($A56,total_nail!$A:$P,4,0)</f>
        <v>81.647532190000007</v>
      </c>
      <c r="E56">
        <f>VLOOKUP($A56,total_nail!$A:$P,5,0)</f>
        <v>74.299892700000001</v>
      </c>
      <c r="F56">
        <f>VLOOKUP($A56,total_nail!$A:$P,6,0)</f>
        <v>0.99693016099999998</v>
      </c>
      <c r="G56">
        <f>VLOOKUP($A56,total_nail!$A:$P,7,0)</f>
        <v>164.82145449999999</v>
      </c>
      <c r="H56">
        <f>VLOOKUP($A56,total_nail!$A:$P,8,0)</f>
        <v>98.741653830000004</v>
      </c>
      <c r="I56">
        <f>VLOOKUP($A56,total_nail!$A:$P,9,0)</f>
        <v>54.3125</v>
      </c>
      <c r="J56">
        <f>VLOOKUP($A56,total_nail!$A:$P,10,0)</f>
        <v>55.182656829999999</v>
      </c>
      <c r="K56">
        <f>VLOOKUP($A56,total_nail!$A:$P,11,0)</f>
        <v>29.958049890000002</v>
      </c>
      <c r="L56">
        <f>VLOOKUP($A56,total_nail!$A:$P,12,0)</f>
        <v>35.410352639999999</v>
      </c>
      <c r="M56">
        <f>VLOOKUP($A56,total_nail!$A:$P,13,0)</f>
        <v>98.741653830000004</v>
      </c>
      <c r="N56">
        <f>VLOOKUP($A56,total_nail!$A:$P,14,0)</f>
        <v>52</v>
      </c>
      <c r="O56">
        <f>VLOOKUP($A56,total_nail!$A:$P,15,0)</f>
        <v>0</v>
      </c>
      <c r="P56">
        <f>VLOOKUP($A56,total_nail!$A:$P,16,0)</f>
        <v>15.1</v>
      </c>
    </row>
    <row r="57" spans="1:16" x14ac:dyDescent="0.3">
      <c r="A57">
        <v>202403067</v>
      </c>
      <c r="B57">
        <f>VLOOKUP($A57,total_nail!$A:$P,2,0)</f>
        <v>157.9155275</v>
      </c>
      <c r="C57">
        <f>VLOOKUP($A57,total_nail!$A:$P,3,0)</f>
        <v>88.883631269999995</v>
      </c>
      <c r="D57">
        <f>VLOOKUP($A57,total_nail!$A:$P,4,0)</f>
        <v>95.847879430000006</v>
      </c>
      <c r="E57">
        <f>VLOOKUP($A57,total_nail!$A:$P,5,0)</f>
        <v>69.031896250000003</v>
      </c>
      <c r="F57">
        <f>VLOOKUP($A57,total_nail!$A:$P,6,0)</f>
        <v>0.96396396399999995</v>
      </c>
      <c r="G57">
        <f>VLOOKUP($A57,total_nail!$A:$P,7,0)</f>
        <v>198.22293780000001</v>
      </c>
      <c r="H57">
        <f>VLOOKUP($A57,total_nail!$A:$P,8,0)</f>
        <v>108.4835616</v>
      </c>
      <c r="I57">
        <f>VLOOKUP($A57,total_nail!$A:$P,9,0)</f>
        <v>63.403755869999998</v>
      </c>
      <c r="J57">
        <f>VLOOKUP($A57,total_nail!$A:$P,10,0)</f>
        <v>64.666195189999996</v>
      </c>
      <c r="K57">
        <f>VLOOKUP($A57,total_nail!$A:$P,11,0)</f>
        <v>35.858465610000003</v>
      </c>
      <c r="L57">
        <f>VLOOKUP($A57,total_nail!$A:$P,12,0)</f>
        <v>40.614169969999999</v>
      </c>
      <c r="M57">
        <f>VLOOKUP($A57,total_nail!$A:$P,13,0)</f>
        <v>108.4835616</v>
      </c>
      <c r="N57">
        <f>VLOOKUP($A57,total_nail!$A:$P,14,0)</f>
        <v>71</v>
      </c>
      <c r="O57">
        <f>VLOOKUP($A57,total_nail!$A:$P,15,0)</f>
        <v>0</v>
      </c>
      <c r="P57">
        <f>VLOOKUP($A57,total_nail!$A:$P,16,0)</f>
        <v>13.3</v>
      </c>
    </row>
    <row r="58" spans="1:16" x14ac:dyDescent="0.3">
      <c r="A58">
        <v>202403068</v>
      </c>
      <c r="B58">
        <f>VLOOKUP($A58,total_nail!$A:$P,2,0)</f>
        <v>139.20125479999999</v>
      </c>
      <c r="C58">
        <f>VLOOKUP($A58,total_nail!$A:$P,3,0)</f>
        <v>93.023166020000005</v>
      </c>
      <c r="D58">
        <f>VLOOKUP($A58,total_nail!$A:$P,4,0)</f>
        <v>105.8590734</v>
      </c>
      <c r="E58">
        <f>VLOOKUP($A58,total_nail!$A:$P,5,0)</f>
        <v>46.178088799999998</v>
      </c>
      <c r="F58">
        <f>VLOOKUP($A58,total_nail!$A:$P,6,0)</f>
        <v>0.57463066699999998</v>
      </c>
      <c r="G58">
        <f>VLOOKUP($A58,total_nail!$A:$P,7,0)</f>
        <v>161.68389049999999</v>
      </c>
      <c r="H58">
        <f>VLOOKUP($A58,total_nail!$A:$P,8,0)</f>
        <v>107.0988593</v>
      </c>
      <c r="I58">
        <f>VLOOKUP($A58,total_nail!$A:$P,9,0)</f>
        <v>56.616013070000001</v>
      </c>
      <c r="J58">
        <f>VLOOKUP($A58,total_nail!$A:$P,10,0)</f>
        <v>57.433854910000001</v>
      </c>
      <c r="K58">
        <f>VLOOKUP($A58,total_nail!$A:$P,11,0)</f>
        <v>35.00076104</v>
      </c>
      <c r="L58">
        <f>VLOOKUP($A58,total_nail!$A:$P,12,0)</f>
        <v>38.458831009999997</v>
      </c>
      <c r="M58">
        <f>VLOOKUP($A58,total_nail!$A:$P,13,0)</f>
        <v>107.0988593</v>
      </c>
      <c r="N58">
        <f>VLOOKUP($A58,total_nail!$A:$P,14,0)</f>
        <v>66</v>
      </c>
      <c r="O58">
        <f>VLOOKUP($A58,total_nail!$A:$P,15,0)</f>
        <v>1</v>
      </c>
      <c r="P58">
        <f>VLOOKUP($A58,total_nail!$A:$P,16,0)</f>
        <v>10.5</v>
      </c>
    </row>
    <row r="59" spans="1:16" x14ac:dyDescent="0.3">
      <c r="A59">
        <v>2024030611</v>
      </c>
      <c r="B59">
        <f>VLOOKUP($A59,total_nail!$A:$P,2,0)</f>
        <v>147.49104360000001</v>
      </c>
      <c r="C59">
        <f>VLOOKUP($A59,total_nail!$A:$P,3,0)</f>
        <v>89.597741429999999</v>
      </c>
      <c r="D59">
        <f>VLOOKUP($A59,total_nail!$A:$P,4,0)</f>
        <v>89.166277260000001</v>
      </c>
      <c r="E59">
        <f>VLOOKUP($A59,total_nail!$A:$P,5,0)</f>
        <v>57.893302179999999</v>
      </c>
      <c r="F59">
        <f>VLOOKUP($A59,total_nail!$A:$P,6,0)</f>
        <v>0.94610778399999995</v>
      </c>
      <c r="G59">
        <f>VLOOKUP($A59,total_nail!$A:$P,7,0)</f>
        <v>203.42302799999999</v>
      </c>
      <c r="H59">
        <f>VLOOKUP($A59,total_nail!$A:$P,8,0)</f>
        <v>104.95749530000001</v>
      </c>
      <c r="I59">
        <f>VLOOKUP($A59,total_nail!$A:$P,9,0)</f>
        <v>54.997010459999998</v>
      </c>
      <c r="J59">
        <f>VLOOKUP($A59,total_nail!$A:$P,10,0)</f>
        <v>55.595108699999997</v>
      </c>
      <c r="K59">
        <f>VLOOKUP($A59,total_nail!$A:$P,11,0)</f>
        <v>35.372305140000002</v>
      </c>
      <c r="L59">
        <f>VLOOKUP($A59,total_nail!$A:$P,12,0)</f>
        <v>35.647264649999997</v>
      </c>
      <c r="M59">
        <f>VLOOKUP($A59,total_nail!$A:$P,13,0)</f>
        <v>104.95749530000001</v>
      </c>
      <c r="N59">
        <f>VLOOKUP($A59,total_nail!$A:$P,14,0)</f>
        <v>76</v>
      </c>
      <c r="O59">
        <f>VLOOKUP($A59,total_nail!$A:$P,15,0)</f>
        <v>1</v>
      </c>
      <c r="P59">
        <f>VLOOKUP($A59,total_nail!$A:$P,16,0)</f>
        <v>8.6999999999999993</v>
      </c>
    </row>
    <row r="60" spans="1:16" x14ac:dyDescent="0.3">
      <c r="A60">
        <v>202403069</v>
      </c>
      <c r="B60">
        <f>VLOOKUP($A60,total_nail!$A:$P,2,0)</f>
        <v>154.25209340000001</v>
      </c>
      <c r="C60">
        <f>VLOOKUP($A60,total_nail!$A:$P,3,0)</f>
        <v>92.900837370000005</v>
      </c>
      <c r="D60">
        <f>VLOOKUP($A60,total_nail!$A:$P,4,0)</f>
        <v>103.9083297</v>
      </c>
      <c r="E60">
        <f>VLOOKUP($A60,total_nail!$A:$P,5,0)</f>
        <v>61.351256059999997</v>
      </c>
      <c r="F60">
        <f>VLOOKUP($A60,total_nail!$A:$P,6,0)</f>
        <v>0.76323987500000001</v>
      </c>
      <c r="G60">
        <f>VLOOKUP($A60,total_nail!$A:$P,7,0)</f>
        <v>184.39902649999999</v>
      </c>
      <c r="H60">
        <f>VLOOKUP($A60,total_nail!$A:$P,8,0)</f>
        <v>110.9917856</v>
      </c>
      <c r="I60">
        <f>VLOOKUP($A60,total_nail!$A:$P,9,0)</f>
        <v>58.946456689999998</v>
      </c>
      <c r="J60">
        <f>VLOOKUP($A60,total_nail!$A:$P,10,0)</f>
        <v>60.774762549999998</v>
      </c>
      <c r="K60">
        <f>VLOOKUP($A60,total_nail!$A:$P,11,0)</f>
        <v>35.074845680000003</v>
      </c>
      <c r="L60">
        <f>VLOOKUP($A60,total_nail!$A:$P,12,0)</f>
        <v>37.52955189</v>
      </c>
      <c r="M60">
        <f>VLOOKUP($A60,total_nail!$A:$P,13,0)</f>
        <v>110.9917856</v>
      </c>
      <c r="N60">
        <f>VLOOKUP($A60,total_nail!$A:$P,14,0)</f>
        <v>66</v>
      </c>
      <c r="O60">
        <f>VLOOKUP($A60,total_nail!$A:$P,15,0)</f>
        <v>0</v>
      </c>
      <c r="P60">
        <f>VLOOKUP($A60,total_nail!$A:$P,16,0)</f>
        <v>14.8</v>
      </c>
    </row>
    <row r="61" spans="1:16" x14ac:dyDescent="0.3">
      <c r="A61">
        <v>2024030612</v>
      </c>
      <c r="B61">
        <f>VLOOKUP($A61,total_nail!$A:$P,2,0)</f>
        <v>133.61321720000001</v>
      </c>
      <c r="C61">
        <f>VLOOKUP($A61,total_nail!$A:$P,3,0)</f>
        <v>77.239754099999999</v>
      </c>
      <c r="D61">
        <f>VLOOKUP($A61,total_nail!$A:$P,4,0)</f>
        <v>82.719262299999997</v>
      </c>
      <c r="E61">
        <f>VLOOKUP($A61,total_nail!$A:$P,5,0)</f>
        <v>56.373463110000003</v>
      </c>
      <c r="F61">
        <f>VLOOKUP($A61,total_nail!$A:$P,6,0)</f>
        <v>0.99495967699999999</v>
      </c>
      <c r="G61">
        <f>VLOOKUP($A61,total_nail!$A:$P,7,0)</f>
        <v>197.68339040000001</v>
      </c>
      <c r="H61">
        <f>VLOOKUP($A61,total_nail!$A:$P,8,0)</f>
        <v>93.640806049999995</v>
      </c>
      <c r="I61">
        <f>VLOOKUP($A61,total_nail!$A:$P,9,0)</f>
        <v>52.729366599999999</v>
      </c>
      <c r="J61">
        <f>VLOOKUP($A61,total_nail!$A:$P,10,0)</f>
        <v>55.577981649999998</v>
      </c>
      <c r="K61">
        <f>VLOOKUP($A61,total_nail!$A:$P,11,0)</f>
        <v>29.5192108</v>
      </c>
      <c r="L61">
        <f>VLOOKUP($A61,total_nail!$A:$P,12,0)</f>
        <v>32.415174440000001</v>
      </c>
      <c r="M61">
        <f>VLOOKUP($A61,total_nail!$A:$P,13,0)</f>
        <v>93.640806049999995</v>
      </c>
      <c r="N61">
        <f>VLOOKUP($A61,total_nail!$A:$P,14,0)</f>
        <v>59</v>
      </c>
      <c r="O61">
        <f>VLOOKUP($A61,total_nail!$A:$P,15,0)</f>
        <v>1</v>
      </c>
      <c r="P61">
        <f>VLOOKUP($A61,total_nail!$A:$P,16,0)</f>
        <v>10.8</v>
      </c>
    </row>
    <row r="62" spans="1:16" x14ac:dyDescent="0.3">
      <c r="A62">
        <v>2024030613</v>
      </c>
      <c r="B62">
        <f>VLOOKUP($A62,total_nail!$A:$P,2,0)</f>
        <v>130.10066090000001</v>
      </c>
      <c r="C62">
        <f>VLOOKUP($A62,total_nail!$A:$P,3,0)</f>
        <v>76.821047280000002</v>
      </c>
      <c r="D62">
        <f>VLOOKUP($A62,total_nail!$A:$P,4,0)</f>
        <v>84.572953740000003</v>
      </c>
      <c r="E62">
        <f>VLOOKUP($A62,total_nail!$A:$P,5,0)</f>
        <v>53.279613619999999</v>
      </c>
      <c r="F62">
        <f>VLOOKUP($A62,total_nail!$A:$P,6,0)</f>
        <v>0.809712027</v>
      </c>
      <c r="G62">
        <f>VLOOKUP($A62,total_nail!$A:$P,7,0)</f>
        <v>185.33131639999999</v>
      </c>
      <c r="H62">
        <f>VLOOKUP($A62,total_nail!$A:$P,8,0)</f>
        <v>91.725209669999998</v>
      </c>
      <c r="I62">
        <f>VLOOKUP($A62,total_nail!$A:$P,9,0)</f>
        <v>50.142314990000003</v>
      </c>
      <c r="J62">
        <f>VLOOKUP($A62,total_nail!$A:$P,10,0)</f>
        <v>51.60141093</v>
      </c>
      <c r="K62">
        <f>VLOOKUP($A62,total_nail!$A:$P,11,0)</f>
        <v>29.48840049</v>
      </c>
      <c r="L62">
        <f>VLOOKUP($A62,total_nail!$A:$P,12,0)</f>
        <v>32.464483139999999</v>
      </c>
      <c r="M62">
        <f>VLOOKUP($A62,total_nail!$A:$P,13,0)</f>
        <v>91.725209669999998</v>
      </c>
      <c r="N62">
        <f>VLOOKUP($A62,total_nail!$A:$P,14,0)</f>
        <v>67</v>
      </c>
      <c r="O62">
        <f>VLOOKUP($A62,total_nail!$A:$P,15,0)</f>
        <v>1</v>
      </c>
      <c r="P62">
        <f>VLOOKUP($A62,total_nail!$A:$P,16,0)</f>
        <v>12.7</v>
      </c>
    </row>
    <row r="63" spans="1:16" x14ac:dyDescent="0.3">
      <c r="A63">
        <v>2024030615</v>
      </c>
      <c r="B63">
        <f>VLOOKUP($A63,total_nail!$A:$P,2,0)</f>
        <v>148.95820190000001</v>
      </c>
      <c r="C63">
        <f>VLOOKUP($A63,total_nail!$A:$P,3,0)</f>
        <v>91.600157730000006</v>
      </c>
      <c r="D63">
        <f>VLOOKUP($A63,total_nail!$A:$P,4,0)</f>
        <v>100.5749211</v>
      </c>
      <c r="E63">
        <f>VLOOKUP($A63,total_nail!$A:$P,5,0)</f>
        <v>57.358044159999999</v>
      </c>
      <c r="F63">
        <f>VLOOKUP($A63,total_nail!$A:$P,6,0)</f>
        <v>0.93856655300000003</v>
      </c>
      <c r="G63">
        <f>VLOOKUP($A63,total_nail!$A:$P,7,0)</f>
        <v>132.16800459999999</v>
      </c>
      <c r="H63">
        <f>VLOOKUP($A63,total_nail!$A:$P,8,0)</f>
        <v>108.6731518</v>
      </c>
      <c r="I63">
        <f>VLOOKUP($A63,total_nail!$A:$P,9,0)</f>
        <v>62.134736840000002</v>
      </c>
      <c r="J63">
        <f>VLOOKUP($A63,total_nail!$A:$P,10,0)</f>
        <v>61.110032359999998</v>
      </c>
      <c r="K63">
        <f>VLOOKUP($A63,total_nail!$A:$P,11,0)</f>
        <v>34.297491039999997</v>
      </c>
      <c r="L63">
        <f>VLOOKUP($A63,total_nail!$A:$P,12,0)</f>
        <v>38.058100029999999</v>
      </c>
      <c r="M63">
        <f>VLOOKUP($A63,total_nail!$A:$P,13,0)</f>
        <v>108.6731518</v>
      </c>
      <c r="N63">
        <f>VLOOKUP($A63,total_nail!$A:$P,14,0)</f>
        <v>51</v>
      </c>
      <c r="O63">
        <f>VLOOKUP($A63,total_nail!$A:$P,15,0)</f>
        <v>1</v>
      </c>
      <c r="P63">
        <f>VLOOKUP($A63,total_nail!$A:$P,16,0)</f>
        <v>11</v>
      </c>
    </row>
    <row r="64" spans="1:16" x14ac:dyDescent="0.3">
      <c r="A64">
        <v>2024030614</v>
      </c>
      <c r="B64">
        <f>VLOOKUP($A64,total_nail!$A:$P,2,0)</f>
        <v>130.3823088</v>
      </c>
      <c r="C64">
        <f>VLOOKUP($A64,total_nail!$A:$P,3,0)</f>
        <v>82.092053969999995</v>
      </c>
      <c r="D64">
        <f>VLOOKUP($A64,total_nail!$A:$P,4,0)</f>
        <v>88.343328339999999</v>
      </c>
      <c r="E64">
        <f>VLOOKUP($A64,total_nail!$A:$P,5,0)</f>
        <v>48.290254869999998</v>
      </c>
      <c r="F64">
        <f>VLOOKUP($A64,total_nail!$A:$P,6,0)</f>
        <v>0.811437403</v>
      </c>
      <c r="G64">
        <f>VLOOKUP($A64,total_nail!$A:$P,7,0)</f>
        <v>334.4816429</v>
      </c>
      <c r="H64">
        <f>VLOOKUP($A64,total_nail!$A:$P,8,0)</f>
        <v>96.007359429999994</v>
      </c>
      <c r="I64">
        <f>VLOOKUP($A64,total_nail!$A:$P,9,0)</f>
        <v>55.008152170000002</v>
      </c>
      <c r="J64">
        <f>VLOOKUP($A64,total_nail!$A:$P,10,0)</f>
        <v>55.433532929999998</v>
      </c>
      <c r="K64">
        <f>VLOOKUP($A64,total_nail!$A:$P,11,0)</f>
        <v>35.485714289999997</v>
      </c>
      <c r="L64">
        <f>VLOOKUP($A64,total_nail!$A:$P,12,0)</f>
        <v>35.874377549999998</v>
      </c>
      <c r="M64">
        <f>VLOOKUP($A64,total_nail!$A:$P,13,0)</f>
        <v>96.007359429999994</v>
      </c>
      <c r="N64">
        <f>VLOOKUP($A64,total_nail!$A:$P,14,0)</f>
        <v>77</v>
      </c>
      <c r="O64">
        <f>VLOOKUP($A64,total_nail!$A:$P,15,0)</f>
        <v>0</v>
      </c>
      <c r="P64">
        <f>VLOOKUP($A64,total_nail!$A:$P,16,0)</f>
        <v>9.9</v>
      </c>
    </row>
    <row r="65" spans="1:16" x14ac:dyDescent="0.3">
      <c r="A65">
        <v>2024030617</v>
      </c>
      <c r="B65">
        <f>VLOOKUP($A65,total_nail!$A:$P,2,0)</f>
        <v>141.36228980000001</v>
      </c>
      <c r="C65">
        <f>VLOOKUP($A65,total_nail!$A:$P,3,0)</f>
        <v>91.905124099999995</v>
      </c>
      <c r="D65">
        <f>VLOOKUP($A65,total_nail!$A:$P,4,0)</f>
        <v>104.7586069</v>
      </c>
      <c r="E65">
        <f>VLOOKUP($A65,total_nail!$A:$P,5,0)</f>
        <v>49.45716573</v>
      </c>
      <c r="F65">
        <f>VLOOKUP($A65,total_nail!$A:$P,6,0)</f>
        <v>0.62094763100000006</v>
      </c>
      <c r="G65">
        <f>VLOOKUP($A65,total_nail!$A:$P,7,0)</f>
        <v>192.1370173</v>
      </c>
      <c r="H65">
        <f>VLOOKUP($A65,total_nail!$A:$P,8,0)</f>
        <v>107.4557715</v>
      </c>
      <c r="I65">
        <f>VLOOKUP($A65,total_nail!$A:$P,9,0)</f>
        <v>62.430795850000003</v>
      </c>
      <c r="J65">
        <f>VLOOKUP($A65,total_nail!$A:$P,10,0)</f>
        <v>63.906793049999997</v>
      </c>
      <c r="K65">
        <f>VLOOKUP($A65,total_nail!$A:$P,11,0)</f>
        <v>36.6524024</v>
      </c>
      <c r="L65">
        <f>VLOOKUP($A65,total_nail!$A:$P,12,0)</f>
        <v>39.350901</v>
      </c>
      <c r="M65">
        <f>VLOOKUP($A65,total_nail!$A:$P,13,0)</f>
        <v>107.4557715</v>
      </c>
      <c r="N65">
        <f>VLOOKUP($A65,total_nail!$A:$P,14,0)</f>
        <v>77</v>
      </c>
      <c r="O65">
        <f>VLOOKUP($A65,total_nail!$A:$P,15,0)</f>
        <v>1</v>
      </c>
      <c r="P65">
        <f>VLOOKUP($A65,total_nail!$A:$P,16,0)</f>
        <v>10.8</v>
      </c>
    </row>
    <row r="66" spans="1:16" x14ac:dyDescent="0.3">
      <c r="A66">
        <v>2024030616</v>
      </c>
      <c r="B66">
        <f>VLOOKUP($A66,total_nail!$A:$P,2,0)</f>
        <v>123.2321355</v>
      </c>
      <c r="C66">
        <f>VLOOKUP($A66,total_nail!$A:$P,3,0)</f>
        <v>76.237505159999998</v>
      </c>
      <c r="D66">
        <f>VLOOKUP($A66,total_nail!$A:$P,4,0)</f>
        <v>89.608426269999995</v>
      </c>
      <c r="E66">
        <f>VLOOKUP($A66,total_nail!$A:$P,5,0)</f>
        <v>46.994630319999999</v>
      </c>
      <c r="F66">
        <f>VLOOKUP($A66,total_nail!$A:$P,6,0)</f>
        <v>0.56332931200000003</v>
      </c>
      <c r="G66">
        <f>VLOOKUP($A66,total_nail!$A:$P,7,0)</f>
        <v>226.94691850000001</v>
      </c>
      <c r="H66">
        <f>VLOOKUP($A66,total_nail!$A:$P,8,0)</f>
        <v>90.671532850000006</v>
      </c>
      <c r="I66">
        <f>VLOOKUP($A66,total_nail!$A:$P,9,0)</f>
        <v>55.440972219999999</v>
      </c>
      <c r="J66">
        <f>VLOOKUP($A66,total_nail!$A:$P,10,0)</f>
        <v>56.215288610000002</v>
      </c>
      <c r="K66">
        <f>VLOOKUP($A66,total_nail!$A:$P,11,0)</f>
        <v>29.656123279999999</v>
      </c>
      <c r="L66">
        <f>VLOOKUP($A66,total_nail!$A:$P,12,0)</f>
        <v>33.374472079999997</v>
      </c>
      <c r="M66">
        <f>VLOOKUP($A66,total_nail!$A:$P,13,0)</f>
        <v>90.671532850000006</v>
      </c>
      <c r="N66">
        <f>VLOOKUP($A66,total_nail!$A:$P,14,0)</f>
        <v>68</v>
      </c>
      <c r="O66">
        <f>VLOOKUP($A66,total_nail!$A:$P,15,0)</f>
        <v>1</v>
      </c>
      <c r="P66">
        <f>VLOOKUP($A66,total_nail!$A:$P,16,0)</f>
        <v>9</v>
      </c>
    </row>
    <row r="67" spans="1:16" x14ac:dyDescent="0.3">
      <c r="A67">
        <v>2024030618</v>
      </c>
      <c r="B67">
        <f>VLOOKUP($A67,total_nail!$A:$P,2,0)</f>
        <v>155.50202880000001</v>
      </c>
      <c r="C67">
        <f>VLOOKUP($A67,total_nail!$A:$P,3,0)</f>
        <v>82.565473990000001</v>
      </c>
      <c r="D67">
        <f>VLOOKUP($A67,total_nail!$A:$P,4,0)</f>
        <v>87.461453340000006</v>
      </c>
      <c r="E67">
        <f>VLOOKUP($A67,total_nail!$A:$P,5,0)</f>
        <v>72.936554779999994</v>
      </c>
      <c r="F67">
        <f>VLOOKUP($A67,total_nail!$A:$P,6,0)</f>
        <v>0.90409422299999997</v>
      </c>
      <c r="G67">
        <f>VLOOKUP($A67,total_nail!$A:$P,7,0)</f>
        <v>172.13400859999999</v>
      </c>
      <c r="H67">
        <f>VLOOKUP($A67,total_nail!$A:$P,8,0)</f>
        <v>103.70402609999999</v>
      </c>
      <c r="I67">
        <f>VLOOKUP($A67,total_nail!$A:$P,9,0)</f>
        <v>54.83221477</v>
      </c>
      <c r="J67">
        <f>VLOOKUP($A67,total_nail!$A:$P,10,0)</f>
        <v>57.671746779999999</v>
      </c>
      <c r="K67">
        <f>VLOOKUP($A67,total_nail!$A:$P,11,0)</f>
        <v>35.105973030000001</v>
      </c>
      <c r="L67">
        <f>VLOOKUP($A67,total_nail!$A:$P,12,0)</f>
        <v>37.33263736</v>
      </c>
      <c r="M67">
        <f>VLOOKUP($A67,total_nail!$A:$P,13,0)</f>
        <v>103.70402609999999</v>
      </c>
      <c r="N67">
        <f>VLOOKUP($A67,total_nail!$A:$P,14,0)</f>
        <v>80</v>
      </c>
      <c r="O67">
        <f>VLOOKUP($A67,total_nail!$A:$P,15,0)</f>
        <v>1</v>
      </c>
      <c r="P67">
        <f>VLOOKUP($A67,total_nail!$A:$P,16,0)</f>
        <v>7</v>
      </c>
    </row>
    <row r="68" spans="1:16" x14ac:dyDescent="0.3">
      <c r="A68">
        <v>2024030619</v>
      </c>
      <c r="B68">
        <f>VLOOKUP($A68,total_nail!$A:$P,2,0)</f>
        <v>124.4005288</v>
      </c>
      <c r="C68">
        <f>VLOOKUP($A68,total_nail!$A:$P,3,0)</f>
        <v>91.899537339999995</v>
      </c>
      <c r="D68">
        <f>VLOOKUP($A68,total_nail!$A:$P,4,0)</f>
        <v>109.1566424</v>
      </c>
      <c r="E68">
        <f>VLOOKUP($A68,total_nail!$A:$P,5,0)</f>
        <v>33.51619299</v>
      </c>
      <c r="F68">
        <f>VLOOKUP($A68,total_nail!$A:$P,6,0)</f>
        <v>0.46507352899999999</v>
      </c>
      <c r="G68">
        <f>VLOOKUP($A68,total_nail!$A:$P,7,0)</f>
        <v>89.692519849999996</v>
      </c>
      <c r="H68">
        <f>VLOOKUP($A68,total_nail!$A:$P,8,0)</f>
        <v>101.06874999999999</v>
      </c>
      <c r="I68">
        <f>VLOOKUP($A68,total_nail!$A:$P,9,0)</f>
        <v>57.400966179999998</v>
      </c>
      <c r="J68">
        <f>VLOOKUP($A68,total_nail!$A:$P,10,0)</f>
        <v>58.211699160000002</v>
      </c>
      <c r="K68">
        <f>VLOOKUP($A68,total_nail!$A:$P,11,0)</f>
        <v>34.556962030000001</v>
      </c>
      <c r="L68">
        <f>VLOOKUP($A68,total_nail!$A:$P,12,0)</f>
        <v>40.155713140000003</v>
      </c>
      <c r="M68">
        <f>VLOOKUP($A68,total_nail!$A:$P,13,0)</f>
        <v>101.06874999999999</v>
      </c>
      <c r="N68">
        <f>VLOOKUP($A68,total_nail!$A:$P,14,0)</f>
        <v>69</v>
      </c>
      <c r="O68">
        <f>VLOOKUP($A68,total_nail!$A:$P,15,0)</f>
        <v>1</v>
      </c>
      <c r="P68">
        <f>VLOOKUP($A68,total_nail!$A:$P,16,0)</f>
        <v>9.9</v>
      </c>
    </row>
    <row r="69" spans="1:16" x14ac:dyDescent="0.3">
      <c r="A69">
        <v>2024030622</v>
      </c>
      <c r="B69">
        <f>VLOOKUP($A69,total_nail!$A:$P,2,0)</f>
        <v>163.7079463</v>
      </c>
      <c r="C69">
        <f>VLOOKUP($A69,total_nail!$A:$P,3,0)</f>
        <v>92.60784314</v>
      </c>
      <c r="D69">
        <f>VLOOKUP($A69,total_nail!$A:$P,4,0)</f>
        <v>98.010319920000001</v>
      </c>
      <c r="E69">
        <f>VLOOKUP($A69,total_nail!$A:$P,5,0)</f>
        <v>71.100103200000007</v>
      </c>
      <c r="F69">
        <f>VLOOKUP($A69,total_nail!$A:$P,6,0)</f>
        <v>0.87704917999999998</v>
      </c>
      <c r="G69">
        <f>VLOOKUP($A69,total_nail!$A:$P,7,0)</f>
        <v>80.383499720000003</v>
      </c>
      <c r="H69">
        <f>VLOOKUP($A69,total_nail!$A:$P,8,0)</f>
        <v>113.81576250000001</v>
      </c>
      <c r="I69">
        <f>VLOOKUP($A69,total_nail!$A:$P,9,0)</f>
        <v>80.537735850000004</v>
      </c>
      <c r="J69">
        <f>VLOOKUP($A69,total_nail!$A:$P,10,0)</f>
        <v>79.047738690000003</v>
      </c>
      <c r="K69">
        <f>VLOOKUP($A69,total_nail!$A:$P,11,0)</f>
        <v>41.383375739999998</v>
      </c>
      <c r="L69">
        <f>VLOOKUP($A69,total_nail!$A:$P,12,0)</f>
        <v>46.007831840000001</v>
      </c>
      <c r="M69">
        <f>VLOOKUP($A69,total_nail!$A:$P,13,0)</f>
        <v>113.81576250000001</v>
      </c>
      <c r="N69">
        <f>VLOOKUP($A69,total_nail!$A:$P,14,0)</f>
        <v>71</v>
      </c>
      <c r="O69">
        <f>VLOOKUP($A69,total_nail!$A:$P,15,0)</f>
        <v>0</v>
      </c>
      <c r="P69">
        <f>VLOOKUP($A69,total_nail!$A:$P,16,0)</f>
        <v>13.6</v>
      </c>
    </row>
    <row r="70" spans="1:16" x14ac:dyDescent="0.3">
      <c r="A70">
        <v>2024030623</v>
      </c>
      <c r="B70">
        <f>VLOOKUP($A70,total_nail!$A:$P,2,0)</f>
        <v>149.70783650000001</v>
      </c>
      <c r="C70">
        <f>VLOOKUP($A70,total_nail!$A:$P,3,0)</f>
        <v>96.024275979999999</v>
      </c>
      <c r="D70">
        <f>VLOOKUP($A70,total_nail!$A:$P,4,0)</f>
        <v>103.09710389999999</v>
      </c>
      <c r="E70">
        <f>VLOOKUP($A70,total_nail!$A:$P,5,0)</f>
        <v>53.683560479999997</v>
      </c>
      <c r="F70">
        <f>VLOOKUP($A70,total_nail!$A:$P,6,0)</f>
        <v>0.855383212</v>
      </c>
      <c r="G70">
        <f>VLOOKUP($A70,total_nail!$A:$P,7,0)</f>
        <v>163.01666689999999</v>
      </c>
      <c r="H70">
        <f>VLOOKUP($A70,total_nail!$A:$P,8,0)</f>
        <v>111.67922950000001</v>
      </c>
      <c r="I70">
        <f>VLOOKUP($A70,total_nail!$A:$P,9,0)</f>
        <v>58.898491079999999</v>
      </c>
      <c r="J70">
        <f>VLOOKUP($A70,total_nail!$A:$P,10,0)</f>
        <v>61.155303029999999</v>
      </c>
      <c r="K70">
        <f>VLOOKUP($A70,total_nail!$A:$P,11,0)</f>
        <v>35.390614220000003</v>
      </c>
      <c r="L70">
        <f>VLOOKUP($A70,total_nail!$A:$P,12,0)</f>
        <v>39.395646710000001</v>
      </c>
      <c r="M70">
        <f>VLOOKUP($A70,total_nail!$A:$P,13,0)</f>
        <v>111.67922950000001</v>
      </c>
      <c r="N70">
        <f>VLOOKUP($A70,total_nail!$A:$P,14,0)</f>
        <v>69</v>
      </c>
      <c r="O70">
        <f>VLOOKUP($A70,total_nail!$A:$P,15,0)</f>
        <v>0</v>
      </c>
      <c r="P70">
        <f>VLOOKUP($A70,total_nail!$A:$P,16,0)</f>
        <v>13.1</v>
      </c>
    </row>
    <row r="71" spans="1:16" x14ac:dyDescent="0.3">
      <c r="A71">
        <v>2024030624</v>
      </c>
      <c r="B71">
        <f>VLOOKUP($A71,total_nail!$A:$P,2,0)</f>
        <v>127.2678074</v>
      </c>
      <c r="C71">
        <f>VLOOKUP($A71,total_nail!$A:$P,3,0)</f>
        <v>69.023079980000006</v>
      </c>
      <c r="D71">
        <f>VLOOKUP($A71,total_nail!$A:$P,4,0)</f>
        <v>71.651810580000003</v>
      </c>
      <c r="E71">
        <f>VLOOKUP($A71,total_nail!$A:$P,5,0)</f>
        <v>58.244727419999997</v>
      </c>
      <c r="F71">
        <f>VLOOKUP($A71,total_nail!$A:$P,6,0)</f>
        <v>0.93664850099999997</v>
      </c>
      <c r="G71">
        <f>VLOOKUP($A71,total_nail!$A:$P,7,0)</f>
        <v>235.89722760000001</v>
      </c>
      <c r="H71">
        <f>VLOOKUP($A71,total_nail!$A:$P,8,0)</f>
        <v>84.619248470000002</v>
      </c>
      <c r="I71">
        <f>VLOOKUP($A71,total_nail!$A:$P,9,0)</f>
        <v>56.548442909999999</v>
      </c>
      <c r="J71">
        <f>VLOOKUP($A71,total_nail!$A:$P,10,0)</f>
        <v>55.992826399999998</v>
      </c>
      <c r="K71">
        <f>VLOOKUP($A71,total_nail!$A:$P,11,0)</f>
        <v>32.337542089999999</v>
      </c>
      <c r="L71">
        <f>VLOOKUP($A71,total_nail!$A:$P,12,0)</f>
        <v>35.07535275</v>
      </c>
      <c r="M71">
        <f>VLOOKUP($A71,total_nail!$A:$P,13,0)</f>
        <v>84.619248470000002</v>
      </c>
      <c r="N71">
        <f>VLOOKUP($A71,total_nail!$A:$P,14,0)</f>
        <v>68</v>
      </c>
      <c r="O71">
        <f>VLOOKUP($A71,total_nail!$A:$P,15,0)</f>
        <v>1</v>
      </c>
      <c r="P71">
        <f>VLOOKUP($A71,total_nail!$A:$P,16,0)</f>
        <v>11.1</v>
      </c>
    </row>
    <row r="72" spans="1:16" x14ac:dyDescent="0.3">
      <c r="A72">
        <v>2024030625</v>
      </c>
      <c r="B72">
        <f>VLOOKUP($A72,total_nail!$A:$P,2,0)</f>
        <v>145.88</v>
      </c>
      <c r="C72">
        <f>VLOOKUP($A72,total_nail!$A:$P,3,0)</f>
        <v>91.782028990000001</v>
      </c>
      <c r="D72">
        <f>VLOOKUP($A72,total_nail!$A:$P,4,0)</f>
        <v>100.7553623</v>
      </c>
      <c r="E72">
        <f>VLOOKUP($A72,total_nail!$A:$P,5,0)</f>
        <v>54.097971010000002</v>
      </c>
      <c r="F72">
        <f>VLOOKUP($A72,total_nail!$A:$P,6,0)</f>
        <v>0.80506329099999996</v>
      </c>
      <c r="G72">
        <f>VLOOKUP($A72,total_nail!$A:$P,7,0)</f>
        <v>128.90988390000001</v>
      </c>
      <c r="H72">
        <f>VLOOKUP($A72,total_nail!$A:$P,8,0)</f>
        <v>108.10773639999999</v>
      </c>
      <c r="I72">
        <f>VLOOKUP($A72,total_nail!$A:$P,9,0)</f>
        <v>69.458252430000002</v>
      </c>
      <c r="J72">
        <f>VLOOKUP($A72,total_nail!$A:$P,10,0)</f>
        <v>67.880131359999993</v>
      </c>
      <c r="K72">
        <f>VLOOKUP($A72,total_nail!$A:$P,11,0)</f>
        <v>34.504485850000002</v>
      </c>
      <c r="L72">
        <f>VLOOKUP($A72,total_nail!$A:$P,12,0)</f>
        <v>41.588431450000002</v>
      </c>
      <c r="M72">
        <f>VLOOKUP($A72,total_nail!$A:$P,13,0)</f>
        <v>108.10773639999999</v>
      </c>
      <c r="N72">
        <f>VLOOKUP($A72,total_nail!$A:$P,14,0)</f>
        <v>61</v>
      </c>
      <c r="O72">
        <f>VLOOKUP($A72,total_nail!$A:$P,15,0)</f>
        <v>1</v>
      </c>
      <c r="P72">
        <f>VLOOKUP($A72,total_nail!$A:$P,16,0)</f>
        <v>10.8</v>
      </c>
    </row>
    <row r="73" spans="1:16" x14ac:dyDescent="0.3">
      <c r="A73">
        <v>2024030627</v>
      </c>
      <c r="B73">
        <f>VLOOKUP($A73,total_nail!$A:$P,2,0)</f>
        <v>131.2617247</v>
      </c>
      <c r="C73">
        <f>VLOOKUP($A73,total_nail!$A:$P,3,0)</f>
        <v>73.457892079999993</v>
      </c>
      <c r="D73">
        <f>VLOOKUP($A73,total_nail!$A:$P,4,0)</f>
        <v>79.851739789999996</v>
      </c>
      <c r="E73">
        <f>VLOOKUP($A73,total_nail!$A:$P,5,0)</f>
        <v>57.803832579999998</v>
      </c>
      <c r="F73">
        <f>VLOOKUP($A73,total_nail!$A:$P,6,0)</f>
        <v>0.93737060000000005</v>
      </c>
      <c r="G73">
        <f>VLOOKUP($A73,total_nail!$A:$P,7,0)</f>
        <v>187.55154450000001</v>
      </c>
      <c r="H73">
        <f>VLOOKUP($A73,total_nail!$A:$P,8,0)</f>
        <v>90.381872209999997</v>
      </c>
      <c r="I73">
        <f>VLOOKUP($A73,total_nail!$A:$P,9,0)</f>
        <v>61.805194810000003</v>
      </c>
      <c r="J73">
        <f>VLOOKUP($A73,total_nail!$A:$P,10,0)</f>
        <v>62.890625</v>
      </c>
      <c r="K73">
        <f>VLOOKUP($A73,total_nail!$A:$P,11,0)</f>
        <v>30.888077859999999</v>
      </c>
      <c r="L73">
        <f>VLOOKUP($A73,total_nail!$A:$P,12,0)</f>
        <v>36.433087219999997</v>
      </c>
      <c r="M73">
        <f>VLOOKUP($A73,total_nail!$A:$P,13,0)</f>
        <v>90.381872209999997</v>
      </c>
      <c r="N73">
        <f>VLOOKUP($A73,total_nail!$A:$P,14,0)</f>
        <v>57</v>
      </c>
      <c r="O73">
        <f>VLOOKUP($A73,total_nail!$A:$P,15,0)</f>
        <v>0</v>
      </c>
      <c r="P73">
        <f>VLOOKUP($A73,total_nail!$A:$P,16,0)</f>
        <v>13.8</v>
      </c>
    </row>
    <row r="74" spans="1:16" x14ac:dyDescent="0.3">
      <c r="A74">
        <v>2024030626</v>
      </c>
      <c r="B74">
        <f>VLOOKUP($A74,total_nail!$A:$P,2,0)</f>
        <v>160.486514</v>
      </c>
      <c r="C74">
        <f>VLOOKUP($A74,total_nail!$A:$P,3,0)</f>
        <v>101.497201</v>
      </c>
      <c r="D74">
        <f>VLOOKUP($A74,total_nail!$A:$P,4,0)</f>
        <v>116.06361320000001</v>
      </c>
      <c r="E74">
        <f>VLOOKUP($A74,total_nail!$A:$P,5,0)</f>
        <v>58.989312980000001</v>
      </c>
      <c r="F74">
        <f>VLOOKUP($A74,total_nail!$A:$P,6,0)</f>
        <v>0.70359130000000003</v>
      </c>
      <c r="G74">
        <f>VLOOKUP($A74,total_nail!$A:$P,7,0)</f>
        <v>138.60539549999999</v>
      </c>
      <c r="H74">
        <f>VLOOKUP($A74,total_nail!$A:$P,8,0)</f>
        <v>120.133906</v>
      </c>
      <c r="I74">
        <f>VLOOKUP($A74,total_nail!$A:$P,9,0)</f>
        <v>63.27333333</v>
      </c>
      <c r="J74">
        <f>VLOOKUP($A74,total_nail!$A:$P,10,0)</f>
        <v>63.598227469999998</v>
      </c>
      <c r="K74">
        <f>VLOOKUP($A74,total_nail!$A:$P,11,0)</f>
        <v>37.398278560000001</v>
      </c>
      <c r="L74">
        <f>VLOOKUP($A74,total_nail!$A:$P,12,0)</f>
        <v>38.830692550000002</v>
      </c>
      <c r="M74">
        <f>VLOOKUP($A74,total_nail!$A:$P,13,0)</f>
        <v>120.133906</v>
      </c>
      <c r="N74">
        <f>VLOOKUP($A74,total_nail!$A:$P,14,0)</f>
        <v>46</v>
      </c>
      <c r="O74">
        <f>VLOOKUP($A74,total_nail!$A:$P,15,0)</f>
        <v>0</v>
      </c>
      <c r="P74">
        <f>VLOOKUP($A74,total_nail!$A:$P,16,0)</f>
        <v>13.9</v>
      </c>
    </row>
    <row r="75" spans="1:16" x14ac:dyDescent="0.3">
      <c r="A75">
        <v>2024030629</v>
      </c>
      <c r="B75">
        <f>VLOOKUP($A75,total_nail!$A:$P,2,0)</f>
        <v>162.57172639999999</v>
      </c>
      <c r="C75">
        <f>VLOOKUP($A75,total_nail!$A:$P,3,0)</f>
        <v>112.18557130000001</v>
      </c>
      <c r="D75">
        <f>VLOOKUP($A75,total_nail!$A:$P,4,0)</f>
        <v>132.70934109999999</v>
      </c>
      <c r="E75">
        <f>VLOOKUP($A75,total_nail!$A:$P,5,0)</f>
        <v>50.386155129999999</v>
      </c>
      <c r="F75">
        <f>VLOOKUP($A75,total_nail!$A:$P,6,0)</f>
        <v>0.44833264699999997</v>
      </c>
      <c r="G75">
        <f>VLOOKUP($A75,total_nail!$A:$P,7,0)</f>
        <v>222.7595551</v>
      </c>
      <c r="H75">
        <f>VLOOKUP($A75,total_nail!$A:$P,8,0)</f>
        <v>129.46314039999999</v>
      </c>
      <c r="I75">
        <f>VLOOKUP($A75,total_nail!$A:$P,9,0)</f>
        <v>83.154471540000003</v>
      </c>
      <c r="J75">
        <f>VLOOKUP($A75,total_nail!$A:$P,10,0)</f>
        <v>82</v>
      </c>
      <c r="K75">
        <f>VLOOKUP($A75,total_nail!$A:$P,11,0)</f>
        <v>37.663434340000002</v>
      </c>
      <c r="L75">
        <f>VLOOKUP($A75,total_nail!$A:$P,12,0)</f>
        <v>49.800016149999998</v>
      </c>
      <c r="M75">
        <f>VLOOKUP($A75,total_nail!$A:$P,13,0)</f>
        <v>129.46314039999999</v>
      </c>
      <c r="N75">
        <f>VLOOKUP($A75,total_nail!$A:$P,14,0)</f>
        <v>68</v>
      </c>
      <c r="O75">
        <f>VLOOKUP($A75,total_nail!$A:$P,15,0)</f>
        <v>0</v>
      </c>
      <c r="P75">
        <f>VLOOKUP($A75,total_nail!$A:$P,16,0)</f>
        <v>12.4</v>
      </c>
    </row>
    <row r="76" spans="1:16" x14ac:dyDescent="0.3">
      <c r="A76">
        <v>2024030630</v>
      </c>
      <c r="B76">
        <f>VLOOKUP($A76,total_nail!$A:$P,2,0)</f>
        <v>141.5844319</v>
      </c>
      <c r="C76">
        <f>VLOOKUP($A76,total_nail!$A:$P,3,0)</f>
        <v>88.350910229999997</v>
      </c>
      <c r="D76">
        <f>VLOOKUP($A76,total_nail!$A:$P,4,0)</f>
        <v>95.328311360000001</v>
      </c>
      <c r="E76">
        <f>VLOOKUP($A76,total_nail!$A:$P,5,0)</f>
        <v>53.233521660000001</v>
      </c>
      <c r="F76">
        <f>VLOOKUP($A76,total_nail!$A:$P,6,0)</f>
        <v>0.77666922500000002</v>
      </c>
      <c r="G76">
        <f>VLOOKUP($A76,total_nail!$A:$P,7,0)</f>
        <v>125.3495571</v>
      </c>
      <c r="H76">
        <f>VLOOKUP($A76,total_nail!$A:$P,8,0)</f>
        <v>103.3349693</v>
      </c>
      <c r="I76">
        <f>VLOOKUP($A76,total_nail!$A:$P,9,0)</f>
        <v>65.676616920000001</v>
      </c>
      <c r="J76">
        <f>VLOOKUP($A76,total_nail!$A:$P,10,0)</f>
        <v>63.866388309999998</v>
      </c>
      <c r="K76">
        <f>VLOOKUP($A76,total_nail!$A:$P,11,0)</f>
        <v>33.679962009999997</v>
      </c>
      <c r="L76">
        <f>VLOOKUP($A76,total_nail!$A:$P,12,0)</f>
        <v>38.142342399999997</v>
      </c>
      <c r="M76">
        <f>VLOOKUP($A76,total_nail!$A:$P,13,0)</f>
        <v>103.3349693</v>
      </c>
      <c r="N76">
        <f>VLOOKUP($A76,total_nail!$A:$P,14,0)</f>
        <v>67</v>
      </c>
      <c r="O76">
        <f>VLOOKUP($A76,total_nail!$A:$P,15,0)</f>
        <v>1</v>
      </c>
      <c r="P76">
        <f>VLOOKUP($A76,total_nail!$A:$P,16,0)</f>
        <v>12.8</v>
      </c>
    </row>
    <row r="77" spans="1:16" x14ac:dyDescent="0.3">
      <c r="A77">
        <v>2024030628</v>
      </c>
      <c r="B77">
        <f>VLOOKUP($A77,total_nail!$A:$P,2,0)</f>
        <v>175.0439978</v>
      </c>
      <c r="C77">
        <f>VLOOKUP($A77,total_nail!$A:$P,3,0)</f>
        <v>116.237371</v>
      </c>
      <c r="D77">
        <f>VLOOKUP($A77,total_nail!$A:$P,4,0)</f>
        <v>131.4024986</v>
      </c>
      <c r="E77">
        <f>VLOOKUP($A77,total_nail!$A:$P,5,0)</f>
        <v>58.806626829999999</v>
      </c>
      <c r="F77">
        <f>VLOOKUP($A77,total_nail!$A:$P,6,0)</f>
        <v>0.73271130600000001</v>
      </c>
      <c r="G77">
        <f>VLOOKUP($A77,total_nail!$A:$P,7,0)</f>
        <v>152.2367433</v>
      </c>
      <c r="H77">
        <f>VLOOKUP($A77,total_nail!$A:$P,8,0)</f>
        <v>134.7878298</v>
      </c>
      <c r="I77">
        <f>VLOOKUP($A77,total_nail!$A:$P,9,0)</f>
        <v>75.120567379999997</v>
      </c>
      <c r="J77">
        <f>VLOOKUP($A77,total_nail!$A:$P,10,0)</f>
        <v>71.805429860000004</v>
      </c>
      <c r="K77">
        <f>VLOOKUP($A77,total_nail!$A:$P,11,0)</f>
        <v>36.392482029999996</v>
      </c>
      <c r="L77">
        <f>VLOOKUP($A77,total_nail!$A:$P,12,0)</f>
        <v>49.273527520000002</v>
      </c>
      <c r="M77">
        <f>VLOOKUP($A77,total_nail!$A:$P,13,0)</f>
        <v>134.7878298</v>
      </c>
      <c r="N77">
        <f>VLOOKUP($A77,total_nail!$A:$P,14,0)</f>
        <v>77</v>
      </c>
      <c r="O77">
        <f>VLOOKUP($A77,total_nail!$A:$P,15,0)</f>
        <v>0</v>
      </c>
      <c r="P77">
        <f>VLOOKUP($A77,total_nail!$A:$P,16,0)</f>
        <v>14.1</v>
      </c>
    </row>
    <row r="78" spans="1:16" x14ac:dyDescent="0.3">
      <c r="A78">
        <v>2024030632</v>
      </c>
      <c r="B78">
        <f>VLOOKUP($A78,total_nail!$A:$P,2,0)</f>
        <v>146.43410280000001</v>
      </c>
      <c r="C78">
        <f>VLOOKUP($A78,total_nail!$A:$P,3,0)</f>
        <v>85.289650039999998</v>
      </c>
      <c r="D78">
        <f>VLOOKUP($A78,total_nail!$A:$P,4,0)</f>
        <v>75.784810129999997</v>
      </c>
      <c r="E78">
        <f>VLOOKUP($A78,total_nail!$A:$P,5,0)</f>
        <v>61.144452719999997</v>
      </c>
      <c r="F78">
        <f>VLOOKUP($A78,total_nail!$A:$P,6,0)</f>
        <v>1</v>
      </c>
      <c r="G78">
        <f>VLOOKUP($A78,total_nail!$A:$P,7,0)</f>
        <v>166.50994420000001</v>
      </c>
      <c r="H78">
        <f>VLOOKUP($A78,total_nail!$A:$P,8,0)</f>
        <v>101.5535977</v>
      </c>
      <c r="I78">
        <f>VLOOKUP($A78,total_nail!$A:$P,9,0)</f>
        <v>64.270396270000006</v>
      </c>
      <c r="J78">
        <f>VLOOKUP($A78,total_nail!$A:$P,10,0)</f>
        <v>65.413654620000003</v>
      </c>
      <c r="K78">
        <f>VLOOKUP($A78,total_nail!$A:$P,11,0)</f>
        <v>34.300705469999997</v>
      </c>
      <c r="L78">
        <f>VLOOKUP($A78,total_nail!$A:$P,12,0)</f>
        <v>37.435141710000003</v>
      </c>
      <c r="M78">
        <f>VLOOKUP($A78,total_nail!$A:$P,13,0)</f>
        <v>101.5535977</v>
      </c>
      <c r="N78">
        <f>VLOOKUP($A78,total_nail!$A:$P,14,0)</f>
        <v>44</v>
      </c>
      <c r="O78">
        <f>VLOOKUP($A78,total_nail!$A:$P,15,0)</f>
        <v>1</v>
      </c>
      <c r="P78">
        <f>VLOOKUP($A78,total_nail!$A:$P,16,0)</f>
        <v>10</v>
      </c>
    </row>
    <row r="79" spans="1:16" x14ac:dyDescent="0.3">
      <c r="A79">
        <v>2024030631</v>
      </c>
      <c r="B79">
        <f>VLOOKUP($A79,total_nail!$A:$P,2,0)</f>
        <v>161.53937819999999</v>
      </c>
      <c r="C79">
        <f>VLOOKUP($A79,total_nail!$A:$P,3,0)</f>
        <v>93.235233160000007</v>
      </c>
      <c r="D79">
        <f>VLOOKUP($A79,total_nail!$A:$P,4,0)</f>
        <v>93.268393779999997</v>
      </c>
      <c r="E79">
        <f>VLOOKUP($A79,total_nail!$A:$P,5,0)</f>
        <v>68.304145079999998</v>
      </c>
      <c r="F79">
        <f>VLOOKUP($A79,total_nail!$A:$P,6,0)</f>
        <v>1</v>
      </c>
      <c r="G79">
        <f>VLOOKUP($A79,total_nail!$A:$P,7,0)</f>
        <v>175.55164619999999</v>
      </c>
      <c r="H79">
        <f>VLOOKUP($A79,total_nail!$A:$P,8,0)</f>
        <v>112.4657814</v>
      </c>
      <c r="I79">
        <f>VLOOKUP($A79,total_nail!$A:$P,9,0)</f>
        <v>63.226600990000001</v>
      </c>
      <c r="J79">
        <f>VLOOKUP($A79,total_nail!$A:$P,10,0)</f>
        <v>66.818322980000005</v>
      </c>
      <c r="K79">
        <f>VLOOKUP($A79,total_nail!$A:$P,11,0)</f>
        <v>37.332033789999997</v>
      </c>
      <c r="L79">
        <f>VLOOKUP($A79,total_nail!$A:$P,12,0)</f>
        <v>41.870206539999998</v>
      </c>
      <c r="M79">
        <f>VLOOKUP($A79,total_nail!$A:$P,13,0)</f>
        <v>112.4657814</v>
      </c>
      <c r="N79">
        <f>VLOOKUP($A79,total_nail!$A:$P,14,0)</f>
        <v>76</v>
      </c>
      <c r="O79">
        <f>VLOOKUP($A79,total_nail!$A:$P,15,0)</f>
        <v>1</v>
      </c>
      <c r="P79">
        <f>VLOOKUP($A79,total_nail!$A:$P,16,0)</f>
        <v>9.3000000000000007</v>
      </c>
    </row>
    <row r="80" spans="1:16" x14ac:dyDescent="0.3">
      <c r="A80">
        <v>2024030633</v>
      </c>
      <c r="B80">
        <f>VLOOKUP($A80,total_nail!$A:$P,2,0)</f>
        <v>153.4533552</v>
      </c>
      <c r="C80">
        <f>VLOOKUP($A80,total_nail!$A:$P,3,0)</f>
        <v>89.374386250000001</v>
      </c>
      <c r="D80">
        <f>VLOOKUP($A80,total_nail!$A:$P,4,0)</f>
        <v>96.547872339999998</v>
      </c>
      <c r="E80">
        <f>VLOOKUP($A80,total_nail!$A:$P,5,0)</f>
        <v>64.078968900000007</v>
      </c>
      <c r="F80">
        <f>VLOOKUP($A80,total_nail!$A:$P,6,0)</f>
        <v>0.90930787599999996</v>
      </c>
      <c r="G80">
        <f>VLOOKUP($A80,total_nail!$A:$P,7,0)</f>
        <v>212.14118310000001</v>
      </c>
      <c r="H80">
        <f>VLOOKUP($A80,total_nail!$A:$P,8,0)</f>
        <v>107.7577216</v>
      </c>
      <c r="I80">
        <f>VLOOKUP($A80,total_nail!$A:$P,9,0)</f>
        <v>62.270531400000003</v>
      </c>
      <c r="J80">
        <f>VLOOKUP($A80,total_nail!$A:$P,10,0)</f>
        <v>63.37606838</v>
      </c>
      <c r="K80">
        <f>VLOOKUP($A80,total_nail!$A:$P,11,0)</f>
        <v>35.696798489999999</v>
      </c>
      <c r="L80">
        <f>VLOOKUP($A80,total_nail!$A:$P,12,0)</f>
        <v>39.983984739999997</v>
      </c>
      <c r="M80">
        <f>VLOOKUP($A80,total_nail!$A:$P,13,0)</f>
        <v>107.7577216</v>
      </c>
      <c r="N80">
        <f>VLOOKUP($A80,total_nail!$A:$P,14,0)</f>
        <v>68</v>
      </c>
      <c r="O80">
        <f>VLOOKUP($A80,total_nail!$A:$P,15,0)</f>
        <v>0</v>
      </c>
      <c r="P80">
        <f>VLOOKUP($A80,total_nail!$A:$P,16,0)</f>
        <v>13.9</v>
      </c>
    </row>
    <row r="81" spans="1:16" x14ac:dyDescent="0.3">
      <c r="A81">
        <v>2024030636</v>
      </c>
      <c r="B81">
        <f>VLOOKUP($A81,total_nail!$A:$P,2,0)</f>
        <v>151.3353783</v>
      </c>
      <c r="C81">
        <f>VLOOKUP($A81,total_nail!$A:$P,3,0)</f>
        <v>82.162917519999993</v>
      </c>
      <c r="D81">
        <f>VLOOKUP($A81,total_nail!$A:$P,4,0)</f>
        <v>90.895705520000007</v>
      </c>
      <c r="E81">
        <f>VLOOKUP($A81,total_nail!$A:$P,5,0)</f>
        <v>69.172460799999996</v>
      </c>
      <c r="F81">
        <f>VLOOKUP($A81,total_nail!$A:$P,6,0)</f>
        <v>0.99799331099999999</v>
      </c>
      <c r="G81">
        <f>VLOOKUP($A81,total_nail!$A:$P,7,0)</f>
        <v>203.12593889999999</v>
      </c>
      <c r="H81">
        <f>VLOOKUP($A81,total_nail!$A:$P,8,0)</f>
        <v>102.8018805</v>
      </c>
      <c r="I81">
        <f>VLOOKUP($A81,total_nail!$A:$P,9,0)</f>
        <v>64.503562950000003</v>
      </c>
      <c r="J81">
        <f>VLOOKUP($A81,total_nail!$A:$P,10,0)</f>
        <v>64.452789699999997</v>
      </c>
      <c r="K81">
        <f>VLOOKUP($A81,total_nail!$A:$P,11,0)</f>
        <v>28.26919603</v>
      </c>
      <c r="L81">
        <f>VLOOKUP($A81,total_nail!$A:$P,12,0)</f>
        <v>37.44521872</v>
      </c>
      <c r="M81">
        <f>VLOOKUP($A81,total_nail!$A:$P,13,0)</f>
        <v>102.8018805</v>
      </c>
      <c r="N81">
        <f>VLOOKUP($A81,total_nail!$A:$P,14,0)</f>
        <v>50</v>
      </c>
      <c r="O81">
        <f>VLOOKUP($A81,total_nail!$A:$P,15,0)</f>
        <v>0</v>
      </c>
      <c r="P81">
        <f>VLOOKUP($A81,total_nail!$A:$P,16,0)</f>
        <v>13.6</v>
      </c>
    </row>
    <row r="82" spans="1:16" x14ac:dyDescent="0.3">
      <c r="A82">
        <v>2024030638</v>
      </c>
      <c r="B82">
        <f>VLOOKUP($A82,total_nail!$A:$P,2,0)</f>
        <v>137.59418529999999</v>
      </c>
      <c r="C82">
        <f>VLOOKUP($A82,total_nail!$A:$P,3,0)</f>
        <v>74.813446400000004</v>
      </c>
      <c r="D82">
        <f>VLOOKUP($A82,total_nail!$A:$P,4,0)</f>
        <v>80.578437309999998</v>
      </c>
      <c r="E82">
        <f>VLOOKUP($A82,total_nail!$A:$P,5,0)</f>
        <v>62.78073895</v>
      </c>
      <c r="F82">
        <f>VLOOKUP($A82,total_nail!$A:$P,6,0)</f>
        <v>0.99817739999999999</v>
      </c>
      <c r="G82">
        <f>VLOOKUP($A82,total_nail!$A:$P,7,0)</f>
        <v>202.35282419999999</v>
      </c>
      <c r="H82">
        <f>VLOOKUP($A82,total_nail!$A:$P,8,0)</f>
        <v>92.802841920000006</v>
      </c>
      <c r="I82">
        <f>VLOOKUP($A82,total_nail!$A:$P,9,0)</f>
        <v>58.410798120000003</v>
      </c>
      <c r="J82">
        <f>VLOOKUP($A82,total_nail!$A:$P,10,0)</f>
        <v>58.607675909999998</v>
      </c>
      <c r="K82">
        <f>VLOOKUP($A82,total_nail!$A:$P,11,0)</f>
        <v>29.13291796</v>
      </c>
      <c r="L82">
        <f>VLOOKUP($A82,total_nail!$A:$P,12,0)</f>
        <v>34.30063234</v>
      </c>
      <c r="M82">
        <f>VLOOKUP($A82,total_nail!$A:$P,13,0)</f>
        <v>92.802841920000006</v>
      </c>
      <c r="N82">
        <f>VLOOKUP($A82,total_nail!$A:$P,14,0)</f>
        <v>59</v>
      </c>
      <c r="O82">
        <f>VLOOKUP($A82,total_nail!$A:$P,15,0)</f>
        <v>1</v>
      </c>
      <c r="P82">
        <f>VLOOKUP($A82,total_nail!$A:$P,16,0)</f>
        <v>12.5</v>
      </c>
    </row>
    <row r="83" spans="1:16" x14ac:dyDescent="0.3">
      <c r="A83">
        <v>2024030634</v>
      </c>
      <c r="B83">
        <f>VLOOKUP($A83,total_nail!$A:$P,2,0)</f>
        <v>153.91935480000001</v>
      </c>
      <c r="C83">
        <f>VLOOKUP($A83,total_nail!$A:$P,3,0)</f>
        <v>96.199596769999999</v>
      </c>
      <c r="D83">
        <f>VLOOKUP($A83,total_nail!$A:$P,4,0)</f>
        <v>102.03125</v>
      </c>
      <c r="E83">
        <f>VLOOKUP($A83,total_nail!$A:$P,5,0)</f>
        <v>57.719758059999997</v>
      </c>
      <c r="F83">
        <f>VLOOKUP($A83,total_nail!$A:$P,6,0)</f>
        <v>0.92459396800000004</v>
      </c>
      <c r="G83">
        <f>VLOOKUP($A83,total_nail!$A:$P,7,0)</f>
        <v>79.382841670000005</v>
      </c>
      <c r="H83">
        <f>VLOOKUP($A83,total_nail!$A:$P,8,0)</f>
        <v>112.8966203</v>
      </c>
      <c r="I83">
        <f>VLOOKUP($A83,total_nail!$A:$P,9,0)</f>
        <v>66.410194169999997</v>
      </c>
      <c r="J83">
        <f>VLOOKUP($A83,total_nail!$A:$P,10,0)</f>
        <v>66.238993710000003</v>
      </c>
      <c r="K83">
        <f>VLOOKUP($A83,total_nail!$A:$P,11,0)</f>
        <v>32.829218109999999</v>
      </c>
      <c r="L83">
        <f>VLOOKUP($A83,total_nail!$A:$P,12,0)</f>
        <v>41.396092060000001</v>
      </c>
      <c r="M83">
        <f>VLOOKUP($A83,total_nail!$A:$P,13,0)</f>
        <v>112.8966203</v>
      </c>
      <c r="N83">
        <f>VLOOKUP($A83,total_nail!$A:$P,14,0)</f>
        <v>61</v>
      </c>
      <c r="O83">
        <f>VLOOKUP($A83,total_nail!$A:$P,15,0)</f>
        <v>1</v>
      </c>
      <c r="P83">
        <f>VLOOKUP($A83,total_nail!$A:$P,16,0)</f>
        <v>10.8</v>
      </c>
    </row>
    <row r="84" spans="1:16" x14ac:dyDescent="0.3">
      <c r="A84">
        <v>2024030640</v>
      </c>
      <c r="B84">
        <f>VLOOKUP($A84,total_nail!$A:$P,2,0)</f>
        <v>125.15576919999999</v>
      </c>
      <c r="C84">
        <f>VLOOKUP($A84,total_nail!$A:$P,3,0)</f>
        <v>73.810384619999994</v>
      </c>
      <c r="D84">
        <f>VLOOKUP($A84,total_nail!$A:$P,4,0)</f>
        <v>85.081153850000007</v>
      </c>
      <c r="E84">
        <f>VLOOKUP($A84,total_nail!$A:$P,5,0)</f>
        <v>51.345384619999997</v>
      </c>
      <c r="F84">
        <f>VLOOKUP($A84,total_nail!$A:$P,6,0)</f>
        <v>0.77591240900000003</v>
      </c>
      <c r="G84">
        <f>VLOOKUP($A84,total_nail!$A:$P,7,0)</f>
        <v>219.4197715</v>
      </c>
      <c r="H84">
        <f>VLOOKUP($A84,total_nail!$A:$P,8,0)</f>
        <v>88.51994037</v>
      </c>
      <c r="I84">
        <f>VLOOKUP($A84,total_nail!$A:$P,9,0)</f>
        <v>53.871698109999997</v>
      </c>
      <c r="J84">
        <f>VLOOKUP($A84,total_nail!$A:$P,10,0)</f>
        <v>53.185007970000001</v>
      </c>
      <c r="K84">
        <f>VLOOKUP($A84,total_nail!$A:$P,11,0)</f>
        <v>33.778787880000003</v>
      </c>
      <c r="L84">
        <f>VLOOKUP($A84,total_nail!$A:$P,12,0)</f>
        <v>34.254330340000003</v>
      </c>
      <c r="M84">
        <f>VLOOKUP($A84,total_nail!$A:$P,13,0)</f>
        <v>88.51994037</v>
      </c>
      <c r="N84">
        <f>VLOOKUP($A84,total_nail!$A:$P,14,0)</f>
        <v>74</v>
      </c>
      <c r="O84">
        <f>VLOOKUP($A84,total_nail!$A:$P,15,0)</f>
        <v>0</v>
      </c>
      <c r="P84">
        <f>VLOOKUP($A84,total_nail!$A:$P,16,0)</f>
        <v>10.1</v>
      </c>
    </row>
    <row r="85" spans="1:16" x14ac:dyDescent="0.3">
      <c r="A85">
        <v>2024030637</v>
      </c>
      <c r="B85">
        <f>VLOOKUP($A85,total_nail!$A:$P,2,0)</f>
        <v>154.4734004</v>
      </c>
      <c r="C85">
        <f>VLOOKUP($A85,total_nail!$A:$P,3,0)</f>
        <v>87.577282530000005</v>
      </c>
      <c r="D85">
        <f>VLOOKUP($A85,total_nail!$A:$P,4,0)</f>
        <v>96.496405460000005</v>
      </c>
      <c r="E85">
        <f>VLOOKUP($A85,total_nail!$A:$P,5,0)</f>
        <v>66.896117899999993</v>
      </c>
      <c r="F85">
        <f>VLOOKUP($A85,total_nail!$A:$P,6,0)</f>
        <v>0.85295315699999996</v>
      </c>
      <c r="G85">
        <f>VLOOKUP($A85,total_nail!$A:$P,7,0)</f>
        <v>268.29672720000002</v>
      </c>
      <c r="H85">
        <f>VLOOKUP($A85,total_nail!$A:$P,8,0)</f>
        <v>107.6014904</v>
      </c>
      <c r="I85">
        <f>VLOOKUP($A85,total_nail!$A:$P,9,0)</f>
        <v>64.255136989999997</v>
      </c>
      <c r="J85">
        <f>VLOOKUP($A85,total_nail!$A:$P,10,0)</f>
        <v>63.981595089999999</v>
      </c>
      <c r="K85">
        <f>VLOOKUP($A85,total_nail!$A:$P,11,0)</f>
        <v>31.318419089999999</v>
      </c>
      <c r="L85">
        <f>VLOOKUP($A85,total_nail!$A:$P,12,0)</f>
        <v>37.040784469999998</v>
      </c>
      <c r="M85">
        <f>VLOOKUP($A85,total_nail!$A:$P,13,0)</f>
        <v>107.6014904</v>
      </c>
      <c r="N85">
        <f>VLOOKUP($A85,total_nail!$A:$P,14,0)</f>
        <v>71</v>
      </c>
      <c r="O85">
        <f>VLOOKUP($A85,total_nail!$A:$P,15,0)</f>
        <v>0</v>
      </c>
      <c r="P85">
        <f>VLOOKUP($A85,total_nail!$A:$P,16,0)</f>
        <v>13.2</v>
      </c>
    </row>
    <row r="86" spans="1:16" x14ac:dyDescent="0.3">
      <c r="A86">
        <v>2024030643</v>
      </c>
      <c r="B86">
        <f>VLOOKUP($A86,total_nail!$A:$P,2,0)</f>
        <v>140.3385049</v>
      </c>
      <c r="C86">
        <f>VLOOKUP($A86,total_nail!$A:$P,3,0)</f>
        <v>70.276445699999996</v>
      </c>
      <c r="D86">
        <f>VLOOKUP($A86,total_nail!$A:$P,4,0)</f>
        <v>76.531734839999999</v>
      </c>
      <c r="E86">
        <f>VLOOKUP($A86,total_nail!$A:$P,5,0)</f>
        <v>70.062059239999996</v>
      </c>
      <c r="F86">
        <f>VLOOKUP($A86,total_nail!$A:$P,6,0)</f>
        <v>0.99949135300000003</v>
      </c>
      <c r="G86">
        <f>VLOOKUP($A86,total_nail!$A:$P,7,0)</f>
        <v>249.6669847</v>
      </c>
      <c r="H86">
        <f>VLOOKUP($A86,total_nail!$A:$P,8,0)</f>
        <v>90.547542489999998</v>
      </c>
      <c r="I86">
        <f>VLOOKUP($A86,total_nail!$A:$P,9,0)</f>
        <v>64.780788180000002</v>
      </c>
      <c r="J86">
        <f>VLOOKUP($A86,total_nail!$A:$P,10,0)</f>
        <v>66.105022829999996</v>
      </c>
      <c r="K86">
        <f>VLOOKUP($A86,total_nail!$A:$P,11,0)</f>
        <v>31.03885004</v>
      </c>
      <c r="L86">
        <f>VLOOKUP($A86,total_nail!$A:$P,12,0)</f>
        <v>35.864853529999998</v>
      </c>
      <c r="M86">
        <f>VLOOKUP($A86,total_nail!$A:$P,13,0)</f>
        <v>90.547542489999998</v>
      </c>
      <c r="N86">
        <f>VLOOKUP($A86,total_nail!$A:$P,14,0)</f>
        <v>54</v>
      </c>
      <c r="O86">
        <f>VLOOKUP($A86,total_nail!$A:$P,15,0)</f>
        <v>0</v>
      </c>
      <c r="P86">
        <f>VLOOKUP($A86,total_nail!$A:$P,16,0)</f>
        <v>14.1</v>
      </c>
    </row>
    <row r="87" spans="1:16" x14ac:dyDescent="0.3">
      <c r="A87">
        <v>2024030639</v>
      </c>
      <c r="B87">
        <f>VLOOKUP($A87,total_nail!$A:$P,2,0)</f>
        <v>138.0981366</v>
      </c>
      <c r="C87">
        <f>VLOOKUP($A87,total_nail!$A:$P,3,0)</f>
        <v>78.17267081</v>
      </c>
      <c r="D87">
        <f>VLOOKUP($A87,total_nail!$A:$P,4,0)</f>
        <v>83.595031059999997</v>
      </c>
      <c r="E87">
        <f>VLOOKUP($A87,total_nail!$A:$P,5,0)</f>
        <v>59.925465840000001</v>
      </c>
      <c r="F87">
        <f>VLOOKUP($A87,total_nail!$A:$P,6,0)</f>
        <v>0.85799319699999999</v>
      </c>
      <c r="G87">
        <f>VLOOKUP($A87,total_nail!$A:$P,7,0)</f>
        <v>168.8629861</v>
      </c>
      <c r="H87">
        <f>VLOOKUP($A87,total_nail!$A:$P,8,0)</f>
        <v>95.481097559999995</v>
      </c>
      <c r="I87">
        <f>VLOOKUP($A87,total_nail!$A:$P,9,0)</f>
        <v>68.683046680000004</v>
      </c>
      <c r="J87">
        <f>VLOOKUP($A87,total_nail!$A:$P,10,0)</f>
        <v>67.389473679999995</v>
      </c>
      <c r="K87">
        <f>VLOOKUP($A87,total_nail!$A:$P,11,0)</f>
        <v>34.076682320000003</v>
      </c>
      <c r="L87">
        <f>VLOOKUP($A87,total_nail!$A:$P,12,0)</f>
        <v>37.995069719999996</v>
      </c>
      <c r="M87">
        <f>VLOOKUP($A87,total_nail!$A:$P,13,0)</f>
        <v>95.481097559999995</v>
      </c>
      <c r="N87">
        <f>VLOOKUP($A87,total_nail!$A:$P,14,0)</f>
        <v>42</v>
      </c>
      <c r="O87">
        <f>VLOOKUP($A87,total_nail!$A:$P,15,0)</f>
        <v>0</v>
      </c>
      <c r="P87">
        <f>VLOOKUP($A87,total_nail!$A:$P,16,0)</f>
        <v>15.8</v>
      </c>
    </row>
    <row r="88" spans="1:16" x14ac:dyDescent="0.3">
      <c r="A88">
        <v>2024030641</v>
      </c>
      <c r="B88">
        <f>VLOOKUP($A88,total_nail!$A:$P,2,0)</f>
        <v>150.64055020000001</v>
      </c>
      <c r="C88">
        <f>VLOOKUP($A88,total_nail!$A:$P,3,0)</f>
        <v>95.971889950000005</v>
      </c>
      <c r="D88">
        <f>VLOOKUP($A88,total_nail!$A:$P,4,0)</f>
        <v>104.9700957</v>
      </c>
      <c r="E88">
        <f>VLOOKUP($A88,total_nail!$A:$P,5,0)</f>
        <v>54.668660289999998</v>
      </c>
      <c r="F88">
        <f>VLOOKUP($A88,total_nail!$A:$P,6,0)</f>
        <v>0.869281046</v>
      </c>
      <c r="G88">
        <f>VLOOKUP($A88,total_nail!$A:$P,7,0)</f>
        <v>127.3680664</v>
      </c>
      <c r="H88">
        <f>VLOOKUP($A88,total_nail!$A:$P,8,0)</f>
        <v>111.7897827</v>
      </c>
      <c r="I88">
        <f>VLOOKUP($A88,total_nail!$A:$P,9,0)</f>
        <v>57.202003339999997</v>
      </c>
      <c r="J88">
        <f>VLOOKUP($A88,total_nail!$A:$P,10,0)</f>
        <v>57.161242600000001</v>
      </c>
      <c r="K88">
        <f>VLOOKUP($A88,total_nail!$A:$P,11,0)</f>
        <v>30.919854279999999</v>
      </c>
      <c r="L88">
        <f>VLOOKUP($A88,total_nail!$A:$P,12,0)</f>
        <v>39.702566490000002</v>
      </c>
      <c r="M88">
        <f>VLOOKUP($A88,total_nail!$A:$P,13,0)</f>
        <v>111.7897827</v>
      </c>
      <c r="N88">
        <f>VLOOKUP($A88,total_nail!$A:$P,14,0)</f>
        <v>66</v>
      </c>
      <c r="O88">
        <f>VLOOKUP($A88,total_nail!$A:$P,15,0)</f>
        <v>1</v>
      </c>
      <c r="P88">
        <f>VLOOKUP($A88,total_nail!$A:$P,16,0)</f>
        <v>10.199999999999999</v>
      </c>
    </row>
    <row r="89" spans="1:16" x14ac:dyDescent="0.3">
      <c r="A89">
        <v>2024030644</v>
      </c>
      <c r="B89">
        <f>VLOOKUP($A89,total_nail!$A:$P,2,0)</f>
        <v>134.6726496</v>
      </c>
      <c r="C89">
        <f>VLOOKUP($A89,total_nail!$A:$P,3,0)</f>
        <v>67.064102559999995</v>
      </c>
      <c r="D89">
        <f>VLOOKUP($A89,total_nail!$A:$P,4,0)</f>
        <v>70.694871789999993</v>
      </c>
      <c r="E89">
        <f>VLOOKUP($A89,total_nail!$A:$P,5,0)</f>
        <v>67.608547009999995</v>
      </c>
      <c r="F89">
        <f>VLOOKUP($A89,total_nail!$A:$P,6,0)</f>
        <v>1</v>
      </c>
      <c r="G89">
        <f>VLOOKUP($A89,total_nail!$A:$P,7,0)</f>
        <v>111.28700000000001</v>
      </c>
      <c r="H89">
        <f>VLOOKUP($A89,total_nail!$A:$P,8,0)</f>
        <v>86.334724539999996</v>
      </c>
      <c r="I89">
        <f>VLOOKUP($A89,total_nail!$A:$P,9,0)</f>
        <v>57.90406977</v>
      </c>
      <c r="J89">
        <f>VLOOKUP($A89,total_nail!$A:$P,10,0)</f>
        <v>59.872679050000002</v>
      </c>
      <c r="K89">
        <f>VLOOKUP($A89,total_nail!$A:$P,11,0)</f>
        <v>31.992424239999998</v>
      </c>
      <c r="L89">
        <f>VLOOKUP($A89,total_nail!$A:$P,12,0)</f>
        <v>34.482827139999998</v>
      </c>
      <c r="M89">
        <f>VLOOKUP($A89,total_nail!$A:$P,13,0)</f>
        <v>86.334724539999996</v>
      </c>
      <c r="N89">
        <f>VLOOKUP($A89,total_nail!$A:$P,14,0)</f>
        <v>48</v>
      </c>
      <c r="O89">
        <f>VLOOKUP($A89,total_nail!$A:$P,15,0)</f>
        <v>1</v>
      </c>
      <c r="P89">
        <f>VLOOKUP($A89,total_nail!$A:$P,16,0)</f>
        <v>9.1999999999999993</v>
      </c>
    </row>
    <row r="90" spans="1:16" x14ac:dyDescent="0.3">
      <c r="A90">
        <v>2024030645</v>
      </c>
      <c r="B90">
        <f>VLOOKUP($A90,total_nail!$A:$P,2,0)</f>
        <v>147.4822365</v>
      </c>
      <c r="C90">
        <f>VLOOKUP($A90,total_nail!$A:$P,3,0)</f>
        <v>95.222481070000001</v>
      </c>
      <c r="D90">
        <f>VLOOKUP($A90,total_nail!$A:$P,4,0)</f>
        <v>103.0896913</v>
      </c>
      <c r="E90">
        <f>VLOOKUP($A90,total_nail!$A:$P,5,0)</f>
        <v>52.259755390000002</v>
      </c>
      <c r="F90">
        <f>VLOOKUP($A90,total_nail!$A:$P,6,0)</f>
        <v>0.87396449700000001</v>
      </c>
      <c r="G90">
        <f>VLOOKUP($A90,total_nail!$A:$P,7,0)</f>
        <v>181.4067168</v>
      </c>
      <c r="H90">
        <f>VLOOKUP($A90,total_nail!$A:$P,8,0)</f>
        <v>111.5092915</v>
      </c>
      <c r="I90">
        <f>VLOOKUP($A90,total_nail!$A:$P,9,0)</f>
        <v>69.995505620000003</v>
      </c>
      <c r="J90">
        <f>VLOOKUP($A90,total_nail!$A:$P,10,0)</f>
        <v>70.150712830000003</v>
      </c>
      <c r="K90">
        <f>VLOOKUP($A90,total_nail!$A:$P,11,0)</f>
        <v>30.85433604</v>
      </c>
      <c r="L90">
        <f>VLOOKUP($A90,total_nail!$A:$P,12,0)</f>
        <v>39.776735610000003</v>
      </c>
      <c r="M90">
        <f>VLOOKUP($A90,total_nail!$A:$P,13,0)</f>
        <v>111.5092915</v>
      </c>
      <c r="N90">
        <f>VLOOKUP($A90,total_nail!$A:$P,14,0)</f>
        <v>76</v>
      </c>
      <c r="O90">
        <f>VLOOKUP($A90,total_nail!$A:$P,15,0)</f>
        <v>1</v>
      </c>
      <c r="P90">
        <f>VLOOKUP($A90,total_nail!$A:$P,16,0)</f>
        <v>9.1999999999999993</v>
      </c>
    </row>
    <row r="91" spans="1:16" x14ac:dyDescent="0.3">
      <c r="A91">
        <v>2024030649</v>
      </c>
      <c r="B91">
        <f>VLOOKUP($A91,total_nail!$A:$P,2,0)</f>
        <v>141.56607930000001</v>
      </c>
      <c r="C91">
        <f>VLOOKUP($A91,total_nail!$A:$P,3,0)</f>
        <v>82.375917770000001</v>
      </c>
      <c r="D91">
        <f>VLOOKUP($A91,total_nail!$A:$P,4,0)</f>
        <v>89.573421440000004</v>
      </c>
      <c r="E91">
        <f>VLOOKUP($A91,total_nail!$A:$P,5,0)</f>
        <v>59.190161529999997</v>
      </c>
      <c r="F91">
        <f>VLOOKUP($A91,total_nail!$A:$P,6,0)</f>
        <v>0.99781818200000005</v>
      </c>
      <c r="G91">
        <f>VLOOKUP($A91,total_nail!$A:$P,7,0)</f>
        <v>105.5705813</v>
      </c>
      <c r="H91">
        <f>VLOOKUP($A91,total_nail!$A:$P,8,0)</f>
        <v>100.2576419</v>
      </c>
      <c r="I91">
        <f>VLOOKUP($A91,total_nail!$A:$P,9,0)</f>
        <v>62.295285360000001</v>
      </c>
      <c r="J91">
        <f>VLOOKUP($A91,total_nail!$A:$P,10,0)</f>
        <v>64.372727269999999</v>
      </c>
      <c r="K91">
        <f>VLOOKUP($A91,total_nail!$A:$P,11,0)</f>
        <v>32.870039679999998</v>
      </c>
      <c r="L91">
        <f>VLOOKUP($A91,total_nail!$A:$P,12,0)</f>
        <v>36.858535510000003</v>
      </c>
      <c r="M91">
        <f>VLOOKUP($A91,total_nail!$A:$P,13,0)</f>
        <v>100.2576419</v>
      </c>
      <c r="N91">
        <f>VLOOKUP($A91,total_nail!$A:$P,14,0)</f>
        <v>72</v>
      </c>
      <c r="O91">
        <f>VLOOKUP($A91,total_nail!$A:$P,15,0)</f>
        <v>0</v>
      </c>
      <c r="P91">
        <f>VLOOKUP($A91,total_nail!$A:$P,16,0)</f>
        <v>9.9</v>
      </c>
    </row>
    <row r="92" spans="1:16" x14ac:dyDescent="0.3">
      <c r="A92">
        <v>2024030648</v>
      </c>
      <c r="B92">
        <f>VLOOKUP($A92,total_nail!$A:$P,2,0)</f>
        <v>151.04751619999999</v>
      </c>
      <c r="C92">
        <f>VLOOKUP($A92,total_nail!$A:$P,3,0)</f>
        <v>100.08423329999999</v>
      </c>
      <c r="D92">
        <f>VLOOKUP($A92,total_nail!$A:$P,4,0)</f>
        <v>108.9950633</v>
      </c>
      <c r="E92">
        <f>VLOOKUP($A92,total_nail!$A:$P,5,0)</f>
        <v>50.963282939999999</v>
      </c>
      <c r="F92">
        <f>VLOOKUP($A92,total_nail!$A:$P,6,0)</f>
        <v>0.79790276500000001</v>
      </c>
      <c r="G92">
        <f>VLOOKUP($A92,total_nail!$A:$P,7,0)</f>
        <v>216.94226549999999</v>
      </c>
      <c r="H92">
        <f>VLOOKUP($A92,total_nail!$A:$P,8,0)</f>
        <v>115.1122604</v>
      </c>
      <c r="I92">
        <f>VLOOKUP($A92,total_nail!$A:$P,9,0)</f>
        <v>73.337681160000002</v>
      </c>
      <c r="J92">
        <f>VLOOKUP($A92,total_nail!$A:$P,10,0)</f>
        <v>67.128927410000003</v>
      </c>
      <c r="K92">
        <f>VLOOKUP($A92,total_nail!$A:$P,11,0)</f>
        <v>38.618198450000001</v>
      </c>
      <c r="L92">
        <f>VLOOKUP($A92,total_nail!$A:$P,12,0)</f>
        <v>44.973713230000001</v>
      </c>
      <c r="M92">
        <f>VLOOKUP($A92,total_nail!$A:$P,13,0)</f>
        <v>115.1122604</v>
      </c>
      <c r="N92">
        <f>VLOOKUP($A92,total_nail!$A:$P,14,0)</f>
        <v>51</v>
      </c>
      <c r="O92">
        <f>VLOOKUP($A92,total_nail!$A:$P,15,0)</f>
        <v>0</v>
      </c>
      <c r="P92">
        <f>VLOOKUP($A92,total_nail!$A:$P,16,0)</f>
        <v>14.8</v>
      </c>
    </row>
    <row r="93" spans="1:16" x14ac:dyDescent="0.3">
      <c r="A93">
        <v>2024030650</v>
      </c>
      <c r="B93">
        <f>VLOOKUP($A93,total_nail!$A:$P,2,0)</f>
        <v>127.4348986</v>
      </c>
      <c r="C93">
        <f>VLOOKUP($A93,total_nail!$A:$P,3,0)</f>
        <v>78.40661686</v>
      </c>
      <c r="D93">
        <f>VLOOKUP($A93,total_nail!$A:$P,4,0)</f>
        <v>81.926360729999999</v>
      </c>
      <c r="E93">
        <f>VLOOKUP($A93,total_nail!$A:$P,5,0)</f>
        <v>49.028281749999998</v>
      </c>
      <c r="F93">
        <f>VLOOKUP($A93,total_nail!$A:$P,6,0)</f>
        <v>0.72217111300000003</v>
      </c>
      <c r="G93">
        <f>VLOOKUP($A93,total_nail!$A:$P,7,0)</f>
        <v>143.5888041</v>
      </c>
      <c r="H93">
        <f>VLOOKUP($A93,total_nail!$A:$P,8,0)</f>
        <v>91.672897199999994</v>
      </c>
      <c r="I93">
        <f>VLOOKUP($A93,total_nail!$A:$P,9,0)</f>
        <v>53.74593496</v>
      </c>
      <c r="J93">
        <f>VLOOKUP($A93,total_nail!$A:$P,10,0)</f>
        <v>56.094696970000001</v>
      </c>
      <c r="K93">
        <f>VLOOKUP($A93,total_nail!$A:$P,11,0)</f>
        <v>31.4327957</v>
      </c>
      <c r="L93">
        <f>VLOOKUP($A93,total_nail!$A:$P,12,0)</f>
        <v>36.166075200000002</v>
      </c>
      <c r="M93">
        <f>VLOOKUP($A93,total_nail!$A:$P,13,0)</f>
        <v>91.672897199999994</v>
      </c>
      <c r="N93">
        <f>VLOOKUP($A93,total_nail!$A:$P,14,0)</f>
        <v>75</v>
      </c>
      <c r="O93">
        <f>VLOOKUP($A93,total_nail!$A:$P,15,0)</f>
        <v>1</v>
      </c>
      <c r="P93">
        <f>VLOOKUP($A93,total_nail!$A:$P,16,0)</f>
        <v>10.5</v>
      </c>
    </row>
    <row r="94" spans="1:16" x14ac:dyDescent="0.3">
      <c r="A94">
        <v>2024030651</v>
      </c>
      <c r="B94">
        <f>VLOOKUP($A94,total_nail!$A:$P,2,0)</f>
        <v>156.5410138</v>
      </c>
      <c r="C94">
        <f>VLOOKUP($A94,total_nail!$A:$P,3,0)</f>
        <v>73.083870970000007</v>
      </c>
      <c r="D94">
        <f>VLOOKUP($A94,total_nail!$A:$P,4,0)</f>
        <v>70.425806449999996</v>
      </c>
      <c r="E94">
        <f>VLOOKUP($A94,total_nail!$A:$P,5,0)</f>
        <v>83.457142860000005</v>
      </c>
      <c r="F94">
        <f>VLOOKUP($A94,total_nail!$A:$P,6,0)</f>
        <v>1</v>
      </c>
      <c r="G94">
        <f>VLOOKUP($A94,total_nail!$A:$P,7,0)</f>
        <v>86.599546959999998</v>
      </c>
      <c r="H94">
        <f>VLOOKUP($A94,total_nail!$A:$P,8,0)</f>
        <v>94.49649737</v>
      </c>
      <c r="I94">
        <f>VLOOKUP($A94,total_nail!$A:$P,9,0)</f>
        <v>67.990322579999997</v>
      </c>
      <c r="J94">
        <f>VLOOKUP($A94,total_nail!$A:$P,10,0)</f>
        <v>69.061583580000004</v>
      </c>
      <c r="K94">
        <f>VLOOKUP($A94,total_nail!$A:$P,11,0)</f>
        <v>33.839393940000001</v>
      </c>
      <c r="L94">
        <f>VLOOKUP($A94,total_nail!$A:$P,12,0)</f>
        <v>39.370284169999998</v>
      </c>
      <c r="M94">
        <f>VLOOKUP($A94,total_nail!$A:$P,13,0)</f>
        <v>94.49649737</v>
      </c>
      <c r="N94">
        <f>VLOOKUP($A94,total_nail!$A:$P,14,0)</f>
        <v>35</v>
      </c>
      <c r="O94">
        <f>VLOOKUP($A94,total_nail!$A:$P,15,0)</f>
        <v>1</v>
      </c>
      <c r="P94">
        <f>VLOOKUP($A94,total_nail!$A:$P,16,0)</f>
        <v>9.6999999999999993</v>
      </c>
    </row>
    <row r="95" spans="1:16" x14ac:dyDescent="0.3">
      <c r="A95">
        <v>2024030654</v>
      </c>
      <c r="B95">
        <f>VLOOKUP($A95,total_nail!$A:$P,2,0)</f>
        <v>150.03540670000001</v>
      </c>
      <c r="C95">
        <f>VLOOKUP($A95,total_nail!$A:$P,3,0)</f>
        <v>105.65263160000001</v>
      </c>
      <c r="D95">
        <f>VLOOKUP($A95,total_nail!$A:$P,4,0)</f>
        <v>124.2272727</v>
      </c>
      <c r="E95">
        <f>VLOOKUP($A95,total_nail!$A:$P,5,0)</f>
        <v>44.382775119999998</v>
      </c>
      <c r="F95">
        <f>VLOOKUP($A95,total_nail!$A:$P,6,0)</f>
        <v>0.54831144499999995</v>
      </c>
      <c r="G95">
        <f>VLOOKUP($A95,total_nail!$A:$P,7,0)</f>
        <v>197.53133700000001</v>
      </c>
      <c r="H95">
        <f>VLOOKUP($A95,total_nail!$A:$P,8,0)</f>
        <v>120.73056750000001</v>
      </c>
      <c r="I95">
        <f>VLOOKUP($A95,total_nail!$A:$P,9,0)</f>
        <v>64.897569439999998</v>
      </c>
      <c r="J95">
        <f>VLOOKUP($A95,total_nail!$A:$P,10,0)</f>
        <v>65.198437499999997</v>
      </c>
      <c r="K95">
        <f>VLOOKUP($A95,total_nail!$A:$P,11,0)</f>
        <v>32.859477120000001</v>
      </c>
      <c r="L95">
        <f>VLOOKUP($A95,total_nail!$A:$P,12,0)</f>
        <v>40.91380831</v>
      </c>
      <c r="M95">
        <f>VLOOKUP($A95,total_nail!$A:$P,13,0)</f>
        <v>120.73056750000001</v>
      </c>
      <c r="N95">
        <f>VLOOKUP($A95,total_nail!$A:$P,14,0)</f>
        <v>57</v>
      </c>
      <c r="O95">
        <f>VLOOKUP($A95,total_nail!$A:$P,15,0)</f>
        <v>1</v>
      </c>
      <c r="P95">
        <f>VLOOKUP($A95,total_nail!$A:$P,16,0)</f>
        <v>10.5</v>
      </c>
    </row>
    <row r="96" spans="1:16" x14ac:dyDescent="0.3">
      <c r="A96">
        <v>2024030653</v>
      </c>
      <c r="B96">
        <f>VLOOKUP($A96,total_nail!$A:$P,2,0)</f>
        <v>172.2587614</v>
      </c>
      <c r="C96">
        <f>VLOOKUP($A96,total_nail!$A:$P,3,0)</f>
        <v>123.3058089</v>
      </c>
      <c r="D96">
        <f>VLOOKUP($A96,total_nail!$A:$P,4,0)</f>
        <v>140.8943831</v>
      </c>
      <c r="E96">
        <f>VLOOKUP($A96,total_nail!$A:$P,5,0)</f>
        <v>48.95295247</v>
      </c>
      <c r="F96">
        <f>VLOOKUP($A96,total_nail!$A:$P,6,0)</f>
        <v>0.51296830000000004</v>
      </c>
      <c r="G96">
        <f>VLOOKUP($A96,total_nail!$A:$P,7,0)</f>
        <v>157.06653539999999</v>
      </c>
      <c r="H96">
        <f>VLOOKUP($A96,total_nail!$A:$P,8,0)</f>
        <v>139.83920079999999</v>
      </c>
      <c r="I96">
        <f>VLOOKUP($A96,total_nail!$A:$P,9,0)</f>
        <v>70.793313069999996</v>
      </c>
      <c r="J96">
        <f>VLOOKUP($A96,total_nail!$A:$P,10,0)</f>
        <v>69.005161290000004</v>
      </c>
      <c r="K96">
        <f>VLOOKUP($A96,total_nail!$A:$P,11,0)</f>
        <v>35.332112330000001</v>
      </c>
      <c r="L96">
        <f>VLOOKUP($A96,total_nail!$A:$P,12,0)</f>
        <v>45.000556150000001</v>
      </c>
      <c r="M96">
        <f>VLOOKUP($A96,total_nail!$A:$P,13,0)</f>
        <v>139.83920079999999</v>
      </c>
      <c r="N96">
        <f>VLOOKUP($A96,total_nail!$A:$P,14,0)</f>
        <v>71</v>
      </c>
      <c r="O96">
        <f>VLOOKUP($A96,total_nail!$A:$P,15,0)</f>
        <v>1</v>
      </c>
      <c r="P96">
        <f>VLOOKUP($A96,total_nail!$A:$P,16,0)</f>
        <v>11.2</v>
      </c>
    </row>
    <row r="97" spans="1:16" x14ac:dyDescent="0.3">
      <c r="A97">
        <v>2024030646</v>
      </c>
      <c r="B97">
        <f>VLOOKUP($A97,total_nail!$A:$P,2,0)</f>
        <v>133.92738489999999</v>
      </c>
      <c r="C97">
        <f>VLOOKUP($A97,total_nail!$A:$P,3,0)</f>
        <v>78.664451830000004</v>
      </c>
      <c r="D97">
        <f>VLOOKUP($A97,total_nail!$A:$P,4,0)</f>
        <v>85.139534879999999</v>
      </c>
      <c r="E97">
        <f>VLOOKUP($A97,total_nail!$A:$P,5,0)</f>
        <v>55.262933080000003</v>
      </c>
      <c r="F97">
        <f>VLOOKUP($A97,total_nail!$A:$P,6,0)</f>
        <v>0.98150000000000004</v>
      </c>
      <c r="G97">
        <f>VLOOKUP($A97,total_nail!$A:$P,7,0)</f>
        <v>226.80616979999999</v>
      </c>
      <c r="H97">
        <f>VLOOKUP($A97,total_nail!$A:$P,8,0)</f>
        <v>95.359360300000006</v>
      </c>
      <c r="I97">
        <f>VLOOKUP($A97,total_nail!$A:$P,9,0)</f>
        <v>61.529787229999997</v>
      </c>
      <c r="J97">
        <f>VLOOKUP($A97,total_nail!$A:$P,10,0)</f>
        <v>63.44621514</v>
      </c>
      <c r="K97">
        <f>VLOOKUP($A97,total_nail!$A:$P,11,0)</f>
        <v>31.637037039999999</v>
      </c>
      <c r="L97">
        <f>VLOOKUP($A97,total_nail!$A:$P,12,0)</f>
        <v>36.752333720000003</v>
      </c>
      <c r="M97">
        <f>VLOOKUP($A97,total_nail!$A:$P,13,0)</f>
        <v>95.359360300000006</v>
      </c>
      <c r="N97">
        <f>VLOOKUP($A97,total_nail!$A:$P,14,0)</f>
        <v>51</v>
      </c>
      <c r="O97">
        <f>VLOOKUP($A97,total_nail!$A:$P,15,0)</f>
        <v>1</v>
      </c>
      <c r="P97">
        <f>VLOOKUP($A97,total_nail!$A:$P,16,0)</f>
        <v>10.8</v>
      </c>
    </row>
    <row r="98" spans="1:16" x14ac:dyDescent="0.3">
      <c r="A98">
        <v>2024030655</v>
      </c>
      <c r="B98">
        <f>VLOOKUP($A98,total_nail!$A:$P,2,0)</f>
        <v>123.51029749999999</v>
      </c>
      <c r="C98">
        <f>VLOOKUP($A98,total_nail!$A:$P,3,0)</f>
        <v>80.958810069999998</v>
      </c>
      <c r="D98">
        <f>VLOOKUP($A98,total_nail!$A:$P,4,0)</f>
        <v>94.602402749999996</v>
      </c>
      <c r="E98">
        <f>VLOOKUP($A98,total_nail!$A:$P,5,0)</f>
        <v>42.55148741</v>
      </c>
      <c r="F98">
        <f>VLOOKUP($A98,total_nail!$A:$P,6,0)</f>
        <v>0.64905450499999995</v>
      </c>
      <c r="G98">
        <f>VLOOKUP($A98,total_nail!$A:$P,7,0)</f>
        <v>150.0905559</v>
      </c>
      <c r="H98">
        <f>VLOOKUP($A98,total_nail!$A:$P,8,0)</f>
        <v>94.543601359999997</v>
      </c>
      <c r="I98">
        <f>VLOOKUP($A98,total_nail!$A:$P,9,0)</f>
        <v>55.6636971</v>
      </c>
      <c r="J98">
        <f>VLOOKUP($A98,total_nail!$A:$P,10,0)</f>
        <v>56.516326530000001</v>
      </c>
      <c r="K98">
        <f>VLOOKUP($A98,total_nail!$A:$P,11,0)</f>
        <v>29.666666670000001</v>
      </c>
      <c r="L98">
        <f>VLOOKUP($A98,total_nail!$A:$P,12,0)</f>
        <v>33.15387698</v>
      </c>
      <c r="M98">
        <f>VLOOKUP($A98,total_nail!$A:$P,13,0)</f>
        <v>94.543601359999997</v>
      </c>
      <c r="N98">
        <f>VLOOKUP($A98,total_nail!$A:$P,14,0)</f>
        <v>41</v>
      </c>
      <c r="O98">
        <f>VLOOKUP($A98,total_nail!$A:$P,15,0)</f>
        <v>1</v>
      </c>
      <c r="P98">
        <f>VLOOKUP($A98,total_nail!$A:$P,16,0)</f>
        <v>9.9</v>
      </c>
    </row>
    <row r="99" spans="1:16" x14ac:dyDescent="0.3">
      <c r="A99">
        <v>2024030656</v>
      </c>
      <c r="B99">
        <f>VLOOKUP($A99,total_nail!$A:$P,2,0)</f>
        <v>197.5711599</v>
      </c>
      <c r="C99">
        <f>VLOOKUP($A99,total_nail!$A:$P,3,0)</f>
        <v>120.7517241</v>
      </c>
      <c r="D99">
        <f>VLOOKUP($A99,total_nail!$A:$P,4,0)</f>
        <v>118.769279</v>
      </c>
      <c r="E99">
        <f>VLOOKUP($A99,total_nail!$A:$P,5,0)</f>
        <v>76.819435740000003</v>
      </c>
      <c r="F99">
        <f>VLOOKUP($A99,total_nail!$A:$P,6,0)</f>
        <v>1</v>
      </c>
      <c r="G99">
        <f>VLOOKUP($A99,total_nail!$A:$P,7,0)</f>
        <v>130.4409144</v>
      </c>
      <c r="H99">
        <f>VLOOKUP($A99,total_nail!$A:$P,8,0)</f>
        <v>152.69787890000001</v>
      </c>
      <c r="I99">
        <f>VLOOKUP($A99,total_nail!$A:$P,9,0)</f>
        <v>80.499153980000003</v>
      </c>
      <c r="J99">
        <f>VLOOKUP($A99,total_nail!$A:$P,10,0)</f>
        <v>81.399686520000003</v>
      </c>
      <c r="K99">
        <f>VLOOKUP($A99,total_nail!$A:$P,11,0)</f>
        <v>38.488038279999998</v>
      </c>
      <c r="L99">
        <f>VLOOKUP($A99,total_nail!$A:$P,12,0)</f>
        <v>50.470904060000002</v>
      </c>
      <c r="M99">
        <f>VLOOKUP($A99,total_nail!$A:$P,13,0)</f>
        <v>152.69787890000001</v>
      </c>
      <c r="N99">
        <f>VLOOKUP($A99,total_nail!$A:$P,14,0)</f>
        <v>75</v>
      </c>
      <c r="O99">
        <f>VLOOKUP($A99,total_nail!$A:$P,15,0)</f>
        <v>1</v>
      </c>
      <c r="P99">
        <f>VLOOKUP($A99,total_nail!$A:$P,16,0)</f>
        <v>10.6</v>
      </c>
    </row>
    <row r="100" spans="1:16" x14ac:dyDescent="0.3">
      <c r="A100">
        <v>2024030657</v>
      </c>
      <c r="B100">
        <f>VLOOKUP($A100,total_nail!$A:$P,2,0)</f>
        <v>153.7640025</v>
      </c>
      <c r="C100">
        <f>VLOOKUP($A100,total_nail!$A:$P,3,0)</f>
        <v>97.658904969999995</v>
      </c>
      <c r="D100">
        <f>VLOOKUP($A100,total_nail!$A:$P,4,0)</f>
        <v>104.37444929999999</v>
      </c>
      <c r="E100">
        <f>VLOOKUP($A100,total_nail!$A:$P,5,0)</f>
        <v>56.105097550000004</v>
      </c>
      <c r="F100">
        <f>VLOOKUP($A100,total_nail!$A:$P,6,0)</f>
        <v>0.87069625100000003</v>
      </c>
      <c r="G100">
        <f>VLOOKUP($A100,total_nail!$A:$P,7,0)</f>
        <v>113.9335505</v>
      </c>
      <c r="H100">
        <f>VLOOKUP($A100,total_nail!$A:$P,8,0)</f>
        <v>114.4541485</v>
      </c>
      <c r="I100">
        <f>VLOOKUP($A100,total_nail!$A:$P,9,0)</f>
        <v>69.382591090000005</v>
      </c>
      <c r="J100">
        <f>VLOOKUP($A100,total_nail!$A:$P,10,0)</f>
        <v>69.374545449999999</v>
      </c>
      <c r="K100">
        <f>VLOOKUP($A100,total_nail!$A:$P,11,0)</f>
        <v>33.641577060000003</v>
      </c>
      <c r="L100">
        <f>VLOOKUP($A100,total_nail!$A:$P,12,0)</f>
        <v>42.86283014</v>
      </c>
      <c r="M100">
        <f>VLOOKUP($A100,total_nail!$A:$P,13,0)</f>
        <v>114.4541485</v>
      </c>
      <c r="N100">
        <f>VLOOKUP($A100,total_nail!$A:$P,14,0)</f>
        <v>51</v>
      </c>
      <c r="O100">
        <f>VLOOKUP($A100,total_nail!$A:$P,15,0)</f>
        <v>0</v>
      </c>
      <c r="P100">
        <f>VLOOKUP($A100,total_nail!$A:$P,16,0)</f>
        <v>12.9</v>
      </c>
    </row>
    <row r="101" spans="1:16" x14ac:dyDescent="0.3">
      <c r="A101">
        <v>2024030658</v>
      </c>
      <c r="B101">
        <f>VLOOKUP($A101,total_nail!$A:$P,2,0)</f>
        <v>174.56170779999999</v>
      </c>
      <c r="C101">
        <f>VLOOKUP($A101,total_nail!$A:$P,3,0)</f>
        <v>117.4869913</v>
      </c>
      <c r="D101">
        <f>VLOOKUP($A101,total_nail!$A:$P,4,0)</f>
        <v>126.7318212</v>
      </c>
      <c r="E101">
        <f>VLOOKUP($A101,total_nail!$A:$P,5,0)</f>
        <v>57.074716479999999</v>
      </c>
      <c r="F101">
        <f>VLOOKUP($A101,total_nail!$A:$P,6,0)</f>
        <v>0.83270535000000001</v>
      </c>
      <c r="G101">
        <f>VLOOKUP($A101,total_nail!$A:$P,7,0)</f>
        <v>106.81621509999999</v>
      </c>
      <c r="H101">
        <f>VLOOKUP($A101,total_nail!$A:$P,8,0)</f>
        <v>134.61122109999999</v>
      </c>
      <c r="I101">
        <f>VLOOKUP($A101,total_nail!$A:$P,9,0)</f>
        <v>73.978886759999995</v>
      </c>
      <c r="J101">
        <f>VLOOKUP($A101,total_nail!$A:$P,10,0)</f>
        <v>73.696095080000006</v>
      </c>
      <c r="K101">
        <f>VLOOKUP($A101,total_nail!$A:$P,11,0)</f>
        <v>37.69072895</v>
      </c>
      <c r="L101">
        <f>VLOOKUP($A101,total_nail!$A:$P,12,0)</f>
        <v>47.706896180000001</v>
      </c>
      <c r="M101">
        <f>VLOOKUP($A101,total_nail!$A:$P,13,0)</f>
        <v>134.61122109999999</v>
      </c>
      <c r="N101">
        <f>VLOOKUP($A101,total_nail!$A:$P,14,0)</f>
        <v>53</v>
      </c>
      <c r="O101">
        <f>VLOOKUP($A101,total_nail!$A:$P,15,0)</f>
        <v>1</v>
      </c>
      <c r="P101">
        <f>VLOOKUP($A101,total_nail!$A:$P,16,0)</f>
        <v>8.5</v>
      </c>
    </row>
    <row r="102" spans="1:16" x14ac:dyDescent="0.3">
      <c r="A102">
        <v>2024030652</v>
      </c>
      <c r="B102">
        <f>VLOOKUP($A102,total_nail!$A:$P,2,0)</f>
        <v>124.1866572</v>
      </c>
      <c r="C102">
        <f>VLOOKUP($A102,total_nail!$A:$P,3,0)</f>
        <v>84.716820440000006</v>
      </c>
      <c r="D102">
        <f>VLOOKUP($A102,total_nail!$A:$P,4,0)</f>
        <v>97.40951029</v>
      </c>
      <c r="E102">
        <f>VLOOKUP($A102,total_nail!$A:$P,5,0)</f>
        <v>39.46983676</v>
      </c>
      <c r="F102">
        <f>VLOOKUP($A102,total_nail!$A:$P,6,0)</f>
        <v>0.55570560400000002</v>
      </c>
      <c r="G102">
        <f>VLOOKUP($A102,total_nail!$A:$P,7,0)</f>
        <v>121.0649616</v>
      </c>
      <c r="H102">
        <f>VLOOKUP($A102,total_nail!$A:$P,8,0)</f>
        <v>96.31046431</v>
      </c>
      <c r="I102">
        <f>VLOOKUP($A102,total_nail!$A:$P,9,0)</f>
        <v>55.432835820000001</v>
      </c>
      <c r="J102">
        <f>VLOOKUP($A102,total_nail!$A:$P,10,0)</f>
        <v>57.075757580000001</v>
      </c>
      <c r="K102">
        <f>VLOOKUP($A102,total_nail!$A:$P,11,0)</f>
        <v>35.773420479999999</v>
      </c>
      <c r="L102">
        <f>VLOOKUP($A102,total_nail!$A:$P,12,0)</f>
        <v>37.035363449999998</v>
      </c>
      <c r="M102">
        <f>VLOOKUP($A102,total_nail!$A:$P,13,0)</f>
        <v>96.31046431</v>
      </c>
      <c r="N102">
        <f>VLOOKUP($A102,total_nail!$A:$P,14,0)</f>
        <v>68</v>
      </c>
      <c r="O102">
        <f>VLOOKUP($A102,total_nail!$A:$P,15,0)</f>
        <v>1</v>
      </c>
      <c r="P102">
        <f>VLOOKUP($A102,total_nail!$A:$P,16,0)</f>
        <v>13.1</v>
      </c>
    </row>
    <row r="103" spans="1:16" x14ac:dyDescent="0.3">
      <c r="A103">
        <v>2024030659</v>
      </c>
      <c r="B103">
        <f>VLOOKUP($A103,total_nail!$A:$P,2,0)</f>
        <v>152.87521219999999</v>
      </c>
      <c r="C103">
        <f>VLOOKUP($A103,total_nail!$A:$P,3,0)</f>
        <v>105.573854</v>
      </c>
      <c r="D103">
        <f>VLOOKUP($A103,total_nail!$A:$P,4,0)</f>
        <v>123.95670629999999</v>
      </c>
      <c r="E103">
        <f>VLOOKUP($A103,total_nail!$A:$P,5,0)</f>
        <v>47.301358229999998</v>
      </c>
      <c r="F103">
        <f>VLOOKUP($A103,total_nail!$A:$P,6,0)</f>
        <v>0.505833333</v>
      </c>
      <c r="G103">
        <f>VLOOKUP($A103,total_nail!$A:$P,7,0)</f>
        <v>85.598153260000004</v>
      </c>
      <c r="H103">
        <f>VLOOKUP($A103,total_nail!$A:$P,8,0)</f>
        <v>121.6285714</v>
      </c>
      <c r="I103">
        <f>VLOOKUP($A103,total_nail!$A:$P,9,0)</f>
        <v>71.531818180000002</v>
      </c>
      <c r="J103">
        <f>VLOOKUP($A103,total_nail!$A:$P,10,0)</f>
        <v>70.393638170000003</v>
      </c>
      <c r="K103">
        <f>VLOOKUP($A103,total_nail!$A:$P,11,0)</f>
        <v>34.162729659999997</v>
      </c>
      <c r="L103">
        <f>VLOOKUP($A103,total_nail!$A:$P,12,0)</f>
        <v>41.610982360000001</v>
      </c>
      <c r="M103">
        <f>VLOOKUP($A103,total_nail!$A:$P,13,0)</f>
        <v>121.6285714</v>
      </c>
      <c r="N103">
        <f>VLOOKUP($A103,total_nail!$A:$P,14,0)</f>
        <v>29</v>
      </c>
      <c r="O103">
        <f>VLOOKUP($A103,total_nail!$A:$P,15,0)</f>
        <v>1</v>
      </c>
      <c r="P103">
        <f>VLOOKUP($A103,total_nail!$A:$P,16,0)</f>
        <v>10.5</v>
      </c>
    </row>
    <row r="104" spans="1:16" x14ac:dyDescent="0.3">
      <c r="A104">
        <v>2024030661</v>
      </c>
      <c r="B104">
        <f>VLOOKUP($A104,total_nail!$A:$P,2,0)</f>
        <v>176.6047346</v>
      </c>
      <c r="C104">
        <f>VLOOKUP($A104,total_nail!$A:$P,3,0)</f>
        <v>106.1276901</v>
      </c>
      <c r="D104">
        <f>VLOOKUP($A104,total_nail!$A:$P,4,0)</f>
        <v>110.8055954</v>
      </c>
      <c r="E104">
        <f>VLOOKUP($A104,total_nail!$A:$P,5,0)</f>
        <v>70.477044480000004</v>
      </c>
      <c r="F104">
        <f>VLOOKUP($A104,total_nail!$A:$P,6,0)</f>
        <v>0.96996466400000003</v>
      </c>
      <c r="G104">
        <f>VLOOKUP($A104,total_nail!$A:$P,7,0)</f>
        <v>105.14232199999999</v>
      </c>
      <c r="H104">
        <f>VLOOKUP($A104,total_nail!$A:$P,8,0)</f>
        <v>127.21637010000001</v>
      </c>
      <c r="I104">
        <f>VLOOKUP($A104,total_nail!$A:$P,9,0)</f>
        <v>70.081553400000004</v>
      </c>
      <c r="J104">
        <f>VLOOKUP($A104,total_nail!$A:$P,10,0)</f>
        <v>70.837837840000006</v>
      </c>
      <c r="K104">
        <f>VLOOKUP($A104,total_nail!$A:$P,11,0)</f>
        <v>36.310854210000002</v>
      </c>
      <c r="L104">
        <f>VLOOKUP($A104,total_nail!$A:$P,12,0)</f>
        <v>44.627119209999996</v>
      </c>
      <c r="M104">
        <f>VLOOKUP($A104,total_nail!$A:$P,13,0)</f>
        <v>127.21637010000001</v>
      </c>
      <c r="N104">
        <f>VLOOKUP($A104,total_nail!$A:$P,14,0)</f>
        <v>23</v>
      </c>
      <c r="O104">
        <f>VLOOKUP($A104,total_nail!$A:$P,15,0)</f>
        <v>1</v>
      </c>
      <c r="P104">
        <f>VLOOKUP($A104,total_nail!$A:$P,16,0)</f>
        <v>11.1</v>
      </c>
    </row>
    <row r="105" spans="1:16" x14ac:dyDescent="0.3">
      <c r="A105">
        <v>2024030663</v>
      </c>
      <c r="B105">
        <f>VLOOKUP($A105,total_nail!$A:$P,2,0)</f>
        <v>146.16649269999999</v>
      </c>
      <c r="C105">
        <f>VLOOKUP($A105,total_nail!$A:$P,3,0)</f>
        <v>79.335594990000004</v>
      </c>
      <c r="D105">
        <f>VLOOKUP($A105,total_nail!$A:$P,4,0)</f>
        <v>82.46659708</v>
      </c>
      <c r="E105">
        <f>VLOOKUP($A105,total_nail!$A:$P,5,0)</f>
        <v>66.830897699999994</v>
      </c>
      <c r="F105">
        <f>VLOOKUP($A105,total_nail!$A:$P,6,0)</f>
        <v>0.99932523600000001</v>
      </c>
      <c r="G105">
        <f>VLOOKUP($A105,total_nail!$A:$P,7,0)</f>
        <v>175.19599600000001</v>
      </c>
      <c r="H105">
        <f>VLOOKUP($A105,total_nail!$A:$P,8,0)</f>
        <v>98.780927840000004</v>
      </c>
      <c r="I105">
        <f>VLOOKUP($A105,total_nail!$A:$P,9,0)</f>
        <v>63.014893620000002</v>
      </c>
      <c r="J105">
        <f>VLOOKUP($A105,total_nail!$A:$P,10,0)</f>
        <v>65.606490870000002</v>
      </c>
      <c r="K105">
        <f>VLOOKUP($A105,total_nail!$A:$P,11,0)</f>
        <v>32.790454879999999</v>
      </c>
      <c r="L105">
        <f>VLOOKUP($A105,total_nail!$A:$P,12,0)</f>
        <v>36.832573330000002</v>
      </c>
      <c r="M105">
        <f>VLOOKUP($A105,total_nail!$A:$P,13,0)</f>
        <v>98.780927840000004</v>
      </c>
      <c r="N105">
        <f>VLOOKUP($A105,total_nail!$A:$P,14,0)</f>
        <v>73</v>
      </c>
      <c r="O105">
        <f>VLOOKUP($A105,total_nail!$A:$P,15,0)</f>
        <v>1</v>
      </c>
      <c r="P105">
        <f>VLOOKUP($A105,total_nail!$A:$P,16,0)</f>
        <v>9.6</v>
      </c>
    </row>
    <row r="106" spans="1:16" x14ac:dyDescent="0.3">
      <c r="A106">
        <v>2024030665</v>
      </c>
      <c r="B106">
        <f>VLOOKUP($A106,total_nail!$A:$P,2,0)</f>
        <v>143.50465790000001</v>
      </c>
      <c r="C106">
        <f>VLOOKUP($A106,total_nail!$A:$P,3,0)</f>
        <v>90.78991327</v>
      </c>
      <c r="D106">
        <f>VLOOKUP($A106,total_nail!$A:$P,4,0)</f>
        <v>96.047863800000002</v>
      </c>
      <c r="E106">
        <f>VLOOKUP($A106,total_nail!$A:$P,5,0)</f>
        <v>52.714744619999998</v>
      </c>
      <c r="F106">
        <f>VLOOKUP($A106,total_nail!$A:$P,6,0)</f>
        <v>0.86324167900000004</v>
      </c>
      <c r="G106">
        <f>VLOOKUP($A106,total_nail!$A:$P,7,0)</f>
        <v>274.44221629999998</v>
      </c>
      <c r="H106">
        <f>VLOOKUP($A106,total_nail!$A:$P,8,0)</f>
        <v>106.6488988</v>
      </c>
      <c r="I106">
        <f>VLOOKUP($A106,total_nail!$A:$P,9,0)</f>
        <v>60.791332259999997</v>
      </c>
      <c r="J106">
        <f>VLOOKUP($A106,total_nail!$A:$P,10,0)</f>
        <v>62.342342340000002</v>
      </c>
      <c r="K106">
        <f>VLOOKUP($A106,total_nail!$A:$P,11,0)</f>
        <v>29.234627830000001</v>
      </c>
      <c r="L106">
        <f>VLOOKUP($A106,total_nail!$A:$P,12,0)</f>
        <v>37.262265589999998</v>
      </c>
      <c r="M106">
        <f>VLOOKUP($A106,total_nail!$A:$P,13,0)</f>
        <v>106.6488988</v>
      </c>
      <c r="N106">
        <f>VLOOKUP($A106,total_nail!$A:$P,14,0)</f>
        <v>63</v>
      </c>
      <c r="O106">
        <f>VLOOKUP($A106,total_nail!$A:$P,15,0)</f>
        <v>0</v>
      </c>
      <c r="P106">
        <f>VLOOKUP($A106,total_nail!$A:$P,16,0)</f>
        <v>9.6</v>
      </c>
    </row>
    <row r="107" spans="1:16" x14ac:dyDescent="0.3">
      <c r="A107">
        <v>2024030662</v>
      </c>
      <c r="B107">
        <f>VLOOKUP($A107,total_nail!$A:$P,2,0)</f>
        <v>149.0750577</v>
      </c>
      <c r="C107">
        <f>VLOOKUP($A107,total_nail!$A:$P,3,0)</f>
        <v>92.931870669999995</v>
      </c>
      <c r="D107">
        <f>VLOOKUP($A107,total_nail!$A:$P,4,0)</f>
        <v>98.419168589999998</v>
      </c>
      <c r="E107">
        <f>VLOOKUP($A107,total_nail!$A:$P,5,0)</f>
        <v>56.143187070000003</v>
      </c>
      <c r="F107">
        <f>VLOOKUP($A107,total_nail!$A:$P,6,0)</f>
        <v>0.959821429</v>
      </c>
      <c r="G107">
        <f>VLOOKUP($A107,total_nail!$A:$P,7,0)</f>
        <v>134.18051109999999</v>
      </c>
      <c r="H107">
        <f>VLOOKUP($A107,total_nail!$A:$P,8,0)</f>
        <v>108.46700509999999</v>
      </c>
      <c r="I107">
        <f>VLOOKUP($A107,total_nail!$A:$P,9,0)</f>
        <v>64.477927059999999</v>
      </c>
      <c r="J107">
        <f>VLOOKUP($A107,total_nail!$A:$P,10,0)</f>
        <v>61.78971963</v>
      </c>
      <c r="K107">
        <f>VLOOKUP($A107,total_nail!$A:$P,11,0)</f>
        <v>32.795721190000002</v>
      </c>
      <c r="L107">
        <f>VLOOKUP($A107,total_nail!$A:$P,12,0)</f>
        <v>39.260166900000002</v>
      </c>
      <c r="M107">
        <f>VLOOKUP($A107,total_nail!$A:$P,13,0)</f>
        <v>108.46700509999999</v>
      </c>
      <c r="N107">
        <f>VLOOKUP($A107,total_nail!$A:$P,14,0)</f>
        <v>44</v>
      </c>
      <c r="O107">
        <f>VLOOKUP($A107,total_nail!$A:$P,15,0)</f>
        <v>1</v>
      </c>
      <c r="P107">
        <f>VLOOKUP($A107,total_nail!$A:$P,16,0)</f>
        <v>10.5</v>
      </c>
    </row>
    <row r="108" spans="1:16" x14ac:dyDescent="0.3">
      <c r="A108">
        <v>2024030668</v>
      </c>
      <c r="B108">
        <f>VLOOKUP($A108,total_nail!$A:$P,2,0)</f>
        <v>157.5247191</v>
      </c>
      <c r="C108">
        <f>VLOOKUP($A108,total_nail!$A:$P,3,0)</f>
        <v>100.2679775</v>
      </c>
      <c r="D108">
        <f>VLOOKUP($A108,total_nail!$A:$P,4,0)</f>
        <v>108.6808989</v>
      </c>
      <c r="E108">
        <f>VLOOKUP($A108,total_nail!$A:$P,5,0)</f>
        <v>57.256741570000003</v>
      </c>
      <c r="F108">
        <f>VLOOKUP($A108,total_nail!$A:$P,6,0)</f>
        <v>0.84496123999999995</v>
      </c>
      <c r="G108">
        <f>VLOOKUP($A108,total_nail!$A:$P,7,0)</f>
        <v>147.00238150000001</v>
      </c>
      <c r="H108">
        <f>VLOOKUP($A108,total_nail!$A:$P,8,0)</f>
        <v>117.5047301</v>
      </c>
      <c r="I108">
        <f>VLOOKUP($A108,total_nail!$A:$P,9,0)</f>
        <v>60.14862385</v>
      </c>
      <c r="J108">
        <f>VLOOKUP($A108,total_nail!$A:$P,10,0)</f>
        <v>61.09847199</v>
      </c>
      <c r="K108">
        <f>VLOOKUP($A108,total_nail!$A:$P,11,0)</f>
        <v>30.529308839999999</v>
      </c>
      <c r="L108">
        <f>VLOOKUP($A108,total_nail!$A:$P,12,0)</f>
        <v>38.499720580000002</v>
      </c>
      <c r="M108">
        <f>VLOOKUP($A108,total_nail!$A:$P,13,0)</f>
        <v>117.5047301</v>
      </c>
      <c r="N108">
        <f>VLOOKUP($A108,total_nail!$A:$P,14,0)</f>
        <v>66</v>
      </c>
      <c r="O108">
        <f>VLOOKUP($A108,total_nail!$A:$P,15,0)</f>
        <v>0</v>
      </c>
      <c r="P108">
        <f>VLOOKUP($A108,total_nail!$A:$P,16,0)</f>
        <v>9.8000000000000007</v>
      </c>
    </row>
    <row r="109" spans="1:16" x14ac:dyDescent="0.3">
      <c r="A109">
        <v>2024030667</v>
      </c>
      <c r="B109">
        <f>VLOOKUP($A109,total_nail!$A:$P,2,0)</f>
        <v>177.8111044</v>
      </c>
      <c r="C109">
        <f>VLOOKUP($A109,total_nail!$A:$P,3,0)</f>
        <v>105.32770069999999</v>
      </c>
      <c r="D109">
        <f>VLOOKUP($A109,total_nail!$A:$P,4,0)</f>
        <v>103.7000604</v>
      </c>
      <c r="E109">
        <f>VLOOKUP($A109,total_nail!$A:$P,5,0)</f>
        <v>72.48340374</v>
      </c>
      <c r="F109">
        <f>VLOOKUP($A109,total_nail!$A:$P,6,0)</f>
        <v>1</v>
      </c>
      <c r="G109">
        <f>VLOOKUP($A109,total_nail!$A:$P,7,0)</f>
        <v>106.99318289999999</v>
      </c>
      <c r="H109">
        <f>VLOOKUP($A109,total_nail!$A:$P,8,0)</f>
        <v>126.59885389999999</v>
      </c>
      <c r="I109">
        <f>VLOOKUP($A109,total_nail!$A:$P,9,0)</f>
        <v>73.301136360000001</v>
      </c>
      <c r="J109">
        <f>VLOOKUP($A109,total_nail!$A:$P,10,0)</f>
        <v>71.649501659999999</v>
      </c>
      <c r="K109">
        <f>VLOOKUP($A109,total_nail!$A:$P,11,0)</f>
        <v>33.877371269999998</v>
      </c>
      <c r="L109">
        <f>VLOOKUP($A109,total_nail!$A:$P,12,0)</f>
        <v>47.448052820000001</v>
      </c>
      <c r="M109">
        <f>VLOOKUP($A109,total_nail!$A:$P,13,0)</f>
        <v>126.59885389999999</v>
      </c>
      <c r="N109">
        <f>VLOOKUP($A109,total_nail!$A:$P,14,0)</f>
        <v>76</v>
      </c>
      <c r="O109">
        <f>VLOOKUP($A109,total_nail!$A:$P,15,0)</f>
        <v>0</v>
      </c>
      <c r="P109">
        <f>VLOOKUP($A109,total_nail!$A:$P,16,0)</f>
        <v>11.1</v>
      </c>
    </row>
    <row r="110" spans="1:16" x14ac:dyDescent="0.3">
      <c r="A110">
        <v>2024030670</v>
      </c>
      <c r="B110">
        <f>VLOOKUP($A110,total_nail!$A:$P,2,0)</f>
        <v>172.38341969999999</v>
      </c>
      <c r="C110">
        <f>VLOOKUP($A110,total_nail!$A:$P,3,0)</f>
        <v>100.37720210000001</v>
      </c>
      <c r="D110">
        <f>VLOOKUP($A110,total_nail!$A:$P,4,0)</f>
        <v>99.059585490000003</v>
      </c>
      <c r="E110">
        <f>VLOOKUP($A110,total_nail!$A:$P,5,0)</f>
        <v>72.006217620000001</v>
      </c>
      <c r="F110">
        <f>VLOOKUP($A110,total_nail!$A:$P,6,0)</f>
        <v>0.998</v>
      </c>
      <c r="G110">
        <f>VLOOKUP($A110,total_nail!$A:$P,7,0)</f>
        <v>190.16308219999999</v>
      </c>
      <c r="H110">
        <f>VLOOKUP($A110,total_nail!$A:$P,8,0)</f>
        <v>121.0735219</v>
      </c>
      <c r="I110">
        <f>VLOOKUP($A110,total_nail!$A:$P,9,0)</f>
        <v>70.361660079999993</v>
      </c>
      <c r="J110">
        <f>VLOOKUP($A110,total_nail!$A:$P,10,0)</f>
        <v>70.99087591</v>
      </c>
      <c r="K110">
        <f>VLOOKUP($A110,total_nail!$A:$P,11,0)</f>
        <v>32.490797550000003</v>
      </c>
      <c r="L110">
        <f>VLOOKUP($A110,total_nail!$A:$P,12,0)</f>
        <v>41.403785329999998</v>
      </c>
      <c r="M110">
        <f>VLOOKUP($A110,total_nail!$A:$P,13,0)</f>
        <v>121.0735219</v>
      </c>
      <c r="N110">
        <f>VLOOKUP($A110,total_nail!$A:$P,14,0)</f>
        <v>68</v>
      </c>
      <c r="O110">
        <f>VLOOKUP($A110,total_nail!$A:$P,15,0)</f>
        <v>1</v>
      </c>
      <c r="P110">
        <f>VLOOKUP($A110,total_nail!$A:$P,16,0)</f>
        <v>9.6</v>
      </c>
    </row>
    <row r="111" spans="1:16" x14ac:dyDescent="0.3">
      <c r="A111">
        <v>2024030671</v>
      </c>
      <c r="B111">
        <f>VLOOKUP($A111,total_nail!$A:$P,2,0)</f>
        <v>180.31747569999999</v>
      </c>
      <c r="C111">
        <f>VLOOKUP($A111,total_nail!$A:$P,3,0)</f>
        <v>104.72864079999999</v>
      </c>
      <c r="D111">
        <f>VLOOKUP($A111,total_nail!$A:$P,4,0)</f>
        <v>100.6737864</v>
      </c>
      <c r="E111">
        <f>VLOOKUP($A111,total_nail!$A:$P,5,0)</f>
        <v>75.588834950000006</v>
      </c>
      <c r="F111">
        <f>VLOOKUP($A111,total_nail!$A:$P,6,0)</f>
        <v>1</v>
      </c>
      <c r="G111">
        <f>VLOOKUP($A111,total_nail!$A:$P,7,0)</f>
        <v>139.75170750000001</v>
      </c>
      <c r="H111">
        <f>VLOOKUP($A111,total_nail!$A:$P,8,0)</f>
        <v>129.6285714</v>
      </c>
      <c r="I111">
        <f>VLOOKUP($A111,total_nail!$A:$P,9,0)</f>
        <v>68.174254320000003</v>
      </c>
      <c r="J111">
        <f>VLOOKUP($A111,total_nail!$A:$P,10,0)</f>
        <v>67.415172409999997</v>
      </c>
      <c r="K111">
        <f>VLOOKUP($A111,total_nail!$A:$P,11,0)</f>
        <v>35.924189810000001</v>
      </c>
      <c r="L111">
        <f>VLOOKUP($A111,total_nail!$A:$P,12,0)</f>
        <v>44.119834640000001</v>
      </c>
      <c r="M111">
        <f>VLOOKUP($A111,total_nail!$A:$P,13,0)</f>
        <v>129.6285714</v>
      </c>
      <c r="N111">
        <f>VLOOKUP($A111,total_nail!$A:$P,14,0)</f>
        <v>50</v>
      </c>
      <c r="O111">
        <f>VLOOKUP($A111,total_nail!$A:$P,15,0)</f>
        <v>1</v>
      </c>
      <c r="P111">
        <f>VLOOKUP($A111,total_nail!$A:$P,16,0)</f>
        <v>14.2</v>
      </c>
    </row>
    <row r="112" spans="1:16" x14ac:dyDescent="0.3">
      <c r="A112">
        <v>2024030669</v>
      </c>
      <c r="B112">
        <f>VLOOKUP($A112,total_nail!$A:$P,2,0)</f>
        <v>153.26801900000001</v>
      </c>
      <c r="C112">
        <f>VLOOKUP($A112,total_nail!$A:$P,3,0)</f>
        <v>102.149331</v>
      </c>
      <c r="D112">
        <f>VLOOKUP($A112,total_nail!$A:$P,4,0)</f>
        <v>110.1406992</v>
      </c>
      <c r="E112">
        <f>VLOOKUP($A112,total_nail!$A:$P,5,0)</f>
        <v>51.118687960000003</v>
      </c>
      <c r="F112">
        <f>VLOOKUP($A112,total_nail!$A:$P,6,0)</f>
        <v>0.98838709700000005</v>
      </c>
      <c r="G112">
        <f>VLOOKUP($A112,total_nail!$A:$P,7,0)</f>
        <v>190.0009077</v>
      </c>
      <c r="H112">
        <f>VLOOKUP($A112,total_nail!$A:$P,8,0)</f>
        <v>118.08046469999999</v>
      </c>
      <c r="I112">
        <f>VLOOKUP($A112,total_nail!$A:$P,9,0)</f>
        <v>74.674115459999996</v>
      </c>
      <c r="J112">
        <f>VLOOKUP($A112,total_nail!$A:$P,10,0)</f>
        <v>73.585557300000005</v>
      </c>
      <c r="K112">
        <f>VLOOKUP($A112,total_nail!$A:$P,11,0)</f>
        <v>36.79357298</v>
      </c>
      <c r="L112">
        <f>VLOOKUP($A112,total_nail!$A:$P,12,0)</f>
        <v>42.930495669999999</v>
      </c>
      <c r="M112">
        <f>VLOOKUP($A112,total_nail!$A:$P,13,0)</f>
        <v>118.08046469999999</v>
      </c>
      <c r="N112">
        <f>VLOOKUP($A112,total_nail!$A:$P,14,0)</f>
        <v>71</v>
      </c>
      <c r="O112">
        <f>VLOOKUP($A112,total_nail!$A:$P,15,0)</f>
        <v>1</v>
      </c>
      <c r="P112">
        <f>VLOOKUP($A112,total_nail!$A:$P,16,0)</f>
        <v>10.1</v>
      </c>
    </row>
    <row r="113" spans="1:16" x14ac:dyDescent="0.3">
      <c r="A113">
        <v>2024030673</v>
      </c>
      <c r="B113">
        <f>VLOOKUP($A113,total_nail!$A:$P,2,0)</f>
        <v>150.6741036</v>
      </c>
      <c r="C113">
        <f>VLOOKUP($A113,total_nail!$A:$P,3,0)</f>
        <v>94.838247010000003</v>
      </c>
      <c r="D113">
        <f>VLOOKUP($A113,total_nail!$A:$P,4,0)</f>
        <v>109.0135458</v>
      </c>
      <c r="E113">
        <f>VLOOKUP($A113,total_nail!$A:$P,5,0)</f>
        <v>55.835856569999997</v>
      </c>
      <c r="F113">
        <f>VLOOKUP($A113,total_nail!$A:$P,6,0)</f>
        <v>0.69260700399999997</v>
      </c>
      <c r="G113">
        <f>VLOOKUP($A113,total_nail!$A:$P,7,0)</f>
        <v>100.376356</v>
      </c>
      <c r="H113">
        <f>VLOOKUP($A113,total_nail!$A:$P,8,0)</f>
        <v>112.0786782</v>
      </c>
      <c r="I113">
        <f>VLOOKUP($A113,total_nail!$A:$P,9,0)</f>
        <v>66.06</v>
      </c>
      <c r="J113">
        <f>VLOOKUP($A113,total_nail!$A:$P,10,0)</f>
        <v>66.322869960000006</v>
      </c>
      <c r="K113">
        <f>VLOOKUP($A113,total_nail!$A:$P,11,0)</f>
        <v>29.418106999999999</v>
      </c>
      <c r="L113">
        <f>VLOOKUP($A113,total_nail!$A:$P,12,0)</f>
        <v>39.804282950000001</v>
      </c>
      <c r="M113">
        <f>VLOOKUP($A113,total_nail!$A:$P,13,0)</f>
        <v>112.0786782</v>
      </c>
      <c r="N113">
        <f>VLOOKUP($A113,total_nail!$A:$P,14,0)</f>
        <v>34</v>
      </c>
      <c r="O113">
        <f>VLOOKUP($A113,total_nail!$A:$P,15,0)</f>
        <v>1</v>
      </c>
      <c r="P113">
        <f>VLOOKUP($A113,total_nail!$A:$P,16,0)</f>
        <v>11.4</v>
      </c>
    </row>
    <row r="114" spans="1:16" x14ac:dyDescent="0.3">
      <c r="A114">
        <v>2024030674</v>
      </c>
      <c r="B114">
        <f>VLOOKUP($A114,total_nail!$A:$P,2,0)</f>
        <v>163.87530559999999</v>
      </c>
      <c r="C114">
        <f>VLOOKUP($A114,total_nail!$A:$P,3,0)</f>
        <v>114.6173594</v>
      </c>
      <c r="D114">
        <f>VLOOKUP($A114,total_nail!$A:$P,4,0)</f>
        <v>121.52995110000001</v>
      </c>
      <c r="E114">
        <f>VLOOKUP($A114,total_nail!$A:$P,5,0)</f>
        <v>49.25794621</v>
      </c>
      <c r="F114">
        <f>VLOOKUP($A114,total_nail!$A:$P,6,0)</f>
        <v>0.92871690399999995</v>
      </c>
      <c r="G114">
        <f>VLOOKUP($A114,total_nail!$A:$P,7,0)</f>
        <v>121.1161721</v>
      </c>
      <c r="H114">
        <f>VLOOKUP($A114,total_nail!$A:$P,8,0)</f>
        <v>130.07917169999999</v>
      </c>
      <c r="I114">
        <f>VLOOKUP($A114,total_nail!$A:$P,9,0)</f>
        <v>81.130705390000003</v>
      </c>
      <c r="J114">
        <f>VLOOKUP($A114,total_nail!$A:$P,10,0)</f>
        <v>79.285229200000003</v>
      </c>
      <c r="K114">
        <f>VLOOKUP($A114,total_nail!$A:$P,11,0)</f>
        <v>40.266666669999999</v>
      </c>
      <c r="L114">
        <f>VLOOKUP($A114,total_nail!$A:$P,12,0)</f>
        <v>48.513075120000003</v>
      </c>
      <c r="M114">
        <f>VLOOKUP($A114,total_nail!$A:$P,13,0)</f>
        <v>130.07917169999999</v>
      </c>
      <c r="N114">
        <f>VLOOKUP($A114,total_nail!$A:$P,14,0)</f>
        <v>56</v>
      </c>
      <c r="O114">
        <f>VLOOKUP($A114,total_nail!$A:$P,15,0)</f>
        <v>0</v>
      </c>
      <c r="P114">
        <f>VLOOKUP($A114,total_nail!$A:$P,16,0)</f>
        <v>13.1</v>
      </c>
    </row>
    <row r="115" spans="1:16" x14ac:dyDescent="0.3">
      <c r="A115">
        <v>2024030675</v>
      </c>
      <c r="B115">
        <f>VLOOKUP($A115,total_nail!$A:$P,2,0)</f>
        <v>167.2787356</v>
      </c>
      <c r="C115">
        <f>VLOOKUP($A115,total_nail!$A:$P,3,0)</f>
        <v>117.6827586</v>
      </c>
      <c r="D115">
        <f>VLOOKUP($A115,total_nail!$A:$P,4,0)</f>
        <v>127.17758619999999</v>
      </c>
      <c r="E115">
        <f>VLOOKUP($A115,total_nail!$A:$P,5,0)</f>
        <v>49.595977009999999</v>
      </c>
      <c r="F115">
        <f>VLOOKUP($A115,total_nail!$A:$P,6,0)</f>
        <v>0.80188679200000001</v>
      </c>
      <c r="G115">
        <f>VLOOKUP($A115,total_nail!$A:$P,7,0)</f>
        <v>112.9530821</v>
      </c>
      <c r="H115">
        <f>VLOOKUP($A115,total_nail!$A:$P,8,0)</f>
        <v>133.17859189999999</v>
      </c>
      <c r="I115">
        <f>VLOOKUP($A115,total_nail!$A:$P,9,0)</f>
        <v>76.561205270000002</v>
      </c>
      <c r="J115">
        <f>VLOOKUP($A115,total_nail!$A:$P,10,0)</f>
        <v>77.178036610000007</v>
      </c>
      <c r="K115">
        <f>VLOOKUP($A115,total_nail!$A:$P,11,0)</f>
        <v>39.567283949999997</v>
      </c>
      <c r="L115">
        <f>VLOOKUP($A115,total_nail!$A:$P,12,0)</f>
        <v>46.692503879999997</v>
      </c>
      <c r="M115">
        <f>VLOOKUP($A115,total_nail!$A:$P,13,0)</f>
        <v>133.17859189999999</v>
      </c>
      <c r="N115">
        <f>VLOOKUP($A115,total_nail!$A:$P,14,0)</f>
        <v>71</v>
      </c>
      <c r="O115">
        <f>VLOOKUP($A115,total_nail!$A:$P,15,0)</f>
        <v>1</v>
      </c>
      <c r="P115">
        <f>VLOOKUP($A115,total_nail!$A:$P,16,0)</f>
        <v>9</v>
      </c>
    </row>
    <row r="116" spans="1:16" x14ac:dyDescent="0.3">
      <c r="A116">
        <v>2024030676</v>
      </c>
      <c r="B116">
        <f>VLOOKUP($A116,total_nail!$A:$P,2,0)</f>
        <v>174.3723665</v>
      </c>
      <c r="C116">
        <f>VLOOKUP($A116,total_nail!$A:$P,3,0)</f>
        <v>97.742283189999995</v>
      </c>
      <c r="D116">
        <f>VLOOKUP($A116,total_nail!$A:$P,4,0)</f>
        <v>96.297893189999996</v>
      </c>
      <c r="E116">
        <f>VLOOKUP($A116,total_nail!$A:$P,5,0)</f>
        <v>76.630083290000002</v>
      </c>
      <c r="F116">
        <f>VLOOKUP($A116,total_nail!$A:$P,6,0)</f>
        <v>1</v>
      </c>
      <c r="G116">
        <f>VLOOKUP($A116,total_nail!$A:$P,7,0)</f>
        <v>141.9174677</v>
      </c>
      <c r="H116">
        <f>VLOOKUP($A116,total_nail!$A:$P,8,0)</f>
        <v>118.6098612</v>
      </c>
      <c r="I116">
        <f>VLOOKUP($A116,total_nail!$A:$P,9,0)</f>
        <v>53.763848400000001</v>
      </c>
      <c r="J116">
        <f>VLOOKUP($A116,total_nail!$A:$P,10,0)</f>
        <v>55.5</v>
      </c>
      <c r="K116">
        <f>VLOOKUP($A116,total_nail!$A:$P,11,0)</f>
        <v>32.37621832</v>
      </c>
      <c r="L116">
        <f>VLOOKUP($A116,total_nail!$A:$P,12,0)</f>
        <v>36.852725450000001</v>
      </c>
      <c r="M116">
        <f>VLOOKUP($A116,total_nail!$A:$P,13,0)</f>
        <v>118.6098612</v>
      </c>
      <c r="N116">
        <f>VLOOKUP($A116,total_nail!$A:$P,14,0)</f>
        <v>74</v>
      </c>
      <c r="O116">
        <f>VLOOKUP($A116,total_nail!$A:$P,15,0)</f>
        <v>0</v>
      </c>
      <c r="P116">
        <f>VLOOKUP($A116,total_nail!$A:$P,16,0)</f>
        <v>10.5</v>
      </c>
    </row>
    <row r="117" spans="1:16" x14ac:dyDescent="0.3">
      <c r="A117">
        <v>2024030678</v>
      </c>
      <c r="B117">
        <f>VLOOKUP($A117,total_nail!$A:$P,2,0)</f>
        <v>152.01875000000001</v>
      </c>
      <c r="C117">
        <f>VLOOKUP($A117,total_nail!$A:$P,3,0)</f>
        <v>92.802343750000006</v>
      </c>
      <c r="D117">
        <f>VLOOKUP($A117,total_nail!$A:$P,4,0)</f>
        <v>99.444140630000007</v>
      </c>
      <c r="E117">
        <f>VLOOKUP($A117,total_nail!$A:$P,5,0)</f>
        <v>59.216406249999999</v>
      </c>
      <c r="F117">
        <f>VLOOKUP($A117,total_nail!$A:$P,6,0)</f>
        <v>0.91577060899999996</v>
      </c>
      <c r="G117">
        <f>VLOOKUP($A117,total_nail!$A:$P,7,0)</f>
        <v>181.00062070000001</v>
      </c>
      <c r="H117">
        <f>VLOOKUP($A117,total_nail!$A:$P,8,0)</f>
        <v>110.8232323</v>
      </c>
      <c r="I117">
        <f>VLOOKUP($A117,total_nail!$A:$P,9,0)</f>
        <v>75.274809160000004</v>
      </c>
      <c r="J117">
        <f>VLOOKUP($A117,total_nail!$A:$P,10,0)</f>
        <v>74.674657530000005</v>
      </c>
      <c r="K117">
        <f>VLOOKUP($A117,total_nail!$A:$P,11,0)</f>
        <v>34.448220059999997</v>
      </c>
      <c r="L117">
        <f>VLOOKUP($A117,total_nail!$A:$P,12,0)</f>
        <v>42.569512529999997</v>
      </c>
      <c r="M117">
        <f>VLOOKUP($A117,total_nail!$A:$P,13,0)</f>
        <v>110.8232323</v>
      </c>
      <c r="N117">
        <f>VLOOKUP($A117,total_nail!$A:$P,14,0)</f>
        <v>75</v>
      </c>
      <c r="O117">
        <f>VLOOKUP($A117,total_nail!$A:$P,15,0)</f>
        <v>0</v>
      </c>
      <c r="P117">
        <f>VLOOKUP($A117,total_nail!$A:$P,16,0)</f>
        <v>12.4</v>
      </c>
    </row>
    <row r="118" spans="1:16" x14ac:dyDescent="0.3">
      <c r="A118">
        <v>2024030680</v>
      </c>
      <c r="B118">
        <f>VLOOKUP($A118,total_nail!$A:$P,2,0)</f>
        <v>153.54423209999999</v>
      </c>
      <c r="C118">
        <f>VLOOKUP($A118,total_nail!$A:$P,3,0)</f>
        <v>83.683651800000007</v>
      </c>
      <c r="D118">
        <f>VLOOKUP($A118,total_nail!$A:$P,4,0)</f>
        <v>86.942675159999993</v>
      </c>
      <c r="E118">
        <f>VLOOKUP($A118,total_nail!$A:$P,5,0)</f>
        <v>69.860580330000005</v>
      </c>
      <c r="F118">
        <f>VLOOKUP($A118,total_nail!$A:$P,6,0)</f>
        <v>1</v>
      </c>
      <c r="G118">
        <f>VLOOKUP($A118,total_nail!$A:$P,7,0)</f>
        <v>127.56666920000001</v>
      </c>
      <c r="H118">
        <f>VLOOKUP($A118,total_nail!$A:$P,8,0)</f>
        <v>103.5879083</v>
      </c>
      <c r="I118">
        <f>VLOOKUP($A118,total_nail!$A:$P,9,0)</f>
        <v>57.652838430000003</v>
      </c>
      <c r="J118">
        <f>VLOOKUP($A118,total_nail!$A:$P,10,0)</f>
        <v>57.798019799999999</v>
      </c>
      <c r="K118">
        <f>VLOOKUP($A118,total_nail!$A:$P,11,0)</f>
        <v>28.62962963</v>
      </c>
      <c r="L118">
        <f>VLOOKUP($A118,total_nail!$A:$P,12,0)</f>
        <v>35.244175349999999</v>
      </c>
      <c r="M118">
        <f>VLOOKUP($A118,total_nail!$A:$P,13,0)</f>
        <v>103.5879083</v>
      </c>
      <c r="N118">
        <f>VLOOKUP($A118,total_nail!$A:$P,14,0)</f>
        <v>32</v>
      </c>
      <c r="O118">
        <f>VLOOKUP($A118,total_nail!$A:$P,15,0)</f>
        <v>1</v>
      </c>
      <c r="P118">
        <f>VLOOKUP($A118,total_nail!$A:$P,16,0)</f>
        <v>11.2</v>
      </c>
    </row>
    <row r="119" spans="1:16" x14ac:dyDescent="0.3">
      <c r="A119">
        <v>2024030677</v>
      </c>
      <c r="B119">
        <f>VLOOKUP($A119,total_nail!$A:$P,2,0)</f>
        <v>131.24193550000001</v>
      </c>
      <c r="C119">
        <f>VLOOKUP($A119,total_nail!$A:$P,3,0)</f>
        <v>85.303075770000007</v>
      </c>
      <c r="D119">
        <f>VLOOKUP($A119,total_nail!$A:$P,4,0)</f>
        <v>92.833458359999995</v>
      </c>
      <c r="E119">
        <f>VLOOKUP($A119,total_nail!$A:$P,5,0)</f>
        <v>45.938859710000003</v>
      </c>
      <c r="F119">
        <f>VLOOKUP($A119,total_nail!$A:$P,6,0)</f>
        <v>0.87176516000000004</v>
      </c>
      <c r="G119">
        <f>VLOOKUP($A119,total_nail!$A:$P,7,0)</f>
        <v>247.49232549999999</v>
      </c>
      <c r="H119">
        <f>VLOOKUP($A119,total_nail!$A:$P,8,0)</f>
        <v>99.675018699999995</v>
      </c>
      <c r="I119">
        <f>VLOOKUP($A119,total_nail!$A:$P,9,0)</f>
        <v>60.205217390000001</v>
      </c>
      <c r="J119">
        <f>VLOOKUP($A119,total_nail!$A:$P,10,0)</f>
        <v>60.617736999999998</v>
      </c>
      <c r="K119">
        <f>VLOOKUP($A119,total_nail!$A:$P,11,0)</f>
        <v>31.8953405</v>
      </c>
      <c r="L119">
        <f>VLOOKUP($A119,total_nail!$A:$P,12,0)</f>
        <v>34.477243979999997</v>
      </c>
      <c r="M119">
        <f>VLOOKUP($A119,total_nail!$A:$P,13,0)</f>
        <v>99.675018699999995</v>
      </c>
      <c r="N119">
        <f>VLOOKUP($A119,total_nail!$A:$P,14,0)</f>
        <v>70</v>
      </c>
      <c r="O119">
        <f>VLOOKUP($A119,total_nail!$A:$P,15,0)</f>
        <v>0</v>
      </c>
      <c r="P119">
        <f>VLOOKUP($A119,total_nail!$A:$P,16,0)</f>
        <v>11.2</v>
      </c>
    </row>
    <row r="120" spans="1:16" x14ac:dyDescent="0.3">
      <c r="A120">
        <v>2024030679</v>
      </c>
      <c r="B120">
        <f>VLOOKUP($A120,total_nail!$A:$P,2,0)</f>
        <v>135.17600899999999</v>
      </c>
      <c r="C120">
        <f>VLOOKUP($A120,total_nail!$A:$P,3,0)</f>
        <v>77.004484300000001</v>
      </c>
      <c r="D120">
        <f>VLOOKUP($A120,total_nail!$A:$P,4,0)</f>
        <v>77.288116590000001</v>
      </c>
      <c r="E120">
        <f>VLOOKUP($A120,total_nail!$A:$P,5,0)</f>
        <v>58.171524660000003</v>
      </c>
      <c r="F120">
        <f>VLOOKUP($A120,total_nail!$A:$P,6,0)</f>
        <v>1</v>
      </c>
      <c r="G120">
        <f>VLOOKUP($A120,total_nail!$A:$P,7,0)</f>
        <v>58.392055620000001</v>
      </c>
      <c r="H120">
        <f>VLOOKUP($A120,total_nail!$A:$P,8,0)</f>
        <v>88.014141409999993</v>
      </c>
      <c r="I120">
        <f>VLOOKUP($A120,total_nail!$A:$P,9,0)</f>
        <v>59.14802632</v>
      </c>
      <c r="J120">
        <f>VLOOKUP($A120,total_nail!$A:$P,10,0)</f>
        <v>60.171830989999997</v>
      </c>
      <c r="K120">
        <f>VLOOKUP($A120,total_nail!$A:$P,11,0)</f>
        <v>33.581098339999997</v>
      </c>
      <c r="L120">
        <f>VLOOKUP($A120,total_nail!$A:$P,12,0)</f>
        <v>40.406534970000003</v>
      </c>
      <c r="M120">
        <f>VLOOKUP($A120,total_nail!$A:$P,13,0)</f>
        <v>88.014141409999993</v>
      </c>
      <c r="N120">
        <f>VLOOKUP($A120,total_nail!$A:$P,14,0)</f>
        <v>40</v>
      </c>
      <c r="O120">
        <f>VLOOKUP($A120,total_nail!$A:$P,15,0)</f>
        <v>1</v>
      </c>
      <c r="P120">
        <f>VLOOKUP($A120,total_nail!$A:$P,16,0)</f>
        <v>11.8</v>
      </c>
    </row>
    <row r="121" spans="1:16" x14ac:dyDescent="0.3">
      <c r="A121">
        <v>2024030681</v>
      </c>
      <c r="B121">
        <f>VLOOKUP($A121,total_nail!$A:$P,2,0)</f>
        <v>159.7772338</v>
      </c>
      <c r="C121">
        <f>VLOOKUP($A121,total_nail!$A:$P,3,0)</f>
        <v>88.286413710000005</v>
      </c>
      <c r="D121">
        <f>VLOOKUP($A121,total_nail!$A:$P,4,0)</f>
        <v>88.515299880000001</v>
      </c>
      <c r="E121">
        <f>VLOOKUP($A121,total_nail!$A:$P,5,0)</f>
        <v>71.490820069999998</v>
      </c>
      <c r="F121">
        <f>VLOOKUP($A121,total_nail!$A:$P,6,0)</f>
        <v>1</v>
      </c>
      <c r="G121">
        <f>VLOOKUP($A121,total_nail!$A:$P,7,0)</f>
        <v>85.972477400000002</v>
      </c>
      <c r="H121">
        <f>VLOOKUP($A121,total_nail!$A:$P,8,0)</f>
        <v>109.1154313</v>
      </c>
      <c r="I121">
        <f>VLOOKUP($A121,total_nail!$A:$P,9,0)</f>
        <v>83.113475179999995</v>
      </c>
      <c r="J121">
        <f>VLOOKUP($A121,total_nail!$A:$P,10,0)</f>
        <v>81.531157269999994</v>
      </c>
      <c r="K121">
        <f>VLOOKUP($A121,total_nail!$A:$P,11,0)</f>
        <v>36.141493060000002</v>
      </c>
      <c r="L121">
        <f>VLOOKUP($A121,total_nail!$A:$P,12,0)</f>
        <v>43.625541149999997</v>
      </c>
      <c r="M121">
        <f>VLOOKUP($A121,total_nail!$A:$P,13,0)</f>
        <v>109.1154313</v>
      </c>
      <c r="N121">
        <f>VLOOKUP($A121,total_nail!$A:$P,14,0)</f>
        <v>50</v>
      </c>
      <c r="O121">
        <f>VLOOKUP($A121,total_nail!$A:$P,15,0)</f>
        <v>0</v>
      </c>
      <c r="P121">
        <f>VLOOKUP($A121,total_nail!$A:$P,16,0)</f>
        <v>13.9</v>
      </c>
    </row>
    <row r="122" spans="1:16" x14ac:dyDescent="0.3">
      <c r="A122">
        <v>202403071</v>
      </c>
      <c r="B122">
        <f>VLOOKUP($A122,total_nail!$A:$P,2,0)</f>
        <v>181.30865919999999</v>
      </c>
      <c r="C122">
        <f>VLOOKUP($A122,total_nail!$A:$P,3,0)</f>
        <v>116.3212291</v>
      </c>
      <c r="D122">
        <f>VLOOKUP($A122,total_nail!$A:$P,4,0)</f>
        <v>106.6256983</v>
      </c>
      <c r="E122">
        <f>VLOOKUP($A122,total_nail!$A:$P,5,0)</f>
        <v>64.987430169999996</v>
      </c>
      <c r="F122">
        <f>VLOOKUP($A122,total_nail!$A:$P,6,0)</f>
        <v>0.99090909100000002</v>
      </c>
      <c r="G122">
        <f>VLOOKUP($A122,total_nail!$A:$P,7,0)</f>
        <v>216.97481759999999</v>
      </c>
      <c r="H122">
        <f>VLOOKUP($A122,total_nail!$A:$P,8,0)</f>
        <v>133.93188850000001</v>
      </c>
      <c r="I122">
        <f>VLOOKUP($A122,total_nail!$A:$P,9,0)</f>
        <v>73.193083569999999</v>
      </c>
      <c r="J122">
        <f>VLOOKUP($A122,total_nail!$A:$P,10,0)</f>
        <v>72.307206070000007</v>
      </c>
      <c r="K122">
        <f>VLOOKUP($A122,total_nail!$A:$P,11,0)</f>
        <v>38.279432620000001</v>
      </c>
      <c r="L122">
        <f>VLOOKUP($A122,total_nail!$A:$P,12,0)</f>
        <v>47.070736619999998</v>
      </c>
      <c r="M122">
        <f>VLOOKUP($A122,total_nail!$A:$P,13,0)</f>
        <v>133.93188850000001</v>
      </c>
      <c r="N122">
        <f>VLOOKUP($A122,total_nail!$A:$P,14,0)</f>
        <v>76</v>
      </c>
      <c r="O122">
        <f>VLOOKUP($A122,total_nail!$A:$P,15,0)</f>
        <v>0</v>
      </c>
      <c r="P122">
        <f>VLOOKUP($A122,total_nail!$A:$P,16,0)</f>
        <v>11.3</v>
      </c>
    </row>
    <row r="123" spans="1:16" x14ac:dyDescent="0.3">
      <c r="A123">
        <v>202403073</v>
      </c>
      <c r="B123">
        <f>VLOOKUP($A123,total_nail!$A:$P,2,0)</f>
        <v>158.5122604</v>
      </c>
      <c r="C123">
        <f>VLOOKUP($A123,total_nail!$A:$P,3,0)</f>
        <v>107.69995539999999</v>
      </c>
      <c r="D123">
        <f>VLOOKUP($A123,total_nail!$A:$P,4,0)</f>
        <v>106.0280874</v>
      </c>
      <c r="E123">
        <f>VLOOKUP($A123,total_nail!$A:$P,5,0)</f>
        <v>50.812304949999998</v>
      </c>
      <c r="F123">
        <f>VLOOKUP($A123,total_nail!$A:$P,6,0)</f>
        <v>0.998601399</v>
      </c>
      <c r="G123">
        <f>VLOOKUP($A123,total_nail!$A:$P,7,0)</f>
        <v>150.19481859999999</v>
      </c>
      <c r="H123">
        <f>VLOOKUP($A123,total_nail!$A:$P,8,0)</f>
        <v>122.541611</v>
      </c>
      <c r="I123">
        <f>VLOOKUP($A123,total_nail!$A:$P,9,0)</f>
        <v>71.685126580000002</v>
      </c>
      <c r="J123">
        <f>VLOOKUP($A123,total_nail!$A:$P,10,0)</f>
        <v>70.891891889999997</v>
      </c>
      <c r="K123">
        <f>VLOOKUP($A123,total_nail!$A:$P,11,0)</f>
        <v>35.516795870000003</v>
      </c>
      <c r="L123">
        <f>VLOOKUP($A123,total_nail!$A:$P,12,0)</f>
        <v>43.335003880000002</v>
      </c>
      <c r="M123">
        <f>VLOOKUP($A123,total_nail!$A:$P,13,0)</f>
        <v>122.541611</v>
      </c>
      <c r="N123">
        <f>VLOOKUP($A123,total_nail!$A:$P,14,0)</f>
        <v>50</v>
      </c>
      <c r="O123">
        <f>VLOOKUP($A123,total_nail!$A:$P,15,0)</f>
        <v>1</v>
      </c>
      <c r="P123">
        <f>VLOOKUP($A123,total_nail!$A:$P,16,0)</f>
        <v>9.5</v>
      </c>
    </row>
    <row r="124" spans="1:16" x14ac:dyDescent="0.3">
      <c r="A124">
        <v>202403074</v>
      </c>
      <c r="B124">
        <f>VLOOKUP($A124,total_nail!$A:$P,2,0)</f>
        <v>137.307243</v>
      </c>
      <c r="C124">
        <f>VLOOKUP($A124,total_nail!$A:$P,3,0)</f>
        <v>86.623831780000003</v>
      </c>
      <c r="D124">
        <f>VLOOKUP($A124,total_nail!$A:$P,4,0)</f>
        <v>73.987538939999993</v>
      </c>
      <c r="E124">
        <f>VLOOKUP($A124,total_nail!$A:$P,5,0)</f>
        <v>50.683411210000003</v>
      </c>
      <c r="F124">
        <f>VLOOKUP($A124,total_nail!$A:$P,6,0)</f>
        <v>0.85714285700000004</v>
      </c>
      <c r="G124">
        <f>VLOOKUP($A124,total_nail!$A:$P,7,0)</f>
        <v>201.19768020000001</v>
      </c>
      <c r="H124">
        <f>VLOOKUP($A124,total_nail!$A:$P,8,0)</f>
        <v>97.591554560000006</v>
      </c>
      <c r="I124">
        <f>VLOOKUP($A124,total_nail!$A:$P,9,0)</f>
        <v>51.965289259999999</v>
      </c>
      <c r="J124">
        <f>VLOOKUP($A124,total_nail!$A:$P,10,0)</f>
        <v>52.411337209999999</v>
      </c>
      <c r="K124">
        <f>VLOOKUP($A124,total_nail!$A:$P,11,0)</f>
        <v>28.050666669999998</v>
      </c>
      <c r="L124">
        <f>VLOOKUP($A124,total_nail!$A:$P,12,0)</f>
        <v>33.472477380000001</v>
      </c>
      <c r="M124">
        <f>VLOOKUP($A124,total_nail!$A:$P,13,0)</f>
        <v>97.591554560000006</v>
      </c>
      <c r="N124">
        <f>VLOOKUP($A124,total_nail!$A:$P,14,0)</f>
        <v>70</v>
      </c>
      <c r="O124">
        <f>VLOOKUP($A124,total_nail!$A:$P,15,0)</f>
        <v>1</v>
      </c>
      <c r="P124">
        <f>VLOOKUP($A124,total_nail!$A:$P,16,0)</f>
        <v>9.9</v>
      </c>
    </row>
    <row r="125" spans="1:16" x14ac:dyDescent="0.3">
      <c r="A125">
        <v>202403076</v>
      </c>
      <c r="B125">
        <f>VLOOKUP($A125,total_nail!$A:$P,2,0)</f>
        <v>139.45054949999999</v>
      </c>
      <c r="C125">
        <f>VLOOKUP($A125,total_nail!$A:$P,3,0)</f>
        <v>78.56195529</v>
      </c>
      <c r="D125">
        <f>VLOOKUP($A125,total_nail!$A:$P,4,0)</f>
        <v>70.116331939999995</v>
      </c>
      <c r="E125">
        <f>VLOOKUP($A125,total_nail!$A:$P,5,0)</f>
        <v>60.888594159999997</v>
      </c>
      <c r="F125">
        <f>VLOOKUP($A125,total_nail!$A:$P,6,0)</f>
        <v>1</v>
      </c>
      <c r="G125">
        <f>VLOOKUP($A125,total_nail!$A:$P,7,0)</f>
        <v>210.8706383</v>
      </c>
      <c r="H125">
        <f>VLOOKUP($A125,total_nail!$A:$P,8,0)</f>
        <v>93.622482610000006</v>
      </c>
      <c r="I125">
        <f>VLOOKUP($A125,total_nail!$A:$P,9,0)</f>
        <v>60.504424780000001</v>
      </c>
      <c r="J125">
        <f>VLOOKUP($A125,total_nail!$A:$P,10,0)</f>
        <v>61.658054710000002</v>
      </c>
      <c r="K125">
        <f>VLOOKUP($A125,total_nail!$A:$P,11,0)</f>
        <v>37.157777780000004</v>
      </c>
      <c r="L125">
        <f>VLOOKUP($A125,total_nail!$A:$P,12,0)</f>
        <v>38.446728409999999</v>
      </c>
      <c r="M125">
        <f>VLOOKUP($A125,total_nail!$A:$P,13,0)</f>
        <v>93.622482610000006</v>
      </c>
      <c r="N125">
        <f>VLOOKUP($A125,total_nail!$A:$P,14,0)</f>
        <v>60</v>
      </c>
      <c r="O125">
        <f>VLOOKUP($A125,total_nail!$A:$P,15,0)</f>
        <v>0</v>
      </c>
      <c r="P125">
        <f>VLOOKUP($A125,total_nail!$A:$P,16,0)</f>
        <v>10.5</v>
      </c>
    </row>
    <row r="126" spans="1:16" x14ac:dyDescent="0.3">
      <c r="A126">
        <v>202403077</v>
      </c>
      <c r="B126">
        <f>VLOOKUP($A126,total_nail!$A:$P,2,0)</f>
        <v>167.45384379999999</v>
      </c>
      <c r="C126">
        <f>VLOOKUP($A126,total_nail!$A:$P,3,0)</f>
        <v>97.11145415</v>
      </c>
      <c r="D126">
        <f>VLOOKUP($A126,total_nail!$A:$P,4,0)</f>
        <v>90.217659769999997</v>
      </c>
      <c r="E126">
        <f>VLOOKUP($A126,total_nail!$A:$P,5,0)</f>
        <v>70.34238963</v>
      </c>
      <c r="F126">
        <f>VLOOKUP($A126,total_nail!$A:$P,6,0)</f>
        <v>0.99122807000000002</v>
      </c>
      <c r="G126">
        <f>VLOOKUP($A126,total_nail!$A:$P,7,0)</f>
        <v>267.8456352</v>
      </c>
      <c r="H126">
        <f>VLOOKUP($A126,total_nail!$A:$P,8,0)</f>
        <v>116.89253909999999</v>
      </c>
      <c r="I126">
        <f>VLOOKUP($A126,total_nail!$A:$P,9,0)</f>
        <v>67.222565689999996</v>
      </c>
      <c r="J126">
        <f>VLOOKUP($A126,total_nail!$A:$P,10,0)</f>
        <v>68.647471909999993</v>
      </c>
      <c r="K126">
        <f>VLOOKUP($A126,total_nail!$A:$P,11,0)</f>
        <v>32.773190620000001</v>
      </c>
      <c r="L126">
        <f>VLOOKUP($A126,total_nail!$A:$P,12,0)</f>
        <v>39.068897360000001</v>
      </c>
      <c r="M126">
        <f>VLOOKUP($A126,total_nail!$A:$P,13,0)</f>
        <v>116.89253909999999</v>
      </c>
      <c r="N126">
        <f>VLOOKUP($A126,total_nail!$A:$P,14,0)</f>
        <v>53</v>
      </c>
      <c r="O126">
        <f>VLOOKUP($A126,total_nail!$A:$P,15,0)</f>
        <v>0</v>
      </c>
      <c r="P126">
        <f>VLOOKUP($A126,total_nail!$A:$P,16,0)</f>
        <v>12.7</v>
      </c>
    </row>
    <row r="127" spans="1:16" x14ac:dyDescent="0.3">
      <c r="A127">
        <v>202403075</v>
      </c>
      <c r="B127">
        <f>VLOOKUP($A127,total_nail!$A:$P,2,0)</f>
        <v>170.27432920000001</v>
      </c>
      <c r="C127">
        <f>VLOOKUP($A127,total_nail!$A:$P,3,0)</f>
        <v>96.983980779999996</v>
      </c>
      <c r="D127">
        <f>VLOOKUP($A127,total_nail!$A:$P,4,0)</f>
        <v>84.371245490000007</v>
      </c>
      <c r="E127">
        <f>VLOOKUP($A127,total_nail!$A:$P,5,0)</f>
        <v>73.290348420000001</v>
      </c>
      <c r="F127">
        <f>VLOOKUP($A127,total_nail!$A:$P,6,0)</f>
        <v>0.75657894699999995</v>
      </c>
      <c r="G127">
        <f>VLOOKUP($A127,total_nail!$A:$P,7,0)</f>
        <v>220.05562080000001</v>
      </c>
      <c r="H127">
        <f>VLOOKUP($A127,total_nail!$A:$P,8,0)</f>
        <v>116.72626579999999</v>
      </c>
      <c r="I127">
        <f>VLOOKUP($A127,total_nail!$A:$P,9,0)</f>
        <v>70.968847350000004</v>
      </c>
      <c r="J127">
        <f>VLOOKUP($A127,total_nail!$A:$P,10,0)</f>
        <v>69.627054360000002</v>
      </c>
      <c r="K127">
        <f>VLOOKUP($A127,total_nail!$A:$P,11,0)</f>
        <v>35.916026629999998</v>
      </c>
      <c r="L127">
        <f>VLOOKUP($A127,total_nail!$A:$P,12,0)</f>
        <v>41.438780520000002</v>
      </c>
      <c r="M127">
        <f>VLOOKUP($A127,total_nail!$A:$P,13,0)</f>
        <v>116.72626579999999</v>
      </c>
      <c r="N127">
        <f>VLOOKUP($A127,total_nail!$A:$P,14,0)</f>
        <v>43</v>
      </c>
      <c r="O127">
        <f>VLOOKUP($A127,total_nail!$A:$P,15,0)</f>
        <v>0</v>
      </c>
      <c r="P127">
        <f>VLOOKUP($A127,total_nail!$A:$P,16,0)</f>
        <v>12.1</v>
      </c>
    </row>
    <row r="128" spans="1:16" x14ac:dyDescent="0.3">
      <c r="A128">
        <v>202403079</v>
      </c>
      <c r="B128">
        <f>VLOOKUP($A128,total_nail!$A:$P,2,0)</f>
        <v>137.8498391</v>
      </c>
      <c r="C128">
        <f>VLOOKUP($A128,total_nail!$A:$P,3,0)</f>
        <v>80.266356810000005</v>
      </c>
      <c r="D128">
        <f>VLOOKUP($A128,total_nail!$A:$P,4,0)</f>
        <v>72.904898110000005</v>
      </c>
      <c r="E128">
        <f>VLOOKUP($A128,total_nail!$A:$P,5,0)</f>
        <v>57.5834823</v>
      </c>
      <c r="F128">
        <f>VLOOKUP($A128,total_nail!$A:$P,6,0)</f>
        <v>1</v>
      </c>
      <c r="G128">
        <f>VLOOKUP($A128,total_nail!$A:$P,7,0)</f>
        <v>236.40853039999999</v>
      </c>
      <c r="H128">
        <f>VLOOKUP($A128,total_nail!$A:$P,8,0)</f>
        <v>93.407382319999996</v>
      </c>
      <c r="I128">
        <f>VLOOKUP($A128,total_nail!$A:$P,9,0)</f>
        <v>52.049423390000001</v>
      </c>
      <c r="J128">
        <f>VLOOKUP($A128,total_nail!$A:$P,10,0)</f>
        <v>52.866666670000001</v>
      </c>
      <c r="K128">
        <f>VLOOKUP($A128,total_nail!$A:$P,11,0)</f>
        <v>30.650137740000002</v>
      </c>
      <c r="L128">
        <f>VLOOKUP($A128,total_nail!$A:$P,12,0)</f>
        <v>33.193349640000001</v>
      </c>
      <c r="M128">
        <f>VLOOKUP($A128,total_nail!$A:$P,13,0)</f>
        <v>93.407382319999996</v>
      </c>
      <c r="N128">
        <f>VLOOKUP($A128,total_nail!$A:$P,14,0)</f>
        <v>75</v>
      </c>
      <c r="O128">
        <f>VLOOKUP($A128,total_nail!$A:$P,15,0)</f>
        <v>0</v>
      </c>
      <c r="P128">
        <f>VLOOKUP($A128,total_nail!$A:$P,16,0)</f>
        <v>13.8</v>
      </c>
    </row>
    <row r="129" spans="1:16" x14ac:dyDescent="0.3">
      <c r="A129">
        <v>2024030710</v>
      </c>
      <c r="B129">
        <f>VLOOKUP($A129,total_nail!$A:$P,2,0)</f>
        <v>193.55865600000001</v>
      </c>
      <c r="C129">
        <f>VLOOKUP($A129,total_nail!$A:$P,3,0)</f>
        <v>106.21867880000001</v>
      </c>
      <c r="D129">
        <f>VLOOKUP($A129,total_nail!$A:$P,4,0)</f>
        <v>92.660592260000001</v>
      </c>
      <c r="E129">
        <f>VLOOKUP($A129,total_nail!$A:$P,5,0)</f>
        <v>87.339977219999994</v>
      </c>
      <c r="F129">
        <f>VLOOKUP($A129,total_nail!$A:$P,6,0)</f>
        <v>0.98550724599999995</v>
      </c>
      <c r="G129">
        <f>VLOOKUP($A129,total_nail!$A:$P,7,0)</f>
        <v>164.34885349999999</v>
      </c>
      <c r="H129">
        <f>VLOOKUP($A129,total_nail!$A:$P,8,0)</f>
        <v>130.81297710000001</v>
      </c>
      <c r="I129">
        <f>VLOOKUP($A129,total_nail!$A:$P,9,0)</f>
        <v>69.138842980000007</v>
      </c>
      <c r="J129">
        <f>VLOOKUP($A129,total_nail!$A:$P,10,0)</f>
        <v>68.658892129999998</v>
      </c>
      <c r="K129">
        <f>VLOOKUP($A129,total_nail!$A:$P,11,0)</f>
        <v>35.312689740000003</v>
      </c>
      <c r="L129">
        <f>VLOOKUP($A129,total_nail!$A:$P,12,0)</f>
        <v>44.216647829999999</v>
      </c>
      <c r="M129">
        <f>VLOOKUP($A129,total_nail!$A:$P,13,0)</f>
        <v>130.81297710000001</v>
      </c>
      <c r="N129">
        <f>VLOOKUP($A129,total_nail!$A:$P,14,0)</f>
        <v>75</v>
      </c>
      <c r="O129">
        <f>VLOOKUP($A129,total_nail!$A:$P,15,0)</f>
        <v>1</v>
      </c>
      <c r="P129">
        <f>VLOOKUP($A129,total_nail!$A:$P,16,0)</f>
        <v>9.6999999999999993</v>
      </c>
    </row>
    <row r="130" spans="1:16" x14ac:dyDescent="0.3">
      <c r="A130">
        <v>202403078</v>
      </c>
      <c r="B130">
        <f>VLOOKUP($A130,total_nail!$A:$P,2,0)</f>
        <v>163.2770161</v>
      </c>
      <c r="C130">
        <f>VLOOKUP($A130,total_nail!$A:$P,3,0)</f>
        <v>89.422177419999997</v>
      </c>
      <c r="D130">
        <f>VLOOKUP($A130,total_nail!$A:$P,4,0)</f>
        <v>80.012096769999999</v>
      </c>
      <c r="E130">
        <f>VLOOKUP($A130,total_nail!$A:$P,5,0)</f>
        <v>73.854838709999996</v>
      </c>
      <c r="F130">
        <f>VLOOKUP($A130,total_nail!$A:$P,6,0)</f>
        <v>1</v>
      </c>
      <c r="G130">
        <f>VLOOKUP($A130,total_nail!$A:$P,7,0)</f>
        <v>181.48795799999999</v>
      </c>
      <c r="H130">
        <f>VLOOKUP($A130,total_nail!$A:$P,8,0)</f>
        <v>109.2621015</v>
      </c>
      <c r="I130">
        <f>VLOOKUP($A130,total_nail!$A:$P,9,0)</f>
        <v>71.189781019999998</v>
      </c>
      <c r="J130">
        <f>VLOOKUP($A130,total_nail!$A:$P,10,0)</f>
        <v>68.555555560000002</v>
      </c>
      <c r="K130">
        <f>VLOOKUP($A130,total_nail!$A:$P,11,0)</f>
        <v>38.788043479999999</v>
      </c>
      <c r="L130">
        <f>VLOOKUP($A130,total_nail!$A:$P,12,0)</f>
        <v>41.454328109999999</v>
      </c>
      <c r="M130">
        <f>VLOOKUP($A130,total_nail!$A:$P,13,0)</f>
        <v>109.2621015</v>
      </c>
      <c r="N130">
        <f>VLOOKUP($A130,total_nail!$A:$P,14,0)</f>
        <v>60</v>
      </c>
      <c r="O130">
        <f>VLOOKUP($A130,total_nail!$A:$P,15,0)</f>
        <v>0</v>
      </c>
      <c r="P130">
        <f>VLOOKUP($A130,total_nail!$A:$P,16,0)</f>
        <v>11.6</v>
      </c>
    </row>
    <row r="131" spans="1:16" x14ac:dyDescent="0.3">
      <c r="A131">
        <v>2024030711</v>
      </c>
      <c r="B131">
        <f>VLOOKUP($A131,total_nail!$A:$P,2,0)</f>
        <v>167.65189050000001</v>
      </c>
      <c r="C131">
        <f>VLOOKUP($A131,total_nail!$A:$P,3,0)</f>
        <v>106.3876575</v>
      </c>
      <c r="D131">
        <f>VLOOKUP($A131,total_nail!$A:$P,4,0)</f>
        <v>89.805736640000006</v>
      </c>
      <c r="E131">
        <f>VLOOKUP($A131,total_nail!$A:$P,5,0)</f>
        <v>61.264232939999999</v>
      </c>
      <c r="F131">
        <f>VLOOKUP($A131,total_nail!$A:$P,6,0)</f>
        <v>1</v>
      </c>
      <c r="G131">
        <f>VLOOKUP($A131,total_nail!$A:$P,7,0)</f>
        <v>146.49354700000001</v>
      </c>
      <c r="H131">
        <f>VLOOKUP($A131,total_nail!$A:$P,8,0)</f>
        <v>121.04458080000001</v>
      </c>
      <c r="I131">
        <f>VLOOKUP($A131,total_nail!$A:$P,9,0)</f>
        <v>64.595774649999996</v>
      </c>
      <c r="J131">
        <f>VLOOKUP($A131,total_nail!$A:$P,10,0)</f>
        <v>65.577720209999995</v>
      </c>
      <c r="K131">
        <f>VLOOKUP($A131,total_nail!$A:$P,11,0)</f>
        <v>37.074906370000001</v>
      </c>
      <c r="L131">
        <f>VLOOKUP($A131,total_nail!$A:$P,12,0)</f>
        <v>43.19085115</v>
      </c>
      <c r="M131">
        <f>VLOOKUP($A131,total_nail!$A:$P,13,0)</f>
        <v>121.04458080000001</v>
      </c>
      <c r="N131">
        <f>VLOOKUP($A131,total_nail!$A:$P,14,0)</f>
        <v>80</v>
      </c>
      <c r="O131">
        <f>VLOOKUP($A131,total_nail!$A:$P,15,0)</f>
        <v>0</v>
      </c>
      <c r="P131">
        <f>VLOOKUP($A131,total_nail!$A:$P,16,0)</f>
        <v>9.8000000000000007</v>
      </c>
    </row>
    <row r="132" spans="1:16" x14ac:dyDescent="0.3">
      <c r="A132">
        <v>2024030716</v>
      </c>
      <c r="B132">
        <f>VLOOKUP($A132,total_nail!$A:$P,2,0)</f>
        <v>160.1079264</v>
      </c>
      <c r="C132">
        <f>VLOOKUP($A132,total_nail!$A:$P,3,0)</f>
        <v>97.270700640000001</v>
      </c>
      <c r="D132">
        <f>VLOOKUP($A132,total_nail!$A:$P,4,0)</f>
        <v>94.979476289999994</v>
      </c>
      <c r="E132">
        <f>VLOOKUP($A132,total_nail!$A:$P,5,0)</f>
        <v>62.837225760000003</v>
      </c>
      <c r="F132">
        <f>VLOOKUP($A132,total_nail!$A:$P,6,0)</f>
        <v>1</v>
      </c>
      <c r="G132">
        <f>VLOOKUP($A132,total_nail!$A:$P,7,0)</f>
        <v>210.1166139</v>
      </c>
      <c r="H132">
        <f>VLOOKUP($A132,total_nail!$A:$P,8,0)</f>
        <v>114.85689290000001</v>
      </c>
      <c r="I132">
        <f>VLOOKUP($A132,total_nail!$A:$P,9,0)</f>
        <v>70.627725859999998</v>
      </c>
      <c r="J132">
        <f>VLOOKUP($A132,total_nail!$A:$P,10,0)</f>
        <v>70.19865772</v>
      </c>
      <c r="K132">
        <f>VLOOKUP($A132,total_nail!$A:$P,11,0)</f>
        <v>37.958745870000001</v>
      </c>
      <c r="L132">
        <f>VLOOKUP($A132,total_nail!$A:$P,12,0)</f>
        <v>41.39130033</v>
      </c>
      <c r="M132">
        <f>VLOOKUP($A132,total_nail!$A:$P,13,0)</f>
        <v>114.85689290000001</v>
      </c>
      <c r="N132">
        <f>VLOOKUP($A132,total_nail!$A:$P,14,0)</f>
        <v>47</v>
      </c>
      <c r="O132">
        <f>VLOOKUP($A132,total_nail!$A:$P,15,0)</f>
        <v>0</v>
      </c>
      <c r="P132">
        <f>VLOOKUP($A132,total_nail!$A:$P,16,0)</f>
        <v>15.8</v>
      </c>
    </row>
    <row r="133" spans="1:16" x14ac:dyDescent="0.3">
      <c r="A133">
        <v>2024030712</v>
      </c>
      <c r="B133">
        <f>VLOOKUP($A133,total_nail!$A:$P,2,0)</f>
        <v>152.942555</v>
      </c>
      <c r="C133">
        <f>VLOOKUP($A133,total_nail!$A:$P,3,0)</f>
        <v>92.5421549</v>
      </c>
      <c r="D133">
        <f>VLOOKUP($A133,total_nail!$A:$P,4,0)</f>
        <v>81.814804229999993</v>
      </c>
      <c r="E133">
        <f>VLOOKUP($A133,total_nail!$A:$P,5,0)</f>
        <v>60.40040011</v>
      </c>
      <c r="F133">
        <f>VLOOKUP($A133,total_nail!$A:$P,6,0)</f>
        <v>1</v>
      </c>
      <c r="G133">
        <f>VLOOKUP($A133,total_nail!$A:$P,7,0)</f>
        <v>253.84280649999999</v>
      </c>
      <c r="H133">
        <f>VLOOKUP($A133,total_nail!$A:$P,8,0)</f>
        <v>106.2508224</v>
      </c>
      <c r="I133">
        <f>VLOOKUP($A133,total_nail!$A:$P,9,0)</f>
        <v>64.864611260000004</v>
      </c>
      <c r="J133">
        <f>VLOOKUP($A133,total_nail!$A:$P,10,0)</f>
        <v>62.90123457</v>
      </c>
      <c r="K133">
        <f>VLOOKUP($A133,total_nail!$A:$P,11,0)</f>
        <v>33.469738030000002</v>
      </c>
      <c r="L133">
        <f>VLOOKUP($A133,total_nail!$A:$P,12,0)</f>
        <v>39.390960819999997</v>
      </c>
      <c r="M133">
        <f>VLOOKUP($A133,total_nail!$A:$P,13,0)</f>
        <v>106.2508224</v>
      </c>
      <c r="N133">
        <f>VLOOKUP($A133,total_nail!$A:$P,14,0)</f>
        <v>70</v>
      </c>
      <c r="O133">
        <f>VLOOKUP($A133,total_nail!$A:$P,15,0)</f>
        <v>0</v>
      </c>
      <c r="P133">
        <f>VLOOKUP($A133,total_nail!$A:$P,16,0)</f>
        <v>14.1</v>
      </c>
    </row>
    <row r="134" spans="1:16" x14ac:dyDescent="0.3">
      <c r="A134">
        <v>2024030713</v>
      </c>
      <c r="B134">
        <f>VLOOKUP($A134,total_nail!$A:$P,2,0)</f>
        <v>165.95756560000001</v>
      </c>
      <c r="C134">
        <f>VLOOKUP($A134,total_nail!$A:$P,3,0)</f>
        <v>88.05360134</v>
      </c>
      <c r="D134">
        <f>VLOOKUP($A134,total_nail!$A:$P,4,0)</f>
        <v>81.758793969999999</v>
      </c>
      <c r="E134">
        <f>VLOOKUP($A134,total_nail!$A:$P,5,0)</f>
        <v>77.903964270000003</v>
      </c>
      <c r="F134">
        <f>VLOOKUP($A134,total_nail!$A:$P,6,0)</f>
        <v>1</v>
      </c>
      <c r="G134">
        <f>VLOOKUP($A134,total_nail!$A:$P,7,0)</f>
        <v>161.8346057</v>
      </c>
      <c r="H134">
        <f>VLOOKUP($A134,total_nail!$A:$P,8,0)</f>
        <v>108.6817193</v>
      </c>
      <c r="I134">
        <f>VLOOKUP($A134,total_nail!$A:$P,9,0)</f>
        <v>59.278084710000002</v>
      </c>
      <c r="J134">
        <f>VLOOKUP($A134,total_nail!$A:$P,10,0)</f>
        <v>61.298429319999997</v>
      </c>
      <c r="K134">
        <f>VLOOKUP($A134,total_nail!$A:$P,11,0)</f>
        <v>32.001899340000001</v>
      </c>
      <c r="L134">
        <f>VLOOKUP($A134,total_nail!$A:$P,12,0)</f>
        <v>36.732725100000003</v>
      </c>
      <c r="M134">
        <f>VLOOKUP($A134,total_nail!$A:$P,13,0)</f>
        <v>108.6817193</v>
      </c>
      <c r="N134">
        <f>VLOOKUP($A134,total_nail!$A:$P,14,0)</f>
        <v>27</v>
      </c>
      <c r="O134">
        <f>VLOOKUP($A134,total_nail!$A:$P,15,0)</f>
        <v>1</v>
      </c>
      <c r="P134">
        <f>VLOOKUP($A134,total_nail!$A:$P,16,0)</f>
        <v>13.5</v>
      </c>
    </row>
    <row r="135" spans="1:16" x14ac:dyDescent="0.3">
      <c r="A135">
        <v>2024030715</v>
      </c>
      <c r="B135">
        <f>VLOOKUP($A135,total_nail!$A:$P,2,0)</f>
        <v>168.20441539999999</v>
      </c>
      <c r="C135">
        <f>VLOOKUP($A135,total_nail!$A:$P,3,0)</f>
        <v>101.1692559</v>
      </c>
      <c r="D135">
        <f>VLOOKUP($A135,total_nail!$A:$P,4,0)</f>
        <v>93.206459530000004</v>
      </c>
      <c r="E135">
        <f>VLOOKUP($A135,total_nail!$A:$P,5,0)</f>
        <v>67.035159440000001</v>
      </c>
      <c r="F135">
        <f>VLOOKUP($A135,total_nail!$A:$P,6,0)</f>
        <v>1</v>
      </c>
      <c r="G135">
        <f>VLOOKUP($A135,total_nail!$A:$P,7,0)</f>
        <v>175.48013330000001</v>
      </c>
      <c r="H135">
        <f>VLOOKUP($A135,total_nail!$A:$P,8,0)</f>
        <v>119.3679741</v>
      </c>
      <c r="I135">
        <f>VLOOKUP($A135,total_nail!$A:$P,9,0)</f>
        <v>64.913793100000007</v>
      </c>
      <c r="J135">
        <f>VLOOKUP($A135,total_nail!$A:$P,10,0)</f>
        <v>64.769452450000003</v>
      </c>
      <c r="K135">
        <f>VLOOKUP($A135,total_nail!$A:$P,11,0)</f>
        <v>31.687459390000001</v>
      </c>
      <c r="L135">
        <f>VLOOKUP($A135,total_nail!$A:$P,12,0)</f>
        <v>40.879232250000001</v>
      </c>
      <c r="M135">
        <f>VLOOKUP($A135,total_nail!$A:$P,13,0)</f>
        <v>119.3679741</v>
      </c>
      <c r="N135">
        <f>VLOOKUP($A135,total_nail!$A:$P,14,0)</f>
        <v>66</v>
      </c>
      <c r="O135">
        <f>VLOOKUP($A135,total_nail!$A:$P,15,0)</f>
        <v>0</v>
      </c>
      <c r="P135">
        <f>VLOOKUP($A135,total_nail!$A:$P,16,0)</f>
        <v>10.8</v>
      </c>
    </row>
    <row r="136" spans="1:16" x14ac:dyDescent="0.3">
      <c r="A136">
        <v>2024030714</v>
      </c>
      <c r="B136">
        <f>VLOOKUP($A136,total_nail!$A:$P,2,0)</f>
        <v>163.1396226</v>
      </c>
      <c r="C136">
        <f>VLOOKUP($A136,total_nail!$A:$P,3,0)</f>
        <v>103.3562264</v>
      </c>
      <c r="D136">
        <f>VLOOKUP($A136,total_nail!$A:$P,4,0)</f>
        <v>89.346415089999994</v>
      </c>
      <c r="E136">
        <f>VLOOKUP($A136,total_nail!$A:$P,5,0)</f>
        <v>59.783396230000001</v>
      </c>
      <c r="F136">
        <f>VLOOKUP($A136,total_nail!$A:$P,6,0)</f>
        <v>0.66666666699999999</v>
      </c>
      <c r="G136">
        <f>VLOOKUP($A136,total_nail!$A:$P,7,0)</f>
        <v>216.95227149999999</v>
      </c>
      <c r="H136">
        <f>VLOOKUP($A136,total_nail!$A:$P,8,0)</f>
        <v>118.49236500000001</v>
      </c>
      <c r="I136">
        <f>VLOOKUP($A136,total_nail!$A:$P,9,0)</f>
        <v>70.984238180000006</v>
      </c>
      <c r="J136">
        <f>VLOOKUP($A136,total_nail!$A:$P,10,0)</f>
        <v>70.706436420000003</v>
      </c>
      <c r="K136">
        <f>VLOOKUP($A136,total_nail!$A:$P,11,0)</f>
        <v>35.01501502</v>
      </c>
      <c r="L136">
        <f>VLOOKUP($A136,total_nail!$A:$P,12,0)</f>
        <v>41.422266929999999</v>
      </c>
      <c r="M136">
        <f>VLOOKUP($A136,total_nail!$A:$P,13,0)</f>
        <v>118.49236500000001</v>
      </c>
      <c r="N136">
        <f>VLOOKUP($A136,total_nail!$A:$P,14,0)</f>
        <v>60</v>
      </c>
      <c r="O136">
        <f>VLOOKUP($A136,total_nail!$A:$P,15,0)</f>
        <v>0</v>
      </c>
      <c r="P136">
        <f>VLOOKUP($A136,total_nail!$A:$P,16,0)</f>
        <v>14.5</v>
      </c>
    </row>
    <row r="137" spans="1:16" x14ac:dyDescent="0.3">
      <c r="A137">
        <v>2024030717</v>
      </c>
      <c r="B137">
        <f>VLOOKUP($A137,total_nail!$A:$P,2,0)</f>
        <v>184.71603160000001</v>
      </c>
      <c r="C137">
        <f>VLOOKUP($A137,total_nail!$A:$P,3,0)</f>
        <v>109.34867</v>
      </c>
      <c r="D137">
        <f>VLOOKUP($A137,total_nail!$A:$P,4,0)</f>
        <v>97.14737599</v>
      </c>
      <c r="E137">
        <f>VLOOKUP($A137,total_nail!$A:$P,5,0)</f>
        <v>75.367361610000003</v>
      </c>
      <c r="F137">
        <f>VLOOKUP($A137,total_nail!$A:$P,6,0)</f>
        <v>0.6</v>
      </c>
      <c r="G137">
        <f>VLOOKUP($A137,total_nail!$A:$P,7,0)</f>
        <v>112.486767</v>
      </c>
      <c r="H137">
        <f>VLOOKUP($A137,total_nail!$A:$P,8,0)</f>
        <v>129.32102269999999</v>
      </c>
      <c r="I137">
        <f>VLOOKUP($A137,total_nail!$A:$P,9,0)</f>
        <v>73.262008730000005</v>
      </c>
      <c r="J137">
        <f>VLOOKUP($A137,total_nail!$A:$P,10,0)</f>
        <v>74.132673269999998</v>
      </c>
      <c r="K137">
        <f>VLOOKUP($A137,total_nail!$A:$P,11,0)</f>
        <v>34.818376069999999</v>
      </c>
      <c r="L137">
        <f>VLOOKUP($A137,total_nail!$A:$P,12,0)</f>
        <v>44.825141289999998</v>
      </c>
      <c r="M137">
        <f>VLOOKUP($A137,total_nail!$A:$P,13,0)</f>
        <v>129.32102269999999</v>
      </c>
      <c r="N137">
        <f>VLOOKUP($A137,total_nail!$A:$P,14,0)</f>
        <v>57</v>
      </c>
      <c r="O137">
        <f>VLOOKUP($A137,total_nail!$A:$P,15,0)</f>
        <v>1</v>
      </c>
      <c r="P137">
        <f>VLOOKUP($A137,total_nail!$A:$P,16,0)</f>
        <v>11.1</v>
      </c>
    </row>
    <row r="138" spans="1:16" x14ac:dyDescent="0.3">
      <c r="A138">
        <v>2024030718</v>
      </c>
      <c r="B138">
        <f>VLOOKUP($A138,total_nail!$A:$P,2,0)</f>
        <v>157.03913309999999</v>
      </c>
      <c r="C138">
        <f>VLOOKUP($A138,total_nail!$A:$P,3,0)</f>
        <v>90.119205300000004</v>
      </c>
      <c r="D138">
        <f>VLOOKUP($A138,total_nail!$A:$P,4,0)</f>
        <v>82.199277539999997</v>
      </c>
      <c r="E138">
        <f>VLOOKUP($A138,total_nail!$A:$P,5,0)</f>
        <v>66.919927749999999</v>
      </c>
      <c r="F138">
        <f>VLOOKUP($A138,total_nail!$A:$P,6,0)</f>
        <v>1</v>
      </c>
      <c r="G138">
        <f>VLOOKUP($A138,total_nail!$A:$P,7,0)</f>
        <v>142.19342349999999</v>
      </c>
      <c r="H138">
        <f>VLOOKUP($A138,total_nail!$A:$P,8,0)</f>
        <v>107.0386417</v>
      </c>
      <c r="I138">
        <f>VLOOKUP($A138,total_nail!$A:$P,9,0)</f>
        <v>58.501984129999997</v>
      </c>
      <c r="J138">
        <f>VLOOKUP($A138,total_nail!$A:$P,10,0)</f>
        <v>60.78518519</v>
      </c>
      <c r="K138">
        <f>VLOOKUP($A138,total_nail!$A:$P,11,0)</f>
        <v>33.68908382</v>
      </c>
      <c r="L138">
        <f>VLOOKUP($A138,total_nail!$A:$P,12,0)</f>
        <v>37.459042140000001</v>
      </c>
      <c r="M138">
        <f>VLOOKUP($A138,total_nail!$A:$P,13,0)</f>
        <v>107.0386417</v>
      </c>
      <c r="N138">
        <f>VLOOKUP($A138,total_nail!$A:$P,14,0)</f>
        <v>55</v>
      </c>
      <c r="O138">
        <f>VLOOKUP($A138,total_nail!$A:$P,15,0)</f>
        <v>1</v>
      </c>
      <c r="P138">
        <f>VLOOKUP($A138,total_nail!$A:$P,16,0)</f>
        <v>11.9</v>
      </c>
    </row>
    <row r="139" spans="1:16" x14ac:dyDescent="0.3">
      <c r="A139">
        <v>2024030721</v>
      </c>
      <c r="B139">
        <f>VLOOKUP($A139,total_nail!$A:$P,2,0)</f>
        <v>133.11767409999999</v>
      </c>
      <c r="C139">
        <f>VLOOKUP($A139,total_nail!$A:$P,3,0)</f>
        <v>81.046655939999994</v>
      </c>
      <c r="D139">
        <f>VLOOKUP($A139,total_nail!$A:$P,4,0)</f>
        <v>75.496897259999997</v>
      </c>
      <c r="E139">
        <f>VLOOKUP($A139,total_nail!$A:$P,5,0)</f>
        <v>52.071018160000001</v>
      </c>
      <c r="F139">
        <f>VLOOKUP($A139,total_nail!$A:$P,6,0)</f>
        <v>0.99646643099999999</v>
      </c>
      <c r="G139">
        <f>VLOOKUP($A139,total_nail!$A:$P,7,0)</f>
        <v>446.39960020000001</v>
      </c>
      <c r="H139">
        <f>VLOOKUP($A139,total_nail!$A:$P,8,0)</f>
        <v>94.83927765</v>
      </c>
      <c r="I139">
        <f>VLOOKUP($A139,total_nail!$A:$P,9,0)</f>
        <v>67.072213500000004</v>
      </c>
      <c r="J139">
        <f>VLOOKUP($A139,total_nail!$A:$P,10,0)</f>
        <v>66.540166200000002</v>
      </c>
      <c r="K139">
        <f>VLOOKUP($A139,total_nail!$A:$P,11,0)</f>
        <v>33.208523589999999</v>
      </c>
      <c r="L139">
        <f>VLOOKUP($A139,total_nail!$A:$P,12,0)</f>
        <v>37.82035261</v>
      </c>
      <c r="M139">
        <f>VLOOKUP($A139,total_nail!$A:$P,13,0)</f>
        <v>94.83927765</v>
      </c>
      <c r="N139">
        <f>VLOOKUP($A139,total_nail!$A:$P,14,0)</f>
        <v>53</v>
      </c>
      <c r="O139">
        <f>VLOOKUP($A139,total_nail!$A:$P,15,0)</f>
        <v>0</v>
      </c>
      <c r="P139">
        <f>VLOOKUP($A139,total_nail!$A:$P,16,0)</f>
        <v>10.9</v>
      </c>
    </row>
    <row r="140" spans="1:16" x14ac:dyDescent="0.3">
      <c r="A140">
        <v>2024030720</v>
      </c>
      <c r="B140">
        <f>VLOOKUP($A140,total_nail!$A:$P,2,0)</f>
        <v>144.635029</v>
      </c>
      <c r="C140">
        <f>VLOOKUP($A140,total_nail!$A:$P,3,0)</f>
        <v>88.331171049999995</v>
      </c>
      <c r="D140">
        <f>VLOOKUP($A140,total_nail!$A:$P,4,0)</f>
        <v>78.265961079999997</v>
      </c>
      <c r="E140">
        <f>VLOOKUP($A140,total_nail!$A:$P,5,0)</f>
        <v>56.303857970000003</v>
      </c>
      <c r="F140">
        <f>VLOOKUP($A140,total_nail!$A:$P,6,0)</f>
        <v>0.98750000000000004</v>
      </c>
      <c r="G140">
        <f>VLOOKUP($A140,total_nail!$A:$P,7,0)</f>
        <v>262.30673780000001</v>
      </c>
      <c r="H140">
        <f>VLOOKUP($A140,total_nail!$A:$P,8,0)</f>
        <v>102.9115669</v>
      </c>
      <c r="I140">
        <f>VLOOKUP($A140,total_nail!$A:$P,9,0)</f>
        <v>55.906727830000001</v>
      </c>
      <c r="J140">
        <f>VLOOKUP($A140,total_nail!$A:$P,10,0)</f>
        <v>57.283098590000002</v>
      </c>
      <c r="K140">
        <f>VLOOKUP($A140,total_nail!$A:$P,11,0)</f>
        <v>32.406371409999998</v>
      </c>
      <c r="L140">
        <f>VLOOKUP($A140,total_nail!$A:$P,12,0)</f>
        <v>34.172576450000001</v>
      </c>
      <c r="M140">
        <f>VLOOKUP($A140,total_nail!$A:$P,13,0)</f>
        <v>102.9115669</v>
      </c>
      <c r="N140">
        <f>VLOOKUP($A140,total_nail!$A:$P,14,0)</f>
        <v>57</v>
      </c>
      <c r="O140">
        <f>VLOOKUP($A140,total_nail!$A:$P,15,0)</f>
        <v>1</v>
      </c>
      <c r="P140">
        <f>VLOOKUP($A140,total_nail!$A:$P,16,0)</f>
        <v>9</v>
      </c>
    </row>
    <row r="141" spans="1:16" x14ac:dyDescent="0.3">
      <c r="A141">
        <v>2024030722</v>
      </c>
      <c r="B141">
        <f>VLOOKUP($A141,total_nail!$A:$P,2,0)</f>
        <v>174.3590327</v>
      </c>
      <c r="C141">
        <f>VLOOKUP($A141,total_nail!$A:$P,3,0)</f>
        <v>109.9840683</v>
      </c>
      <c r="D141">
        <f>VLOOKUP($A141,total_nail!$A:$P,4,0)</f>
        <v>90.526600279999997</v>
      </c>
      <c r="E141">
        <f>VLOOKUP($A141,total_nail!$A:$P,5,0)</f>
        <v>64.374964439999999</v>
      </c>
      <c r="F141">
        <f>VLOOKUP($A141,total_nail!$A:$P,6,0)</f>
        <v>1</v>
      </c>
      <c r="G141">
        <f>VLOOKUP($A141,total_nail!$A:$P,7,0)</f>
        <v>245.3493828</v>
      </c>
      <c r="H141">
        <f>VLOOKUP($A141,total_nail!$A:$P,8,0)</f>
        <v>126.0237563</v>
      </c>
      <c r="I141">
        <f>VLOOKUP($A141,total_nail!$A:$P,9,0)</f>
        <v>69.214965989999996</v>
      </c>
      <c r="J141">
        <f>VLOOKUP($A141,total_nail!$A:$P,10,0)</f>
        <v>69.517456359999997</v>
      </c>
      <c r="K141">
        <f>VLOOKUP($A141,total_nail!$A:$P,11,0)</f>
        <v>33.318118949999999</v>
      </c>
      <c r="L141">
        <f>VLOOKUP($A141,total_nail!$A:$P,12,0)</f>
        <v>42.830364449999998</v>
      </c>
      <c r="M141">
        <f>VLOOKUP($A141,total_nail!$A:$P,13,0)</f>
        <v>126.0237563</v>
      </c>
      <c r="N141">
        <f>VLOOKUP($A141,total_nail!$A:$P,14,0)</f>
        <v>65</v>
      </c>
      <c r="O141">
        <f>VLOOKUP($A141,total_nail!$A:$P,15,0)</f>
        <v>0</v>
      </c>
      <c r="P141">
        <f>VLOOKUP($A141,total_nail!$A:$P,16,0)</f>
        <v>10.4</v>
      </c>
    </row>
    <row r="142" spans="1:16" x14ac:dyDescent="0.3">
      <c r="A142">
        <v>2024030724</v>
      </c>
      <c r="B142">
        <f>VLOOKUP($A142,total_nail!$A:$P,2,0)</f>
        <v>143.48981570000001</v>
      </c>
      <c r="C142">
        <f>VLOOKUP($A142,total_nail!$A:$P,3,0)</f>
        <v>83.751697379999996</v>
      </c>
      <c r="D142">
        <f>VLOOKUP($A142,total_nail!$A:$P,4,0)</f>
        <v>77.939864209999996</v>
      </c>
      <c r="E142">
        <f>VLOOKUP($A142,total_nail!$A:$P,5,0)</f>
        <v>59.738118329999999</v>
      </c>
      <c r="F142">
        <f>VLOOKUP($A142,total_nail!$A:$P,6,0)</f>
        <v>0.986486486</v>
      </c>
      <c r="G142">
        <f>VLOOKUP($A142,total_nail!$A:$P,7,0)</f>
        <v>150.9504306</v>
      </c>
      <c r="H142">
        <f>VLOOKUP($A142,total_nail!$A:$P,8,0)</f>
        <v>99.399052130000001</v>
      </c>
      <c r="I142">
        <f>VLOOKUP($A142,total_nail!$A:$P,9,0)</f>
        <v>60.073770490000001</v>
      </c>
      <c r="J142">
        <f>VLOOKUP($A142,total_nail!$A:$P,10,0)</f>
        <v>61.243243239999998</v>
      </c>
      <c r="K142">
        <f>VLOOKUP($A142,total_nail!$A:$P,11,0)</f>
        <v>29.71028037</v>
      </c>
      <c r="L142">
        <f>VLOOKUP($A142,total_nail!$A:$P,12,0)</f>
        <v>35.658798349999998</v>
      </c>
      <c r="M142">
        <f>VLOOKUP($A142,total_nail!$A:$P,13,0)</f>
        <v>99.399052130000001</v>
      </c>
      <c r="N142">
        <f>VLOOKUP($A142,total_nail!$A:$P,14,0)</f>
        <v>48</v>
      </c>
      <c r="O142">
        <f>VLOOKUP($A142,total_nail!$A:$P,15,0)</f>
        <v>0</v>
      </c>
      <c r="P142">
        <f>VLOOKUP($A142,total_nail!$A:$P,16,0)</f>
        <v>15.4</v>
      </c>
    </row>
    <row r="143" spans="1:16" x14ac:dyDescent="0.3">
      <c r="A143">
        <v>2024030723</v>
      </c>
      <c r="B143">
        <f>VLOOKUP($A143,total_nail!$A:$P,2,0)</f>
        <v>160.60572540000001</v>
      </c>
      <c r="C143">
        <f>VLOOKUP($A143,total_nail!$A:$P,3,0)</f>
        <v>99.793754070000006</v>
      </c>
      <c r="D143">
        <f>VLOOKUP($A143,total_nail!$A:$P,4,0)</f>
        <v>91.422901760000002</v>
      </c>
      <c r="E143">
        <f>VLOOKUP($A143,total_nail!$A:$P,5,0)</f>
        <v>60.811971370000002</v>
      </c>
      <c r="F143">
        <f>VLOOKUP($A143,total_nail!$A:$P,6,0)</f>
        <v>0.98837209299999995</v>
      </c>
      <c r="G143">
        <f>VLOOKUP($A143,total_nail!$A:$P,7,0)</f>
        <v>218.06187460000001</v>
      </c>
      <c r="H143">
        <f>VLOOKUP($A143,total_nail!$A:$P,8,0)</f>
        <v>115.30328129999999</v>
      </c>
      <c r="I143">
        <f>VLOOKUP($A143,total_nail!$A:$P,9,0)</f>
        <v>59.209612819999997</v>
      </c>
      <c r="J143">
        <f>VLOOKUP($A143,total_nail!$A:$P,10,0)</f>
        <v>60.286945809999999</v>
      </c>
      <c r="K143">
        <f>VLOOKUP($A143,total_nail!$A:$P,11,0)</f>
        <v>34.536200719999997</v>
      </c>
      <c r="L143">
        <f>VLOOKUP($A143,total_nail!$A:$P,12,0)</f>
        <v>38.963387740000002</v>
      </c>
      <c r="M143">
        <f>VLOOKUP($A143,total_nail!$A:$P,13,0)</f>
        <v>115.30328129999999</v>
      </c>
      <c r="N143">
        <f>VLOOKUP($A143,total_nail!$A:$P,14,0)</f>
        <v>58</v>
      </c>
      <c r="O143">
        <f>VLOOKUP($A143,total_nail!$A:$P,15,0)</f>
        <v>0</v>
      </c>
      <c r="P143">
        <f>VLOOKUP($A143,total_nail!$A:$P,16,0)</f>
        <v>11.8</v>
      </c>
    </row>
    <row r="144" spans="1:16" x14ac:dyDescent="0.3">
      <c r="A144">
        <v>2024030725</v>
      </c>
      <c r="B144">
        <f>VLOOKUP($A144,total_nail!$A:$P,2,0)</f>
        <v>176.01738409999999</v>
      </c>
      <c r="C144">
        <f>VLOOKUP($A144,total_nail!$A:$P,3,0)</f>
        <v>107.2317881</v>
      </c>
      <c r="D144">
        <f>VLOOKUP($A144,total_nail!$A:$P,4,0)</f>
        <v>97.741721850000005</v>
      </c>
      <c r="E144">
        <f>VLOOKUP($A144,total_nail!$A:$P,5,0)</f>
        <v>68.785596029999994</v>
      </c>
      <c r="F144">
        <f>VLOOKUP($A144,total_nail!$A:$P,6,0)</f>
        <v>0.94444444400000005</v>
      </c>
      <c r="G144">
        <f>VLOOKUP($A144,total_nail!$A:$P,7,0)</f>
        <v>97.46948424</v>
      </c>
      <c r="H144">
        <f>VLOOKUP($A144,total_nail!$A:$P,8,0)</f>
        <v>125.2697637</v>
      </c>
      <c r="I144">
        <f>VLOOKUP($A144,total_nail!$A:$P,9,0)</f>
        <v>75.324873100000005</v>
      </c>
      <c r="J144">
        <f>VLOOKUP($A144,total_nail!$A:$P,10,0)</f>
        <v>74.469662920000005</v>
      </c>
      <c r="K144">
        <f>VLOOKUP($A144,total_nail!$A:$P,11,0)</f>
        <v>31.974673200000002</v>
      </c>
      <c r="L144">
        <f>VLOOKUP($A144,total_nail!$A:$P,12,0)</f>
        <v>44.479777660000003</v>
      </c>
      <c r="M144">
        <f>VLOOKUP($A144,total_nail!$A:$P,13,0)</f>
        <v>125.2697637</v>
      </c>
      <c r="N144">
        <f>VLOOKUP($A144,total_nail!$A:$P,14,0)</f>
        <v>75</v>
      </c>
      <c r="O144">
        <f>VLOOKUP($A144,total_nail!$A:$P,15,0)</f>
        <v>1</v>
      </c>
      <c r="P144">
        <f>VLOOKUP($A144,total_nail!$A:$P,16,0)</f>
        <v>14.7</v>
      </c>
    </row>
    <row r="145" spans="1:16" x14ac:dyDescent="0.3">
      <c r="A145">
        <v>2024030728</v>
      </c>
      <c r="B145">
        <f>VLOOKUP($A145,total_nail!$A:$P,2,0)</f>
        <v>161.39914450000001</v>
      </c>
      <c r="C145">
        <f>VLOOKUP($A145,total_nail!$A:$P,3,0)</f>
        <v>105.0204014</v>
      </c>
      <c r="D145">
        <f>VLOOKUP($A145,total_nail!$A:$P,4,0)</f>
        <v>100.5587364</v>
      </c>
      <c r="E145">
        <f>VLOOKUP($A145,total_nail!$A:$P,5,0)</f>
        <v>56.378743010000001</v>
      </c>
      <c r="F145">
        <f>VLOOKUP($A145,total_nail!$A:$P,6,0)</f>
        <v>0.99667774099999995</v>
      </c>
      <c r="G145">
        <f>VLOOKUP($A145,total_nail!$A:$P,7,0)</f>
        <v>225.7419707</v>
      </c>
      <c r="H145">
        <f>VLOOKUP($A145,total_nail!$A:$P,8,0)</f>
        <v>121.0311373</v>
      </c>
      <c r="I145">
        <f>VLOOKUP($A145,total_nail!$A:$P,9,0)</f>
        <v>74.911073830000007</v>
      </c>
      <c r="J145">
        <f>VLOOKUP($A145,total_nail!$A:$P,10,0)</f>
        <v>75.697388630000006</v>
      </c>
      <c r="K145">
        <f>VLOOKUP($A145,total_nail!$A:$P,11,0)</f>
        <v>37.071802939999998</v>
      </c>
      <c r="L145">
        <f>VLOOKUP($A145,total_nail!$A:$P,12,0)</f>
        <v>42.84030276</v>
      </c>
      <c r="M145">
        <f>VLOOKUP($A145,total_nail!$A:$P,13,0)</f>
        <v>121.0311373</v>
      </c>
      <c r="N145">
        <f>VLOOKUP($A145,total_nail!$A:$P,14,0)</f>
        <v>55</v>
      </c>
      <c r="O145">
        <f>VLOOKUP($A145,total_nail!$A:$P,15,0)</f>
        <v>0</v>
      </c>
      <c r="P145">
        <f>VLOOKUP($A145,total_nail!$A:$P,16,0)</f>
        <v>13.8</v>
      </c>
    </row>
    <row r="146" spans="1:16" x14ac:dyDescent="0.3">
      <c r="A146">
        <v>2024030727</v>
      </c>
      <c r="B146">
        <f>VLOOKUP($A146,total_nail!$A:$P,2,0)</f>
        <v>138.25860019999999</v>
      </c>
      <c r="C146">
        <f>VLOOKUP($A146,total_nail!$A:$P,3,0)</f>
        <v>81.988730720000007</v>
      </c>
      <c r="D146">
        <f>VLOOKUP($A146,total_nail!$A:$P,4,0)</f>
        <v>75.577105579999994</v>
      </c>
      <c r="E146">
        <f>VLOOKUP($A146,total_nail!$A:$P,5,0)</f>
        <v>56.269869509999999</v>
      </c>
      <c r="F146">
        <f>VLOOKUP($A146,total_nail!$A:$P,6,0)</f>
        <v>1</v>
      </c>
      <c r="G146">
        <f>VLOOKUP($A146,total_nail!$A:$P,7,0)</f>
        <v>119.096148</v>
      </c>
      <c r="H146">
        <f>VLOOKUP($A146,total_nail!$A:$P,8,0)</f>
        <v>96.379330249999995</v>
      </c>
      <c r="I146">
        <f>VLOOKUP($A146,total_nail!$A:$P,9,0)</f>
        <v>65.45</v>
      </c>
      <c r="J146">
        <f>VLOOKUP($A146,total_nail!$A:$P,10,0)</f>
        <v>65.597894740000001</v>
      </c>
      <c r="K146">
        <f>VLOOKUP($A146,total_nail!$A:$P,11,0)</f>
        <v>33.126721760000002</v>
      </c>
      <c r="L146">
        <f>VLOOKUP($A146,total_nail!$A:$P,12,0)</f>
        <v>37.665123860000001</v>
      </c>
      <c r="M146">
        <f>VLOOKUP($A146,total_nail!$A:$P,13,0)</f>
        <v>96.379330249999995</v>
      </c>
      <c r="N146">
        <f>VLOOKUP($A146,total_nail!$A:$P,14,0)</f>
        <v>55</v>
      </c>
      <c r="O146">
        <f>VLOOKUP($A146,total_nail!$A:$P,15,0)</f>
        <v>1</v>
      </c>
      <c r="P146">
        <f>VLOOKUP($A146,total_nail!$A:$P,16,0)</f>
        <v>7.8</v>
      </c>
    </row>
    <row r="147" spans="1:16" x14ac:dyDescent="0.3">
      <c r="A147">
        <v>2024030729</v>
      </c>
      <c r="B147">
        <f>VLOOKUP($A147,total_nail!$A:$P,2,0)</f>
        <v>161.45343639999999</v>
      </c>
      <c r="C147">
        <f>VLOOKUP($A147,total_nail!$A:$P,3,0)</f>
        <v>101.0349736</v>
      </c>
      <c r="D147">
        <f>VLOOKUP($A147,total_nail!$A:$P,4,0)</f>
        <v>91.314355430000006</v>
      </c>
      <c r="E147">
        <f>VLOOKUP($A147,total_nail!$A:$P,5,0)</f>
        <v>60.41846279</v>
      </c>
      <c r="F147">
        <f>VLOOKUP($A147,total_nail!$A:$P,6,0)</f>
        <v>0.98913043499999997</v>
      </c>
      <c r="G147">
        <f>VLOOKUP($A147,total_nail!$A:$P,7,0)</f>
        <v>244.35971190000001</v>
      </c>
      <c r="H147">
        <f>VLOOKUP($A147,total_nail!$A:$P,8,0)</f>
        <v>116.5211831</v>
      </c>
      <c r="I147">
        <f>VLOOKUP($A147,total_nail!$A:$P,9,0)</f>
        <v>54.441489359999998</v>
      </c>
      <c r="J147">
        <f>VLOOKUP($A147,total_nail!$A:$P,10,0)</f>
        <v>54.981774000000001</v>
      </c>
      <c r="K147">
        <f>VLOOKUP($A147,total_nail!$A:$P,11,0)</f>
        <v>30.23088023</v>
      </c>
      <c r="L147">
        <f>VLOOKUP($A147,total_nail!$A:$P,12,0)</f>
        <v>36.773088629999997</v>
      </c>
      <c r="M147">
        <f>VLOOKUP($A147,total_nail!$A:$P,13,0)</f>
        <v>116.5211831</v>
      </c>
      <c r="N147">
        <f>VLOOKUP($A147,total_nail!$A:$P,14,0)</f>
        <v>57</v>
      </c>
      <c r="O147">
        <f>VLOOKUP($A147,total_nail!$A:$P,15,0)</f>
        <v>1</v>
      </c>
      <c r="P147">
        <f>VLOOKUP($A147,total_nail!$A:$P,16,0)</f>
        <v>14</v>
      </c>
    </row>
    <row r="148" spans="1:16" x14ac:dyDescent="0.3">
      <c r="A148">
        <v>2024030731</v>
      </c>
      <c r="B148">
        <f>VLOOKUP($A148,total_nail!$A:$P,2,0)</f>
        <v>176.62435600000001</v>
      </c>
      <c r="C148">
        <f>VLOOKUP($A148,total_nail!$A:$P,3,0)</f>
        <v>106.618267</v>
      </c>
      <c r="D148">
        <f>VLOOKUP($A148,total_nail!$A:$P,4,0)</f>
        <v>96.217798590000001</v>
      </c>
      <c r="E148">
        <f>VLOOKUP($A148,total_nail!$A:$P,5,0)</f>
        <v>70.006088989999995</v>
      </c>
      <c r="F148">
        <f>VLOOKUP($A148,total_nail!$A:$P,6,0)</f>
        <v>1</v>
      </c>
      <c r="G148">
        <f>VLOOKUP($A148,total_nail!$A:$P,7,0)</f>
        <v>206.67791930000001</v>
      </c>
      <c r="H148">
        <f>VLOOKUP($A148,total_nail!$A:$P,8,0)</f>
        <v>125.9407649</v>
      </c>
      <c r="I148">
        <f>VLOOKUP($A148,total_nail!$A:$P,9,0)</f>
        <v>90.571428569999995</v>
      </c>
      <c r="J148">
        <f>VLOOKUP($A148,total_nail!$A:$P,10,0)</f>
        <v>89.615866389999994</v>
      </c>
      <c r="K148">
        <f>VLOOKUP($A148,total_nail!$A:$P,11,0)</f>
        <v>33.883547010000001</v>
      </c>
      <c r="L148">
        <f>VLOOKUP($A148,total_nail!$A:$P,12,0)</f>
        <v>44.880818560000002</v>
      </c>
      <c r="M148">
        <f>VLOOKUP($A148,total_nail!$A:$P,13,0)</f>
        <v>125.9407649</v>
      </c>
      <c r="N148">
        <f>VLOOKUP($A148,total_nail!$A:$P,14,0)</f>
        <v>19</v>
      </c>
      <c r="O148">
        <f>VLOOKUP($A148,total_nail!$A:$P,15,0)</f>
        <v>1</v>
      </c>
      <c r="P148">
        <f>VLOOKUP($A148,total_nail!$A:$P,16,0)</f>
        <v>11.1</v>
      </c>
    </row>
    <row r="149" spans="1:16" x14ac:dyDescent="0.3">
      <c r="A149">
        <v>2024030734</v>
      </c>
      <c r="B149">
        <f>VLOOKUP($A149,total_nail!$A:$P,2,0)</f>
        <v>142.14333260000001</v>
      </c>
      <c r="C149">
        <f>VLOOKUP($A149,total_nail!$A:$P,3,0)</f>
        <v>88.540045770000006</v>
      </c>
      <c r="D149">
        <f>VLOOKUP($A149,total_nail!$A:$P,4,0)</f>
        <v>87.411275219999993</v>
      </c>
      <c r="E149">
        <f>VLOOKUP($A149,total_nail!$A:$P,5,0)</f>
        <v>53.603286869999998</v>
      </c>
      <c r="F149">
        <f>VLOOKUP($A149,total_nail!$A:$P,6,0)</f>
        <v>0.99928366800000001</v>
      </c>
      <c r="G149">
        <f>VLOOKUP($A149,total_nail!$A:$P,7,0)</f>
        <v>417.84289899999999</v>
      </c>
      <c r="H149">
        <f>VLOOKUP($A149,total_nail!$A:$P,8,0)</f>
        <v>104.27812369999999</v>
      </c>
      <c r="I149">
        <f>VLOOKUP($A149,total_nail!$A:$P,9,0)</f>
        <v>74.787709500000005</v>
      </c>
      <c r="J149">
        <f>VLOOKUP($A149,total_nail!$A:$P,10,0)</f>
        <v>75.36018412</v>
      </c>
      <c r="K149">
        <f>VLOOKUP($A149,total_nail!$A:$P,11,0)</f>
        <v>40.290191290000003</v>
      </c>
      <c r="L149">
        <f>VLOOKUP($A149,total_nail!$A:$P,12,0)</f>
        <v>41.601314909999999</v>
      </c>
      <c r="M149">
        <f>VLOOKUP($A149,total_nail!$A:$P,13,0)</f>
        <v>104.27812369999999</v>
      </c>
      <c r="N149">
        <f>VLOOKUP($A149,total_nail!$A:$P,14,0)</f>
        <v>54</v>
      </c>
      <c r="O149">
        <f>VLOOKUP($A149,total_nail!$A:$P,15,0)</f>
        <v>0</v>
      </c>
      <c r="P149">
        <f>VLOOKUP($A149,total_nail!$A:$P,16,0)</f>
        <v>15.8</v>
      </c>
    </row>
    <row r="150" spans="1:16" x14ac:dyDescent="0.3">
      <c r="A150">
        <v>2024030733</v>
      </c>
      <c r="B150">
        <f>VLOOKUP($A150,total_nail!$A:$P,2,0)</f>
        <v>149.75365500000001</v>
      </c>
      <c r="C150">
        <f>VLOOKUP($A150,total_nail!$A:$P,3,0)</f>
        <v>91.773391810000007</v>
      </c>
      <c r="D150">
        <f>VLOOKUP($A150,total_nail!$A:$P,4,0)</f>
        <v>91.274122809999994</v>
      </c>
      <c r="E150">
        <f>VLOOKUP($A150,total_nail!$A:$P,5,0)</f>
        <v>57.98026316</v>
      </c>
      <c r="F150">
        <f>VLOOKUP($A150,total_nail!$A:$P,6,0)</f>
        <v>0.99767981400000005</v>
      </c>
      <c r="G150">
        <f>VLOOKUP($A150,total_nail!$A:$P,7,0)</f>
        <v>113.49742929999999</v>
      </c>
      <c r="H150">
        <f>VLOOKUP($A150,total_nail!$A:$P,8,0)</f>
        <v>107.8107914</v>
      </c>
      <c r="I150">
        <f>VLOOKUP($A150,total_nail!$A:$P,9,0)</f>
        <v>70.552910049999994</v>
      </c>
      <c r="J150">
        <f>VLOOKUP($A150,total_nail!$A:$P,10,0)</f>
        <v>69.946135830000003</v>
      </c>
      <c r="K150">
        <f>VLOOKUP($A150,total_nail!$A:$P,11,0)</f>
        <v>31.68576389</v>
      </c>
      <c r="L150">
        <f>VLOOKUP($A150,total_nail!$A:$P,12,0)</f>
        <v>41.401559759999998</v>
      </c>
      <c r="M150">
        <f>VLOOKUP($A150,total_nail!$A:$P,13,0)</f>
        <v>107.8107914</v>
      </c>
      <c r="N150">
        <f>VLOOKUP($A150,total_nail!$A:$P,14,0)</f>
        <v>47</v>
      </c>
      <c r="O150">
        <f>VLOOKUP($A150,total_nail!$A:$P,15,0)</f>
        <v>1</v>
      </c>
      <c r="P150">
        <f>VLOOKUP($A150,total_nail!$A:$P,16,0)</f>
        <v>11.5</v>
      </c>
    </row>
    <row r="151" spans="1:16" x14ac:dyDescent="0.3">
      <c r="A151">
        <v>2024030738</v>
      </c>
      <c r="B151">
        <f>VLOOKUP($A151,total_nail!$A:$P,2,0)</f>
        <v>166.3771662</v>
      </c>
      <c r="C151">
        <f>VLOOKUP($A151,total_nail!$A:$P,3,0)</f>
        <v>108.1834862</v>
      </c>
      <c r="D151">
        <f>VLOOKUP($A151,total_nail!$A:$P,4,0)</f>
        <v>103.6625892</v>
      </c>
      <c r="E151">
        <f>VLOOKUP($A151,total_nail!$A:$P,5,0)</f>
        <v>58.193679920000001</v>
      </c>
      <c r="F151">
        <f>VLOOKUP($A151,total_nail!$A:$P,6,0)</f>
        <v>1</v>
      </c>
      <c r="G151">
        <f>VLOOKUP($A151,total_nail!$A:$P,7,0)</f>
        <v>84.476329590000006</v>
      </c>
      <c r="H151">
        <f>VLOOKUP($A151,total_nail!$A:$P,8,0)</f>
        <v>124.00403230000001</v>
      </c>
      <c r="I151">
        <f>VLOOKUP($A151,total_nail!$A:$P,9,0)</f>
        <v>75.034210529999996</v>
      </c>
      <c r="J151">
        <f>VLOOKUP($A151,total_nail!$A:$P,10,0)</f>
        <v>75.569444439999998</v>
      </c>
      <c r="K151">
        <f>VLOOKUP($A151,total_nail!$A:$P,11,0)</f>
        <v>35.296610170000001</v>
      </c>
      <c r="L151">
        <f>VLOOKUP($A151,total_nail!$A:$P,12,0)</f>
        <v>43.70662969</v>
      </c>
      <c r="M151">
        <f>VLOOKUP($A151,total_nail!$A:$P,13,0)</f>
        <v>124.00403230000001</v>
      </c>
      <c r="N151">
        <f>VLOOKUP($A151,total_nail!$A:$P,14,0)</f>
        <v>43</v>
      </c>
      <c r="O151">
        <f>VLOOKUP($A151,total_nail!$A:$P,15,0)</f>
        <v>1</v>
      </c>
      <c r="P151">
        <f>VLOOKUP($A151,total_nail!$A:$P,16,0)</f>
        <v>12.5</v>
      </c>
    </row>
    <row r="152" spans="1:16" x14ac:dyDescent="0.3">
      <c r="A152">
        <v>2024030739</v>
      </c>
      <c r="B152">
        <f>VLOOKUP($A152,total_nail!$A:$P,2,0)</f>
        <v>159.0370977</v>
      </c>
      <c r="C152">
        <f>VLOOKUP($A152,total_nail!$A:$P,3,0)</f>
        <v>99.832515000000001</v>
      </c>
      <c r="D152">
        <f>VLOOKUP($A152,total_nail!$A:$P,4,0)</f>
        <v>95.778505179999996</v>
      </c>
      <c r="E152">
        <f>VLOOKUP($A152,total_nail!$A:$P,5,0)</f>
        <v>59.204582649999999</v>
      </c>
      <c r="F152">
        <f>VLOOKUP($A152,total_nail!$A:$P,6,0)</f>
        <v>0.98098859299999996</v>
      </c>
      <c r="G152">
        <f>VLOOKUP($A152,total_nail!$A:$P,7,0)</f>
        <v>157.7373092</v>
      </c>
      <c r="H152">
        <f>VLOOKUP($A152,total_nail!$A:$P,8,0)</f>
        <v>115.3454545</v>
      </c>
      <c r="I152">
        <f>VLOOKUP($A152,total_nail!$A:$P,9,0)</f>
        <v>67.924603169999997</v>
      </c>
      <c r="J152">
        <f>VLOOKUP($A152,total_nail!$A:$P,10,0)</f>
        <v>69.545955879999994</v>
      </c>
      <c r="K152">
        <f>VLOOKUP($A152,total_nail!$A:$P,11,0)</f>
        <v>34.519274379999999</v>
      </c>
      <c r="L152">
        <f>VLOOKUP($A152,total_nail!$A:$P,12,0)</f>
        <v>41.900422849999998</v>
      </c>
      <c r="M152">
        <f>VLOOKUP($A152,total_nail!$A:$P,13,0)</f>
        <v>115.3454545</v>
      </c>
      <c r="N152">
        <f>VLOOKUP($A152,total_nail!$A:$P,14,0)</f>
        <v>38</v>
      </c>
      <c r="O152">
        <f>VLOOKUP($A152,total_nail!$A:$P,15,0)</f>
        <v>1</v>
      </c>
      <c r="P152">
        <f>VLOOKUP($A152,total_nail!$A:$P,16,0)</f>
        <v>12.4</v>
      </c>
    </row>
    <row r="153" spans="1:16" x14ac:dyDescent="0.3">
      <c r="A153">
        <v>2024030737</v>
      </c>
      <c r="B153">
        <f>VLOOKUP($A153,total_nail!$A:$P,2,0)</f>
        <v>152.5644068</v>
      </c>
      <c r="C153">
        <f>VLOOKUP($A153,total_nail!$A:$P,3,0)</f>
        <v>88.289830510000002</v>
      </c>
      <c r="D153">
        <f>VLOOKUP($A153,total_nail!$A:$P,4,0)</f>
        <v>74.851412429999996</v>
      </c>
      <c r="E153">
        <f>VLOOKUP($A153,total_nail!$A:$P,5,0)</f>
        <v>64.274576269999997</v>
      </c>
      <c r="F153">
        <f>VLOOKUP($A153,total_nail!$A:$P,6,0)</f>
        <v>1</v>
      </c>
      <c r="G153">
        <f>VLOOKUP($A153,total_nail!$A:$P,7,0)</f>
        <v>178.1746766</v>
      </c>
      <c r="H153">
        <f>VLOOKUP($A153,total_nail!$A:$P,8,0)</f>
        <v>104.0049369</v>
      </c>
      <c r="I153">
        <f>VLOOKUP($A153,total_nail!$A:$P,9,0)</f>
        <v>64.58004158</v>
      </c>
      <c r="J153">
        <f>VLOOKUP($A153,total_nail!$A:$P,10,0)</f>
        <v>67.693877549999996</v>
      </c>
      <c r="K153">
        <f>VLOOKUP($A153,total_nail!$A:$P,11,0)</f>
        <v>36.7226219</v>
      </c>
      <c r="L153">
        <f>VLOOKUP($A153,total_nail!$A:$P,12,0)</f>
        <v>39.067360229999998</v>
      </c>
      <c r="M153">
        <f>VLOOKUP($A153,total_nail!$A:$P,13,0)</f>
        <v>104.0049369</v>
      </c>
      <c r="N153">
        <f>VLOOKUP($A153,total_nail!$A:$P,14,0)</f>
        <v>45</v>
      </c>
      <c r="O153">
        <f>VLOOKUP($A153,total_nail!$A:$P,15,0)</f>
        <v>1</v>
      </c>
      <c r="P153">
        <f>VLOOKUP($A153,total_nail!$A:$P,16,0)</f>
        <v>10.199999999999999</v>
      </c>
    </row>
    <row r="154" spans="1:16" x14ac:dyDescent="0.3">
      <c r="A154">
        <v>2024030740</v>
      </c>
      <c r="B154">
        <f>VLOOKUP($A154,total_nail!$A:$P,2,0)</f>
        <v>168.55769230000001</v>
      </c>
      <c r="C154">
        <f>VLOOKUP($A154,total_nail!$A:$P,3,0)</f>
        <v>99.918522269999997</v>
      </c>
      <c r="D154">
        <f>VLOOKUP($A154,total_nail!$A:$P,4,0)</f>
        <v>87.493421049999995</v>
      </c>
      <c r="E154">
        <f>VLOOKUP($A154,total_nail!$A:$P,5,0)</f>
        <v>68.639170039999996</v>
      </c>
      <c r="F154">
        <f>VLOOKUP($A154,total_nail!$A:$P,6,0)</f>
        <v>1</v>
      </c>
      <c r="G154">
        <f>VLOOKUP($A154,total_nail!$A:$P,7,0)</f>
        <v>192.84204159999999</v>
      </c>
      <c r="H154">
        <f>VLOOKUP($A154,total_nail!$A:$P,8,0)</f>
        <v>117.9725275</v>
      </c>
      <c r="I154">
        <f>VLOOKUP($A154,total_nail!$A:$P,9,0)</f>
        <v>75.69601677</v>
      </c>
      <c r="J154">
        <f>VLOOKUP($A154,total_nail!$A:$P,10,0)</f>
        <v>74.697026019999996</v>
      </c>
      <c r="K154">
        <f>VLOOKUP($A154,total_nail!$A:$P,11,0)</f>
        <v>32.676556140000002</v>
      </c>
      <c r="L154">
        <f>VLOOKUP($A154,total_nail!$A:$P,12,0)</f>
        <v>43.234571359999997</v>
      </c>
      <c r="M154">
        <f>VLOOKUP($A154,total_nail!$A:$P,13,0)</f>
        <v>117.9725275</v>
      </c>
      <c r="N154">
        <f>VLOOKUP($A154,total_nail!$A:$P,14,0)</f>
        <v>45</v>
      </c>
      <c r="O154">
        <f>VLOOKUP($A154,total_nail!$A:$P,15,0)</f>
        <v>1</v>
      </c>
      <c r="P154">
        <f>VLOOKUP($A154,total_nail!$A:$P,16,0)</f>
        <v>9.9</v>
      </c>
    </row>
    <row r="155" spans="1:16" x14ac:dyDescent="0.3">
      <c r="A155">
        <v>2024030741</v>
      </c>
      <c r="B155">
        <f>VLOOKUP($A155,total_nail!$A:$P,2,0)</f>
        <v>152.3104213</v>
      </c>
      <c r="C155">
        <f>VLOOKUP($A155,total_nail!$A:$P,3,0)</f>
        <v>97.112342940000005</v>
      </c>
      <c r="D155">
        <f>VLOOKUP($A155,total_nail!$A:$P,4,0)</f>
        <v>94.047302290000005</v>
      </c>
      <c r="E155">
        <f>VLOOKUP($A155,total_nail!$A:$P,5,0)</f>
        <v>55.198078340000002</v>
      </c>
      <c r="F155">
        <f>VLOOKUP($A155,total_nail!$A:$P,6,0)</f>
        <v>0.90090090099999998</v>
      </c>
      <c r="G155">
        <f>VLOOKUP($A155,total_nail!$A:$P,7,0)</f>
        <v>103.65998639999999</v>
      </c>
      <c r="H155">
        <f>VLOOKUP($A155,total_nail!$A:$P,8,0)</f>
        <v>111.7150109</v>
      </c>
      <c r="I155">
        <f>VLOOKUP($A155,total_nail!$A:$P,9,0)</f>
        <v>66.373362450000002</v>
      </c>
      <c r="J155">
        <f>VLOOKUP($A155,total_nail!$A:$P,10,0)</f>
        <v>66.244741869999999</v>
      </c>
      <c r="K155">
        <f>VLOOKUP($A155,total_nail!$A:$P,11,0)</f>
        <v>32.391577060000003</v>
      </c>
      <c r="L155">
        <f>VLOOKUP($A155,total_nail!$A:$P,12,0)</f>
        <v>40.053195500000001</v>
      </c>
      <c r="M155">
        <f>VLOOKUP($A155,total_nail!$A:$P,13,0)</f>
        <v>111.7150109</v>
      </c>
      <c r="N155">
        <f>VLOOKUP($A155,total_nail!$A:$P,14,0)</f>
        <v>60</v>
      </c>
      <c r="O155">
        <f>VLOOKUP($A155,total_nail!$A:$P,15,0)</f>
        <v>1</v>
      </c>
      <c r="P155">
        <f>VLOOKUP($A155,total_nail!$A:$P,16,0)</f>
        <v>12.4</v>
      </c>
    </row>
    <row r="156" spans="1:16" x14ac:dyDescent="0.3">
      <c r="A156">
        <v>2024030743</v>
      </c>
      <c r="B156">
        <f>VLOOKUP($A156,total_nail!$A:$P,2,0)</f>
        <v>129.70318470000001</v>
      </c>
      <c r="C156">
        <f>VLOOKUP($A156,total_nail!$A:$P,3,0)</f>
        <v>80.537579620000002</v>
      </c>
      <c r="D156">
        <f>VLOOKUP($A156,total_nail!$A:$P,4,0)</f>
        <v>74.090445860000003</v>
      </c>
      <c r="E156">
        <f>VLOOKUP($A156,total_nail!$A:$P,5,0)</f>
        <v>49.165605100000001</v>
      </c>
      <c r="F156">
        <f>VLOOKUP($A156,total_nail!$A:$P,6,0)</f>
        <v>1</v>
      </c>
      <c r="G156">
        <f>VLOOKUP($A156,total_nail!$A:$P,7,0)</f>
        <v>173.4315206</v>
      </c>
      <c r="H156">
        <f>VLOOKUP($A156,total_nail!$A:$P,8,0)</f>
        <v>94.284263960000004</v>
      </c>
      <c r="I156">
        <f>VLOOKUP($A156,total_nail!$A:$P,9,0)</f>
        <v>67.848275860000001</v>
      </c>
      <c r="J156">
        <f>VLOOKUP($A156,total_nail!$A:$P,10,0)</f>
        <v>68.810725550000001</v>
      </c>
      <c r="K156">
        <f>VLOOKUP($A156,total_nail!$A:$P,11,0)</f>
        <v>30.16550926</v>
      </c>
      <c r="L156">
        <f>VLOOKUP($A156,total_nail!$A:$P,12,0)</f>
        <v>35.13334073</v>
      </c>
      <c r="M156">
        <f>VLOOKUP($A156,total_nail!$A:$P,13,0)</f>
        <v>94.284263960000004</v>
      </c>
      <c r="N156">
        <f>VLOOKUP($A156,total_nail!$A:$P,14,0)</f>
        <v>38</v>
      </c>
      <c r="O156">
        <f>VLOOKUP($A156,total_nail!$A:$P,15,0)</f>
        <v>1</v>
      </c>
      <c r="P156">
        <f>VLOOKUP($A156,total_nail!$A:$P,16,0)</f>
        <v>11.9</v>
      </c>
    </row>
    <row r="157" spans="1:16" x14ac:dyDescent="0.3">
      <c r="A157">
        <v>2024030742</v>
      </c>
      <c r="B157">
        <f>VLOOKUP($A157,total_nail!$A:$P,2,0)</f>
        <v>157.0703039</v>
      </c>
      <c r="C157">
        <f>VLOOKUP($A157,total_nail!$A:$P,3,0)</f>
        <v>93.976199190000003</v>
      </c>
      <c r="D157">
        <f>VLOOKUP($A157,total_nail!$A:$P,4,0)</f>
        <v>86.724642990000007</v>
      </c>
      <c r="E157">
        <f>VLOOKUP($A157,total_nail!$A:$P,5,0)</f>
        <v>63.094104719999997</v>
      </c>
      <c r="F157">
        <f>VLOOKUP($A157,total_nail!$A:$P,6,0)</f>
        <v>1</v>
      </c>
      <c r="G157">
        <f>VLOOKUP($A157,total_nail!$A:$P,7,0)</f>
        <v>222.89211660000001</v>
      </c>
      <c r="H157">
        <f>VLOOKUP($A157,total_nail!$A:$P,8,0)</f>
        <v>110.3433692</v>
      </c>
      <c r="I157">
        <f>VLOOKUP($A157,total_nail!$A:$P,9,0)</f>
        <v>61.627228529999996</v>
      </c>
      <c r="J157">
        <f>VLOOKUP($A157,total_nail!$A:$P,10,0)</f>
        <v>61.848751839999998</v>
      </c>
      <c r="K157">
        <f>VLOOKUP($A157,total_nail!$A:$P,11,0)</f>
        <v>31.2152341</v>
      </c>
      <c r="L157">
        <f>VLOOKUP($A157,total_nail!$A:$P,12,0)</f>
        <v>36.616291750000002</v>
      </c>
      <c r="M157">
        <f>VLOOKUP($A157,total_nail!$A:$P,13,0)</f>
        <v>110.3433692</v>
      </c>
      <c r="N157">
        <f>VLOOKUP($A157,total_nail!$A:$P,14,0)</f>
        <v>38</v>
      </c>
      <c r="O157">
        <f>VLOOKUP($A157,total_nail!$A:$P,15,0)</f>
        <v>1</v>
      </c>
      <c r="P157">
        <f>VLOOKUP($A157,total_nail!$A:$P,16,0)</f>
        <v>10.8</v>
      </c>
    </row>
    <row r="158" spans="1:16" x14ac:dyDescent="0.3">
      <c r="A158">
        <v>2024030744</v>
      </c>
      <c r="B158">
        <f>VLOOKUP($A158,total_nail!$A:$P,2,0)</f>
        <v>174.7874137</v>
      </c>
      <c r="C158">
        <f>VLOOKUP($A158,total_nail!$A:$P,3,0)</f>
        <v>107.1066769</v>
      </c>
      <c r="D158">
        <f>VLOOKUP($A158,total_nail!$A:$P,4,0)</f>
        <v>99.561780510000006</v>
      </c>
      <c r="E158">
        <f>VLOOKUP($A158,total_nail!$A:$P,5,0)</f>
        <v>67.680736760000002</v>
      </c>
      <c r="F158">
        <f>VLOOKUP($A158,total_nail!$A:$P,6,0)</f>
        <v>1</v>
      </c>
      <c r="G158">
        <f>VLOOKUP($A158,total_nail!$A:$P,7,0)</f>
        <v>110.2475134</v>
      </c>
      <c r="H158">
        <f>VLOOKUP($A158,total_nail!$A:$P,8,0)</f>
        <v>124.9509063</v>
      </c>
      <c r="I158">
        <f>VLOOKUP($A158,total_nail!$A:$P,9,0)</f>
        <v>69.434004470000005</v>
      </c>
      <c r="J158">
        <f>VLOOKUP($A158,total_nail!$A:$P,10,0)</f>
        <v>69.276803119999997</v>
      </c>
      <c r="K158">
        <f>VLOOKUP($A158,total_nail!$A:$P,11,0)</f>
        <v>34.470588239999998</v>
      </c>
      <c r="L158">
        <f>VLOOKUP($A158,total_nail!$A:$P,12,0)</f>
        <v>42.0719566</v>
      </c>
      <c r="M158">
        <f>VLOOKUP($A158,total_nail!$A:$P,13,0)</f>
        <v>124.9509063</v>
      </c>
      <c r="N158">
        <f>VLOOKUP($A158,total_nail!$A:$P,14,0)</f>
        <v>30</v>
      </c>
      <c r="O158">
        <f>VLOOKUP($A158,total_nail!$A:$P,15,0)</f>
        <v>1</v>
      </c>
      <c r="P158">
        <f>VLOOKUP($A158,total_nail!$A:$P,16,0)</f>
        <v>9.5</v>
      </c>
    </row>
    <row r="159" spans="1:16" x14ac:dyDescent="0.3">
      <c r="A159">
        <v>2024030745</v>
      </c>
      <c r="B159">
        <f>VLOOKUP($A159,total_nail!$A:$P,2,0)</f>
        <v>156.93620250000001</v>
      </c>
      <c r="C159">
        <f>VLOOKUP($A159,total_nail!$A:$P,3,0)</f>
        <v>87.752405060000001</v>
      </c>
      <c r="D159">
        <f>VLOOKUP($A159,total_nail!$A:$P,4,0)</f>
        <v>79.117974680000003</v>
      </c>
      <c r="E159">
        <f>VLOOKUP($A159,total_nail!$A:$P,5,0)</f>
        <v>69.183797470000002</v>
      </c>
      <c r="F159">
        <f>VLOOKUP($A159,total_nail!$A:$P,6,0)</f>
        <v>1</v>
      </c>
      <c r="G159">
        <f>VLOOKUP($A159,total_nail!$A:$P,7,0)</f>
        <v>153.4947684</v>
      </c>
      <c r="H159">
        <f>VLOOKUP($A159,total_nail!$A:$P,8,0)</f>
        <v>104.7226563</v>
      </c>
      <c r="I159">
        <f>VLOOKUP($A159,total_nail!$A:$P,9,0)</f>
        <v>61.246938780000001</v>
      </c>
      <c r="J159">
        <f>VLOOKUP($A159,total_nail!$A:$P,10,0)</f>
        <v>62.346590910000003</v>
      </c>
      <c r="K159">
        <f>VLOOKUP($A159,total_nail!$A:$P,11,0)</f>
        <v>31.82973621</v>
      </c>
      <c r="L159">
        <f>VLOOKUP($A159,total_nail!$A:$P,12,0)</f>
        <v>40.050566420000003</v>
      </c>
      <c r="M159">
        <f>VLOOKUP($A159,total_nail!$A:$P,13,0)</f>
        <v>104.7226563</v>
      </c>
      <c r="N159">
        <f>VLOOKUP($A159,total_nail!$A:$P,14,0)</f>
        <v>58</v>
      </c>
      <c r="O159">
        <f>VLOOKUP($A159,total_nail!$A:$P,15,0)</f>
        <v>1</v>
      </c>
      <c r="P159">
        <f>VLOOKUP($A159,total_nail!$A:$P,16,0)</f>
        <v>10.4</v>
      </c>
    </row>
    <row r="160" spans="1:16" x14ac:dyDescent="0.3">
      <c r="A160">
        <v>2024030748</v>
      </c>
      <c r="B160">
        <f>VLOOKUP($A160,total_nail!$A:$P,2,0)</f>
        <v>162.3867534</v>
      </c>
      <c r="C160">
        <f>VLOOKUP($A160,total_nail!$A:$P,3,0)</f>
        <v>98.67474867</v>
      </c>
      <c r="D160">
        <f>VLOOKUP($A160,total_nail!$A:$P,4,0)</f>
        <v>87.06505027</v>
      </c>
      <c r="E160">
        <f>VLOOKUP($A160,total_nail!$A:$P,5,0)</f>
        <v>63.712004729999997</v>
      </c>
      <c r="F160">
        <f>VLOOKUP($A160,total_nail!$A:$P,6,0)</f>
        <v>1</v>
      </c>
      <c r="G160">
        <f>VLOOKUP($A160,total_nail!$A:$P,7,0)</f>
        <v>160.00314800000001</v>
      </c>
      <c r="H160">
        <f>VLOOKUP($A160,total_nail!$A:$P,8,0)</f>
        <v>114.9756098</v>
      </c>
      <c r="I160">
        <f>VLOOKUP($A160,total_nail!$A:$P,9,0)</f>
        <v>66.690427700000001</v>
      </c>
      <c r="J160">
        <f>VLOOKUP($A160,total_nail!$A:$P,10,0)</f>
        <v>66.670731709999998</v>
      </c>
      <c r="K160">
        <f>VLOOKUP($A160,total_nail!$A:$P,11,0)</f>
        <v>33.333990800000002</v>
      </c>
      <c r="L160">
        <f>VLOOKUP($A160,total_nail!$A:$P,12,0)</f>
        <v>41.225704569999998</v>
      </c>
      <c r="M160">
        <f>VLOOKUP($A160,total_nail!$A:$P,13,0)</f>
        <v>114.9756098</v>
      </c>
      <c r="N160">
        <f>VLOOKUP($A160,total_nail!$A:$P,14,0)</f>
        <v>85</v>
      </c>
      <c r="O160">
        <f>VLOOKUP($A160,total_nail!$A:$P,15,0)</f>
        <v>1</v>
      </c>
      <c r="P160">
        <f>VLOOKUP($A160,total_nail!$A:$P,16,0)</f>
        <v>10.5</v>
      </c>
    </row>
    <row r="161" spans="1:16" x14ac:dyDescent="0.3">
      <c r="A161">
        <v>2024030747</v>
      </c>
      <c r="B161">
        <f>VLOOKUP($A161,total_nail!$A:$P,2,0)</f>
        <v>161.79771779999999</v>
      </c>
      <c r="C161">
        <f>VLOOKUP($A161,total_nail!$A:$P,3,0)</f>
        <v>102.9927386</v>
      </c>
      <c r="D161">
        <f>VLOOKUP($A161,total_nail!$A:$P,4,0)</f>
        <v>93.702800830000001</v>
      </c>
      <c r="E161">
        <f>VLOOKUP($A161,total_nail!$A:$P,5,0)</f>
        <v>58.804979250000002</v>
      </c>
      <c r="F161">
        <f>VLOOKUP($A161,total_nail!$A:$P,6,0)</f>
        <v>0.9</v>
      </c>
      <c r="G161">
        <f>VLOOKUP($A161,total_nail!$A:$P,7,0)</f>
        <v>195.4776962</v>
      </c>
      <c r="H161">
        <f>VLOOKUP($A161,total_nail!$A:$P,8,0)</f>
        <v>118.71135080000001</v>
      </c>
      <c r="I161">
        <f>VLOOKUP($A161,total_nail!$A:$P,9,0)</f>
        <v>73.329113919999998</v>
      </c>
      <c r="J161">
        <f>VLOOKUP($A161,total_nail!$A:$P,10,0)</f>
        <v>73.519011410000005</v>
      </c>
      <c r="K161">
        <f>VLOOKUP($A161,total_nail!$A:$P,11,0)</f>
        <v>33.756725150000001</v>
      </c>
      <c r="L161">
        <f>VLOOKUP($A161,total_nail!$A:$P,12,0)</f>
        <v>42.239270140000002</v>
      </c>
      <c r="M161">
        <f>VLOOKUP($A161,total_nail!$A:$P,13,0)</f>
        <v>118.71135080000001</v>
      </c>
      <c r="N161">
        <f>VLOOKUP($A161,total_nail!$A:$P,14,0)</f>
        <v>58</v>
      </c>
      <c r="O161">
        <f>VLOOKUP($A161,total_nail!$A:$P,15,0)</f>
        <v>1</v>
      </c>
      <c r="P161">
        <f>VLOOKUP($A161,total_nail!$A:$P,16,0)</f>
        <v>7.9</v>
      </c>
    </row>
    <row r="162" spans="1:16" x14ac:dyDescent="0.3">
      <c r="A162">
        <v>2024030746</v>
      </c>
      <c r="B162">
        <f>VLOOKUP($A162,total_nail!$A:$P,2,0)</f>
        <v>140.0787631</v>
      </c>
      <c r="C162">
        <f>VLOOKUP($A162,total_nail!$A:$P,3,0)</f>
        <v>92.368144689999994</v>
      </c>
      <c r="D162">
        <f>VLOOKUP($A162,total_nail!$A:$P,4,0)</f>
        <v>83.229871650000007</v>
      </c>
      <c r="E162">
        <f>VLOOKUP($A162,total_nail!$A:$P,5,0)</f>
        <v>47.710618439999998</v>
      </c>
      <c r="F162">
        <f>VLOOKUP($A162,total_nail!$A:$P,6,0)</f>
        <v>1</v>
      </c>
      <c r="G162">
        <f>VLOOKUP($A162,total_nail!$A:$P,7,0)</f>
        <v>151.6474126</v>
      </c>
      <c r="H162">
        <f>VLOOKUP($A162,total_nail!$A:$P,8,0)</f>
        <v>103.12739569999999</v>
      </c>
      <c r="I162">
        <f>VLOOKUP($A162,total_nail!$A:$P,9,0)</f>
        <v>52.128801430000003</v>
      </c>
      <c r="J162">
        <f>VLOOKUP($A162,total_nail!$A:$P,10,0)</f>
        <v>53.608623549999997</v>
      </c>
      <c r="K162">
        <f>VLOOKUP($A162,total_nail!$A:$P,11,0)</f>
        <v>32.01830065</v>
      </c>
      <c r="L162">
        <f>VLOOKUP($A162,total_nail!$A:$P,12,0)</f>
        <v>33.911425100000002</v>
      </c>
      <c r="M162">
        <f>VLOOKUP($A162,total_nail!$A:$P,13,0)</f>
        <v>103.12739569999999</v>
      </c>
      <c r="N162">
        <f>VLOOKUP($A162,total_nail!$A:$P,14,0)</f>
        <v>55</v>
      </c>
      <c r="O162">
        <f>VLOOKUP($A162,total_nail!$A:$P,15,0)</f>
        <v>1</v>
      </c>
      <c r="P162">
        <f>VLOOKUP($A162,total_nail!$A:$P,16,0)</f>
        <v>9</v>
      </c>
    </row>
    <row r="163" spans="1:16" x14ac:dyDescent="0.3">
      <c r="A163">
        <v>2024030750</v>
      </c>
      <c r="B163">
        <f>VLOOKUP($A163,total_nail!$A:$P,2,0)</f>
        <v>163.98008659999999</v>
      </c>
      <c r="C163">
        <f>VLOOKUP($A163,total_nail!$A:$P,3,0)</f>
        <v>103.45714289999999</v>
      </c>
      <c r="D163">
        <f>VLOOKUP($A163,total_nail!$A:$P,4,0)</f>
        <v>97.099567100000002</v>
      </c>
      <c r="E163">
        <f>VLOOKUP($A163,total_nail!$A:$P,5,0)</f>
        <v>60.522943720000001</v>
      </c>
      <c r="F163">
        <f>VLOOKUP($A163,total_nail!$A:$P,6,0)</f>
        <v>1</v>
      </c>
      <c r="G163">
        <f>VLOOKUP($A163,total_nail!$A:$P,7,0)</f>
        <v>105.1637975</v>
      </c>
      <c r="H163">
        <f>VLOOKUP($A163,total_nail!$A:$P,8,0)</f>
        <v>118.9271804</v>
      </c>
      <c r="I163">
        <f>VLOOKUP($A163,total_nail!$A:$P,9,0)</f>
        <v>59.645491800000002</v>
      </c>
      <c r="J163">
        <f>VLOOKUP($A163,total_nail!$A:$P,10,0)</f>
        <v>60.721590910000003</v>
      </c>
      <c r="K163">
        <f>VLOOKUP($A163,total_nail!$A:$P,11,0)</f>
        <v>28.514161219999998</v>
      </c>
      <c r="L163">
        <f>VLOOKUP($A163,total_nail!$A:$P,12,0)</f>
        <v>38.99219549</v>
      </c>
      <c r="M163">
        <f>VLOOKUP($A163,total_nail!$A:$P,13,0)</f>
        <v>118.9271804</v>
      </c>
      <c r="N163">
        <f>VLOOKUP($A163,total_nail!$A:$P,14,0)</f>
        <v>36</v>
      </c>
      <c r="O163">
        <f>VLOOKUP($A163,total_nail!$A:$P,15,0)</f>
        <v>1</v>
      </c>
      <c r="P163">
        <f>VLOOKUP($A163,total_nail!$A:$P,16,0)</f>
        <v>8.9</v>
      </c>
    </row>
    <row r="164" spans="1:16" x14ac:dyDescent="0.3">
      <c r="A164">
        <v>2024030753</v>
      </c>
      <c r="B164">
        <f>VLOOKUP($A164,total_nail!$A:$P,2,0)</f>
        <v>140.5504287</v>
      </c>
      <c r="C164">
        <f>VLOOKUP($A164,total_nail!$A:$P,3,0)</f>
        <v>84.120457329999994</v>
      </c>
      <c r="D164">
        <f>VLOOKUP($A164,total_nail!$A:$P,4,0)</f>
        <v>72.398121680000003</v>
      </c>
      <c r="E164">
        <f>VLOOKUP($A164,total_nail!$A:$P,5,0)</f>
        <v>56.429971420000001</v>
      </c>
      <c r="F164">
        <f>VLOOKUP($A164,total_nail!$A:$P,6,0)</f>
        <v>1</v>
      </c>
      <c r="G164">
        <f>VLOOKUP($A164,total_nail!$A:$P,7,0)</f>
        <v>216.43112730000001</v>
      </c>
      <c r="H164">
        <f>VLOOKUP($A164,total_nail!$A:$P,8,0)</f>
        <v>97.058823529999998</v>
      </c>
      <c r="I164">
        <f>VLOOKUP($A164,total_nail!$A:$P,9,0)</f>
        <v>56.179732309999999</v>
      </c>
      <c r="J164">
        <f>VLOOKUP($A164,total_nail!$A:$P,10,0)</f>
        <v>57.321428570000002</v>
      </c>
      <c r="K164">
        <f>VLOOKUP($A164,total_nail!$A:$P,11,0)</f>
        <v>29.68214936</v>
      </c>
      <c r="L164">
        <f>VLOOKUP($A164,total_nail!$A:$P,12,0)</f>
        <v>34.091980980000002</v>
      </c>
      <c r="M164">
        <f>VLOOKUP($A164,total_nail!$A:$P,13,0)</f>
        <v>97.058823529999998</v>
      </c>
      <c r="N164">
        <f>VLOOKUP($A164,total_nail!$A:$P,14,0)</f>
        <v>40</v>
      </c>
      <c r="O164">
        <f>VLOOKUP($A164,total_nail!$A:$P,15,0)</f>
        <v>1</v>
      </c>
      <c r="P164">
        <f>VLOOKUP($A164,total_nail!$A:$P,16,0)</f>
        <v>5.7</v>
      </c>
    </row>
    <row r="165" spans="1:16" x14ac:dyDescent="0.3">
      <c r="A165">
        <v>2024030752</v>
      </c>
      <c r="B165">
        <f>VLOOKUP($A165,total_nail!$A:$P,2,0)</f>
        <v>174.5787349</v>
      </c>
      <c r="C165">
        <f>VLOOKUP($A165,total_nail!$A:$P,3,0)</f>
        <v>115.4073576</v>
      </c>
      <c r="D165">
        <f>VLOOKUP($A165,total_nail!$A:$P,4,0)</f>
        <v>115.1018394</v>
      </c>
      <c r="E165">
        <f>VLOOKUP($A165,total_nail!$A:$P,5,0)</f>
        <v>59.171377300000003</v>
      </c>
      <c r="F165">
        <f>VLOOKUP($A165,total_nail!$A:$P,6,0)</f>
        <v>0.93675889300000004</v>
      </c>
      <c r="G165">
        <f>VLOOKUP($A165,total_nail!$A:$P,7,0)</f>
        <v>167.17630539999999</v>
      </c>
      <c r="H165">
        <f>VLOOKUP($A165,total_nail!$A:$P,8,0)</f>
        <v>132.31224940000001</v>
      </c>
      <c r="I165">
        <f>VLOOKUP($A165,total_nail!$A:$P,9,0)</f>
        <v>71.835130969999994</v>
      </c>
      <c r="J165">
        <f>VLOOKUP($A165,total_nail!$A:$P,10,0)</f>
        <v>70.292587780000005</v>
      </c>
      <c r="K165">
        <f>VLOOKUP($A165,total_nail!$A:$P,11,0)</f>
        <v>38.962254119999997</v>
      </c>
      <c r="L165">
        <f>VLOOKUP($A165,total_nail!$A:$P,12,0)</f>
        <v>46.235773850000001</v>
      </c>
      <c r="M165">
        <f>VLOOKUP($A165,total_nail!$A:$P,13,0)</f>
        <v>132.31224940000001</v>
      </c>
      <c r="N165">
        <f>VLOOKUP($A165,total_nail!$A:$P,14,0)</f>
        <v>80</v>
      </c>
      <c r="O165">
        <f>VLOOKUP($A165,total_nail!$A:$P,15,0)</f>
        <v>1</v>
      </c>
      <c r="P165">
        <f>VLOOKUP($A165,total_nail!$A:$P,16,0)</f>
        <v>10.4</v>
      </c>
    </row>
    <row r="166" spans="1:16" x14ac:dyDescent="0.3">
      <c r="A166">
        <v>2024030755</v>
      </c>
      <c r="B166">
        <f>VLOOKUP($A166,total_nail!$A:$P,2,0)</f>
        <v>154.40339969999999</v>
      </c>
      <c r="C166">
        <f>VLOOKUP($A166,total_nail!$A:$P,3,0)</f>
        <v>99.189469320000001</v>
      </c>
      <c r="D166">
        <f>VLOOKUP($A166,total_nail!$A:$P,4,0)</f>
        <v>91.977611940000003</v>
      </c>
      <c r="E166">
        <f>VLOOKUP($A166,total_nail!$A:$P,5,0)</f>
        <v>55.213930349999998</v>
      </c>
      <c r="F166">
        <f>VLOOKUP($A166,total_nail!$A:$P,6,0)</f>
        <v>1</v>
      </c>
      <c r="G166">
        <f>VLOOKUP($A166,total_nail!$A:$P,7,0)</f>
        <v>204.9302878</v>
      </c>
      <c r="H166">
        <f>VLOOKUP($A166,total_nail!$A:$P,8,0)</f>
        <v>112.5991935</v>
      </c>
      <c r="I166">
        <f>VLOOKUP($A166,total_nail!$A:$P,9,0)</f>
        <v>55.018030510000003</v>
      </c>
      <c r="J166">
        <f>VLOOKUP($A166,total_nail!$A:$P,10,0)</f>
        <v>55.10927573</v>
      </c>
      <c r="K166">
        <f>VLOOKUP($A166,total_nail!$A:$P,11,0)</f>
        <v>29.234683279999999</v>
      </c>
      <c r="L166">
        <f>VLOOKUP($A166,total_nail!$A:$P,12,0)</f>
        <v>35.787985659999997</v>
      </c>
      <c r="M166">
        <f>VLOOKUP($A166,total_nail!$A:$P,13,0)</f>
        <v>112.5991935</v>
      </c>
      <c r="N166">
        <f>VLOOKUP($A166,total_nail!$A:$P,14,0)</f>
        <v>76</v>
      </c>
      <c r="O166">
        <f>VLOOKUP($A166,total_nail!$A:$P,15,0)</f>
        <v>1</v>
      </c>
      <c r="P166">
        <f>VLOOKUP($A166,total_nail!$A:$P,16,0)</f>
        <v>10.4</v>
      </c>
    </row>
    <row r="167" spans="1:16" x14ac:dyDescent="0.3">
      <c r="A167">
        <v>2024030758</v>
      </c>
      <c r="B167">
        <f>VLOOKUP($A167,total_nail!$A:$P,2,0)</f>
        <v>157.08861340000001</v>
      </c>
      <c r="C167">
        <f>VLOOKUP($A167,total_nail!$A:$P,3,0)</f>
        <v>96.047750230000005</v>
      </c>
      <c r="D167">
        <f>VLOOKUP($A167,total_nail!$A:$P,4,0)</f>
        <v>85.947658399999995</v>
      </c>
      <c r="E167">
        <f>VLOOKUP($A167,total_nail!$A:$P,5,0)</f>
        <v>61.040863180000002</v>
      </c>
      <c r="F167">
        <f>VLOOKUP($A167,total_nail!$A:$P,6,0)</f>
        <v>1</v>
      </c>
      <c r="G167">
        <f>VLOOKUP($A167,total_nail!$A:$P,7,0)</f>
        <v>151.4167224</v>
      </c>
      <c r="H167">
        <f>VLOOKUP($A167,total_nail!$A:$P,8,0)</f>
        <v>111.8453562</v>
      </c>
      <c r="I167">
        <f>VLOOKUP($A167,total_nail!$A:$P,9,0)</f>
        <v>72.189781019999998</v>
      </c>
      <c r="J167">
        <f>VLOOKUP($A167,total_nail!$A:$P,10,0)</f>
        <v>75.843137249999998</v>
      </c>
      <c r="K167">
        <f>VLOOKUP($A167,total_nail!$A:$P,11,0)</f>
        <v>40.396341460000002</v>
      </c>
      <c r="L167">
        <f>VLOOKUP($A167,total_nail!$A:$P,12,0)</f>
        <v>42.270206909999999</v>
      </c>
      <c r="M167">
        <f>VLOOKUP($A167,total_nail!$A:$P,13,0)</f>
        <v>111.8453562</v>
      </c>
      <c r="N167">
        <f>VLOOKUP($A167,total_nail!$A:$P,14,0)</f>
        <v>33</v>
      </c>
      <c r="O167">
        <f>VLOOKUP($A167,total_nail!$A:$P,15,0)</f>
        <v>0</v>
      </c>
      <c r="P167">
        <f>VLOOKUP($A167,total_nail!$A:$P,16,0)</f>
        <v>11.1</v>
      </c>
    </row>
    <row r="168" spans="1:16" x14ac:dyDescent="0.3">
      <c r="A168">
        <v>2024030756</v>
      </c>
      <c r="B168">
        <f>VLOOKUP($A168,total_nail!$A:$P,2,0)</f>
        <v>127.2914195</v>
      </c>
      <c r="C168">
        <f>VLOOKUP($A168,total_nail!$A:$P,3,0)</f>
        <v>78.068406479999993</v>
      </c>
      <c r="D168">
        <f>VLOOKUP($A168,total_nail!$A:$P,4,0)</f>
        <v>67.387109530000004</v>
      </c>
      <c r="E168">
        <f>VLOOKUP($A168,total_nail!$A:$P,5,0)</f>
        <v>49.223013049999999</v>
      </c>
      <c r="F168">
        <f>VLOOKUP($A168,total_nail!$A:$P,6,0)</f>
        <v>1</v>
      </c>
      <c r="G168">
        <f>VLOOKUP($A168,total_nail!$A:$P,7,0)</f>
        <v>223.20505900000001</v>
      </c>
      <c r="H168">
        <f>VLOOKUP($A168,total_nail!$A:$P,8,0)</f>
        <v>88.333582089999993</v>
      </c>
      <c r="I168">
        <f>VLOOKUP($A168,total_nail!$A:$P,9,0)</f>
        <v>60.847863250000003</v>
      </c>
      <c r="J168">
        <f>VLOOKUP($A168,total_nail!$A:$P,10,0)</f>
        <v>59.585677750000002</v>
      </c>
      <c r="K168">
        <f>VLOOKUP($A168,total_nail!$A:$P,11,0)</f>
        <v>35.753623189999999</v>
      </c>
      <c r="L168">
        <f>VLOOKUP($A168,total_nail!$A:$P,12,0)</f>
        <v>37.147102029999999</v>
      </c>
      <c r="M168">
        <f>VLOOKUP($A168,total_nail!$A:$P,13,0)</f>
        <v>88.333582089999993</v>
      </c>
      <c r="N168">
        <f>VLOOKUP($A168,total_nail!$A:$P,14,0)</f>
        <v>55</v>
      </c>
      <c r="O168">
        <f>VLOOKUP($A168,total_nail!$A:$P,15,0)</f>
        <v>1</v>
      </c>
      <c r="P168">
        <f>VLOOKUP($A168,total_nail!$A:$P,16,0)</f>
        <v>9.1999999999999993</v>
      </c>
    </row>
    <row r="169" spans="1:16" x14ac:dyDescent="0.3">
      <c r="A169">
        <v>2024030759</v>
      </c>
      <c r="B169">
        <f>VLOOKUP($A169,total_nail!$A:$P,2,0)</f>
        <v>128.5889956</v>
      </c>
      <c r="C169">
        <f>VLOOKUP($A169,total_nail!$A:$P,3,0)</f>
        <v>77.777326439999996</v>
      </c>
      <c r="D169">
        <f>VLOOKUP($A169,total_nail!$A:$P,4,0)</f>
        <v>70.831240769999994</v>
      </c>
      <c r="E169">
        <f>VLOOKUP($A169,total_nail!$A:$P,5,0)</f>
        <v>50.811669129999999</v>
      </c>
      <c r="F169">
        <f>VLOOKUP($A169,total_nail!$A:$P,6,0)</f>
        <v>0.71428571399999996</v>
      </c>
      <c r="G169">
        <f>VLOOKUP($A169,total_nail!$A:$P,7,0)</f>
        <v>233.3052361</v>
      </c>
      <c r="H169">
        <f>VLOOKUP($A169,total_nail!$A:$P,8,0)</f>
        <v>88.861479410000001</v>
      </c>
      <c r="I169">
        <f>VLOOKUP($A169,total_nail!$A:$P,9,0)</f>
        <v>47.685990339999996</v>
      </c>
      <c r="J169">
        <f>VLOOKUP($A169,total_nail!$A:$P,10,0)</f>
        <v>49.59190031</v>
      </c>
      <c r="K169">
        <f>VLOOKUP($A169,total_nail!$A:$P,11,0)</f>
        <v>28.786324789999998</v>
      </c>
      <c r="L169">
        <f>VLOOKUP($A169,total_nail!$A:$P,12,0)</f>
        <v>30.23624624</v>
      </c>
      <c r="M169">
        <f>VLOOKUP($A169,total_nail!$A:$P,13,0)</f>
        <v>88.861479410000001</v>
      </c>
      <c r="N169">
        <f>VLOOKUP($A169,total_nail!$A:$P,14,0)</f>
        <v>65</v>
      </c>
      <c r="O169">
        <f>VLOOKUP($A169,total_nail!$A:$P,15,0)</f>
        <v>1</v>
      </c>
      <c r="P169">
        <f>VLOOKUP($A169,total_nail!$A:$P,16,0)</f>
        <v>13.5</v>
      </c>
    </row>
    <row r="170" spans="1:16" x14ac:dyDescent="0.3">
      <c r="A170">
        <v>2024030757</v>
      </c>
      <c r="B170">
        <f>VLOOKUP($A170,total_nail!$A:$P,2,0)</f>
        <v>164.99843870000001</v>
      </c>
      <c r="C170">
        <f>VLOOKUP($A170,total_nail!$A:$P,3,0)</f>
        <v>114.4894614</v>
      </c>
      <c r="D170">
        <f>VLOOKUP($A170,total_nail!$A:$P,4,0)</f>
        <v>112.0671351</v>
      </c>
      <c r="E170">
        <f>VLOOKUP($A170,total_nail!$A:$P,5,0)</f>
        <v>50.508977360000003</v>
      </c>
      <c r="F170">
        <f>VLOOKUP($A170,total_nail!$A:$P,6,0)</f>
        <v>0.96097560999999998</v>
      </c>
      <c r="G170">
        <f>VLOOKUP($A170,total_nail!$A:$P,7,0)</f>
        <v>92.465553420000006</v>
      </c>
      <c r="H170">
        <f>VLOOKUP($A170,total_nail!$A:$P,8,0)</f>
        <v>128.92301710000001</v>
      </c>
      <c r="I170">
        <f>VLOOKUP($A170,total_nail!$A:$P,9,0)</f>
        <v>85.135802470000002</v>
      </c>
      <c r="J170">
        <f>VLOOKUP($A170,total_nail!$A:$P,10,0)</f>
        <v>87.417391300000006</v>
      </c>
      <c r="K170">
        <f>VLOOKUP($A170,total_nail!$A:$P,11,0)</f>
        <v>41.158536589999997</v>
      </c>
      <c r="L170">
        <f>VLOOKUP($A170,total_nail!$A:$P,12,0)</f>
        <v>47.35336392</v>
      </c>
      <c r="M170">
        <f>VLOOKUP($A170,total_nail!$A:$P,13,0)</f>
        <v>128.92301710000001</v>
      </c>
      <c r="N170">
        <f>VLOOKUP($A170,total_nail!$A:$P,14,0)</f>
        <v>64</v>
      </c>
      <c r="O170">
        <f>VLOOKUP($A170,total_nail!$A:$P,15,0)</f>
        <v>0</v>
      </c>
      <c r="P170">
        <f>VLOOKUP($A170,total_nail!$A:$P,16,0)</f>
        <v>10.199999999999999</v>
      </c>
    </row>
    <row r="171" spans="1:16" x14ac:dyDescent="0.3">
      <c r="A171">
        <v>2024030760</v>
      </c>
      <c r="B171">
        <f>VLOOKUP($A171,total_nail!$A:$P,2,0)</f>
        <v>158.79089859999999</v>
      </c>
      <c r="C171">
        <f>VLOOKUP($A171,total_nail!$A:$P,3,0)</f>
        <v>95.97119816</v>
      </c>
      <c r="D171">
        <f>VLOOKUP($A171,total_nail!$A:$P,4,0)</f>
        <v>84.116935479999995</v>
      </c>
      <c r="E171">
        <f>VLOOKUP($A171,total_nail!$A:$P,5,0)</f>
        <v>62.81970046</v>
      </c>
      <c r="F171">
        <f>VLOOKUP($A171,total_nail!$A:$P,6,0)</f>
        <v>1</v>
      </c>
      <c r="G171">
        <f>VLOOKUP($A171,total_nail!$A:$P,7,0)</f>
        <v>181.72043930000001</v>
      </c>
      <c r="H171">
        <f>VLOOKUP($A171,total_nail!$A:$P,8,0)</f>
        <v>111.7230682</v>
      </c>
      <c r="I171">
        <f>VLOOKUP($A171,total_nail!$A:$P,9,0)</f>
        <v>64.144841270000001</v>
      </c>
      <c r="J171">
        <f>VLOOKUP($A171,total_nail!$A:$P,10,0)</f>
        <v>63.405217389999997</v>
      </c>
      <c r="K171">
        <f>VLOOKUP($A171,total_nail!$A:$P,11,0)</f>
        <v>30.65194996</v>
      </c>
      <c r="L171">
        <f>VLOOKUP($A171,total_nail!$A:$P,12,0)</f>
        <v>39.057874060000003</v>
      </c>
      <c r="M171">
        <f>VLOOKUP($A171,total_nail!$A:$P,13,0)</f>
        <v>111.7230682</v>
      </c>
      <c r="N171">
        <f>VLOOKUP($A171,total_nail!$A:$P,14,0)</f>
        <v>75</v>
      </c>
      <c r="O171">
        <f>VLOOKUP($A171,total_nail!$A:$P,15,0)</f>
        <v>1</v>
      </c>
      <c r="P171">
        <f>VLOOKUP($A171,total_nail!$A:$P,16,0)</f>
        <v>9.5</v>
      </c>
    </row>
    <row r="172" spans="1:16" x14ac:dyDescent="0.3">
      <c r="A172">
        <v>2024030761</v>
      </c>
      <c r="B172">
        <f>VLOOKUP($A172,total_nail!$A:$P,2,0)</f>
        <v>168.3929641</v>
      </c>
      <c r="C172">
        <f>VLOOKUP($A172,total_nail!$A:$P,3,0)</f>
        <v>109.4543413</v>
      </c>
      <c r="D172">
        <f>VLOOKUP($A172,total_nail!$A:$P,4,0)</f>
        <v>110.7739521</v>
      </c>
      <c r="E172">
        <f>VLOOKUP($A172,total_nail!$A:$P,5,0)</f>
        <v>58.93862275</v>
      </c>
      <c r="F172">
        <f>VLOOKUP($A172,total_nail!$A:$P,6,0)</f>
        <v>0.86285714300000005</v>
      </c>
      <c r="G172">
        <f>VLOOKUP($A172,total_nail!$A:$P,7,0)</f>
        <v>98.303299839999994</v>
      </c>
      <c r="H172">
        <f>VLOOKUP($A172,total_nail!$A:$P,8,0)</f>
        <v>126.857569</v>
      </c>
      <c r="I172">
        <f>VLOOKUP($A172,total_nail!$A:$P,9,0)</f>
        <v>75.937799040000002</v>
      </c>
      <c r="J172">
        <f>VLOOKUP($A172,total_nail!$A:$P,10,0)</f>
        <v>77.328227569999996</v>
      </c>
      <c r="K172">
        <f>VLOOKUP($A172,total_nail!$A:$P,11,0)</f>
        <v>34.041152259999997</v>
      </c>
      <c r="L172">
        <f>VLOOKUP($A172,total_nail!$A:$P,12,0)</f>
        <v>44.724705110000002</v>
      </c>
      <c r="M172">
        <f>VLOOKUP($A172,total_nail!$A:$P,13,0)</f>
        <v>126.857569</v>
      </c>
      <c r="N172">
        <f>VLOOKUP($A172,total_nail!$A:$P,14,0)</f>
        <v>28</v>
      </c>
      <c r="O172">
        <f>VLOOKUP($A172,total_nail!$A:$P,15,0)</f>
        <v>1</v>
      </c>
      <c r="P172">
        <f>VLOOKUP($A172,total_nail!$A:$P,16,0)</f>
        <v>12.4</v>
      </c>
    </row>
    <row r="173" spans="1:16" x14ac:dyDescent="0.3">
      <c r="A173">
        <v>2024030762</v>
      </c>
      <c r="B173">
        <f>VLOOKUP($A173,total_nail!$A:$P,2,0)</f>
        <v>132.86568270000001</v>
      </c>
      <c r="C173">
        <f>VLOOKUP($A173,total_nail!$A:$P,3,0)</f>
        <v>81.671586719999993</v>
      </c>
      <c r="D173">
        <f>VLOOKUP($A173,total_nail!$A:$P,4,0)</f>
        <v>69.848708490000007</v>
      </c>
      <c r="E173">
        <f>VLOOKUP($A173,total_nail!$A:$P,5,0)</f>
        <v>51.194095939999997</v>
      </c>
      <c r="F173">
        <f>VLOOKUP($A173,total_nail!$A:$P,6,0)</f>
        <v>0.94230769199999997</v>
      </c>
      <c r="G173">
        <f>VLOOKUP($A173,total_nail!$A:$P,7,0)</f>
        <v>216.52387100000001</v>
      </c>
      <c r="H173">
        <f>VLOOKUP($A173,total_nail!$A:$P,8,0)</f>
        <v>93.379935970000005</v>
      </c>
      <c r="I173">
        <f>VLOOKUP($A173,total_nail!$A:$P,9,0)</f>
        <v>64.28947368</v>
      </c>
      <c r="J173">
        <f>VLOOKUP($A173,total_nail!$A:$P,10,0)</f>
        <v>64.083981339999994</v>
      </c>
      <c r="K173">
        <f>VLOOKUP($A173,total_nail!$A:$P,11,0)</f>
        <v>32.575199509999997</v>
      </c>
      <c r="L173">
        <f>VLOOKUP($A173,total_nail!$A:$P,12,0)</f>
        <v>38.40018808</v>
      </c>
      <c r="M173">
        <f>VLOOKUP($A173,total_nail!$A:$P,13,0)</f>
        <v>93.379935970000005</v>
      </c>
      <c r="N173">
        <f>VLOOKUP($A173,total_nail!$A:$P,14,0)</f>
        <v>73</v>
      </c>
      <c r="O173">
        <f>VLOOKUP($A173,total_nail!$A:$P,15,0)</f>
        <v>0</v>
      </c>
      <c r="P173">
        <f>VLOOKUP($A173,total_nail!$A:$P,16,0)</f>
        <v>10</v>
      </c>
    </row>
    <row r="174" spans="1:16" x14ac:dyDescent="0.3">
      <c r="A174">
        <v>2024030763</v>
      </c>
      <c r="B174">
        <f>VLOOKUP($A174,total_nail!$A:$P,2,0)</f>
        <v>150.23143350000001</v>
      </c>
      <c r="C174">
        <f>VLOOKUP($A174,total_nail!$A:$P,3,0)</f>
        <v>103.2118595</v>
      </c>
      <c r="D174">
        <f>VLOOKUP($A174,total_nail!$A:$P,4,0)</f>
        <v>101.25849169999999</v>
      </c>
      <c r="E174">
        <f>VLOOKUP($A174,total_nail!$A:$P,5,0)</f>
        <v>47.019573979999997</v>
      </c>
      <c r="F174">
        <f>VLOOKUP($A174,total_nail!$A:$P,6,0)</f>
        <v>0.99818511799999998</v>
      </c>
      <c r="G174">
        <f>VLOOKUP($A174,total_nail!$A:$P,7,0)</f>
        <v>145.74680129999999</v>
      </c>
      <c r="H174">
        <f>VLOOKUP($A174,total_nail!$A:$P,8,0)</f>
        <v>116.6206304</v>
      </c>
      <c r="I174">
        <f>VLOOKUP($A174,total_nail!$A:$P,9,0)</f>
        <v>79.97142857</v>
      </c>
      <c r="J174">
        <f>VLOOKUP($A174,total_nail!$A:$P,10,0)</f>
        <v>79.413312689999998</v>
      </c>
      <c r="K174">
        <f>VLOOKUP($A174,total_nail!$A:$P,11,0)</f>
        <v>36.626952250000002</v>
      </c>
      <c r="L174">
        <f>VLOOKUP($A174,total_nail!$A:$P,12,0)</f>
        <v>45.914207439999998</v>
      </c>
      <c r="M174">
        <f>VLOOKUP($A174,total_nail!$A:$P,13,0)</f>
        <v>116.6206304</v>
      </c>
      <c r="N174">
        <f>VLOOKUP($A174,total_nail!$A:$P,14,0)</f>
        <v>45</v>
      </c>
      <c r="O174">
        <f>VLOOKUP($A174,total_nail!$A:$P,15,0)</f>
        <v>1</v>
      </c>
      <c r="P174">
        <f>VLOOKUP($A174,total_nail!$A:$P,16,0)</f>
        <v>10.9</v>
      </c>
    </row>
    <row r="175" spans="1:16" x14ac:dyDescent="0.3">
      <c r="A175">
        <v>2024030764</v>
      </c>
      <c r="B175">
        <f>VLOOKUP($A175,total_nail!$A:$P,2,0)</f>
        <v>144.61589649999999</v>
      </c>
      <c r="C175">
        <f>VLOOKUP($A175,total_nail!$A:$P,3,0)</f>
        <v>88.222920520000002</v>
      </c>
      <c r="D175">
        <f>VLOOKUP($A175,total_nail!$A:$P,4,0)</f>
        <v>84.801109060000002</v>
      </c>
      <c r="E175">
        <f>VLOOKUP($A175,total_nail!$A:$P,5,0)</f>
        <v>56.392975970000002</v>
      </c>
      <c r="F175">
        <f>VLOOKUP($A175,total_nail!$A:$P,6,0)</f>
        <v>0.98873873899999998</v>
      </c>
      <c r="G175">
        <f>VLOOKUP($A175,total_nail!$A:$P,7,0)</f>
        <v>230.12515239999999</v>
      </c>
      <c r="H175">
        <f>VLOOKUP($A175,total_nail!$A:$P,8,0)</f>
        <v>103.55927269999999</v>
      </c>
      <c r="I175">
        <f>VLOOKUP($A175,total_nail!$A:$P,9,0)</f>
        <v>71.793713159999996</v>
      </c>
      <c r="J175">
        <f>VLOOKUP($A175,total_nail!$A:$P,10,0)</f>
        <v>71.712305029999996</v>
      </c>
      <c r="K175">
        <f>VLOOKUP($A175,total_nail!$A:$P,11,0)</f>
        <v>33.40950745</v>
      </c>
      <c r="L175">
        <f>VLOOKUP($A175,total_nail!$A:$P,12,0)</f>
        <v>40.528656380000001</v>
      </c>
      <c r="M175">
        <f>VLOOKUP($A175,total_nail!$A:$P,13,0)</f>
        <v>103.55927269999999</v>
      </c>
      <c r="N175">
        <f>VLOOKUP($A175,total_nail!$A:$P,14,0)</f>
        <v>54</v>
      </c>
      <c r="O175">
        <f>VLOOKUP($A175,total_nail!$A:$P,15,0)</f>
        <v>0</v>
      </c>
      <c r="P175">
        <f>VLOOKUP($A175,total_nail!$A:$P,16,0)</f>
        <v>13.1</v>
      </c>
    </row>
    <row r="176" spans="1:16" x14ac:dyDescent="0.3">
      <c r="A176">
        <v>2024030766</v>
      </c>
      <c r="B176">
        <f>VLOOKUP($A176,total_nail!$A:$P,2,0)</f>
        <v>157.7596538</v>
      </c>
      <c r="C176">
        <f>VLOOKUP($A176,total_nail!$A:$P,3,0)</f>
        <v>90.709054589999994</v>
      </c>
      <c r="D176">
        <f>VLOOKUP($A176,total_nail!$A:$P,4,0)</f>
        <v>90.709054589999994</v>
      </c>
      <c r="E176">
        <f>VLOOKUP($A176,total_nail!$A:$P,5,0)</f>
        <v>67.050599199999994</v>
      </c>
      <c r="F176">
        <f>VLOOKUP($A176,total_nail!$A:$P,6,0)</f>
        <v>1</v>
      </c>
      <c r="G176">
        <f>VLOOKUP($A176,total_nail!$A:$P,7,0)</f>
        <v>118.25808000000001</v>
      </c>
      <c r="H176">
        <f>VLOOKUP($A176,total_nail!$A:$P,8,0)</f>
        <v>109.0506165</v>
      </c>
      <c r="I176">
        <f>VLOOKUP($A176,total_nail!$A:$P,9,0)</f>
        <v>78.358441560000003</v>
      </c>
      <c r="J176">
        <f>VLOOKUP($A176,total_nail!$A:$P,10,0)</f>
        <v>76.435555559999997</v>
      </c>
      <c r="K176">
        <f>VLOOKUP($A176,total_nail!$A:$P,11,0)</f>
        <v>35.796934870000001</v>
      </c>
      <c r="L176">
        <f>VLOOKUP($A176,total_nail!$A:$P,12,0)</f>
        <v>43.141494899999998</v>
      </c>
      <c r="M176">
        <f>VLOOKUP($A176,total_nail!$A:$P,13,0)</f>
        <v>109.0506165</v>
      </c>
      <c r="N176">
        <f>VLOOKUP($A176,total_nail!$A:$P,14,0)</f>
        <v>45</v>
      </c>
      <c r="O176">
        <f>VLOOKUP($A176,total_nail!$A:$P,15,0)</f>
        <v>0</v>
      </c>
      <c r="P176">
        <f>VLOOKUP($A176,total_nail!$A:$P,16,0)</f>
        <v>12.9</v>
      </c>
    </row>
    <row r="177" spans="1:16" x14ac:dyDescent="0.3">
      <c r="A177">
        <v>2024030765</v>
      </c>
      <c r="B177">
        <f>VLOOKUP($A177,total_nail!$A:$P,2,0)</f>
        <v>169.85279550000001</v>
      </c>
      <c r="C177">
        <f>VLOOKUP($A177,total_nail!$A:$P,3,0)</f>
        <v>108.9278132</v>
      </c>
      <c r="D177">
        <f>VLOOKUP($A177,total_nail!$A:$P,4,0)</f>
        <v>114.18259020000001</v>
      </c>
      <c r="E177">
        <f>VLOOKUP($A177,total_nail!$A:$P,5,0)</f>
        <v>60.924982309999997</v>
      </c>
      <c r="F177">
        <f>VLOOKUP($A177,total_nail!$A:$P,6,0)</f>
        <v>0.85264227599999998</v>
      </c>
      <c r="G177">
        <f>VLOOKUP($A177,total_nail!$A:$P,7,0)</f>
        <v>100.6520034</v>
      </c>
      <c r="H177">
        <f>VLOOKUP($A177,total_nail!$A:$P,8,0)</f>
        <v>129.39764049999999</v>
      </c>
      <c r="I177">
        <f>VLOOKUP($A177,total_nail!$A:$P,9,0)</f>
        <v>86.958536589999994</v>
      </c>
      <c r="J177">
        <f>VLOOKUP($A177,total_nail!$A:$P,10,0)</f>
        <v>85.465811970000004</v>
      </c>
      <c r="K177">
        <f>VLOOKUP($A177,total_nail!$A:$P,11,0)</f>
        <v>35.977657000000001</v>
      </c>
      <c r="L177">
        <f>VLOOKUP($A177,total_nail!$A:$P,12,0)</f>
        <v>46.969117439999998</v>
      </c>
      <c r="M177">
        <f>VLOOKUP($A177,total_nail!$A:$P,13,0)</f>
        <v>129.39764049999999</v>
      </c>
      <c r="N177">
        <f>VLOOKUP($A177,total_nail!$A:$P,14,0)</f>
        <v>20</v>
      </c>
      <c r="O177">
        <f>VLOOKUP($A177,total_nail!$A:$P,15,0)</f>
        <v>0</v>
      </c>
      <c r="P177">
        <f>VLOOKUP($A177,total_nail!$A:$P,16,0)</f>
        <v>15.9</v>
      </c>
    </row>
    <row r="178" spans="1:16" x14ac:dyDescent="0.3">
      <c r="A178">
        <v>2024030767</v>
      </c>
      <c r="B178">
        <f>VLOOKUP($A178,total_nail!$A:$P,2,0)</f>
        <v>159.4973292</v>
      </c>
      <c r="C178">
        <f>VLOOKUP($A178,total_nail!$A:$P,3,0)</f>
        <v>100.6544841</v>
      </c>
      <c r="D178">
        <f>VLOOKUP($A178,total_nail!$A:$P,4,0)</f>
        <v>100.7146472</v>
      </c>
      <c r="E178">
        <f>VLOOKUP($A178,total_nail!$A:$P,5,0)</f>
        <v>58.842845089999997</v>
      </c>
      <c r="F178">
        <f>VLOOKUP($A178,total_nail!$A:$P,6,0)</f>
        <v>0.98493778700000001</v>
      </c>
      <c r="G178">
        <f>VLOOKUP($A178,total_nail!$A:$P,7,0)</f>
        <v>242.88570849999999</v>
      </c>
      <c r="H178">
        <f>VLOOKUP($A178,total_nail!$A:$P,8,0)</f>
        <v>117.7648045</v>
      </c>
      <c r="I178">
        <f>VLOOKUP($A178,total_nail!$A:$P,9,0)</f>
        <v>83.13344051</v>
      </c>
      <c r="J178">
        <f>VLOOKUP($A178,total_nail!$A:$P,10,0)</f>
        <v>80.860169490000004</v>
      </c>
      <c r="K178">
        <f>VLOOKUP($A178,total_nail!$A:$P,11,0)</f>
        <v>36.994175630000001</v>
      </c>
      <c r="L178">
        <f>VLOOKUP($A178,total_nail!$A:$P,12,0)</f>
        <v>44.86645266</v>
      </c>
      <c r="M178">
        <f>VLOOKUP($A178,total_nail!$A:$P,13,0)</f>
        <v>117.7648045</v>
      </c>
      <c r="N178">
        <f>VLOOKUP($A178,total_nail!$A:$P,14,0)</f>
        <v>27</v>
      </c>
      <c r="O178">
        <f>VLOOKUP($A178,total_nail!$A:$P,15,0)</f>
        <v>0</v>
      </c>
      <c r="P178">
        <f>VLOOKUP($A178,total_nail!$A:$P,16,0)</f>
        <v>13.7</v>
      </c>
    </row>
    <row r="179" spans="1:16" x14ac:dyDescent="0.3">
      <c r="A179">
        <v>2024030768</v>
      </c>
      <c r="B179">
        <f>VLOOKUP($A179,total_nail!$A:$P,2,0)</f>
        <v>155.71761480000001</v>
      </c>
      <c r="C179">
        <f>VLOOKUP($A179,total_nail!$A:$P,3,0)</f>
        <v>95.701622119999996</v>
      </c>
      <c r="D179">
        <f>VLOOKUP($A179,total_nail!$A:$P,4,0)</f>
        <v>94.700708250000005</v>
      </c>
      <c r="E179">
        <f>VLOOKUP($A179,total_nail!$A:$P,5,0)</f>
        <v>60.015992689999997</v>
      </c>
      <c r="F179">
        <f>VLOOKUP($A179,total_nail!$A:$P,6,0)</f>
        <v>0.95684647300000003</v>
      </c>
      <c r="G179">
        <f>VLOOKUP($A179,total_nail!$A:$P,7,0)</f>
        <v>301.1400309</v>
      </c>
      <c r="H179">
        <f>VLOOKUP($A179,total_nail!$A:$P,8,0)</f>
        <v>112.1894382</v>
      </c>
      <c r="I179">
        <f>VLOOKUP($A179,total_nail!$A:$P,9,0)</f>
        <v>56.748627880000001</v>
      </c>
      <c r="J179">
        <f>VLOOKUP($A179,total_nail!$A:$P,10,0)</f>
        <v>61.505106779999998</v>
      </c>
      <c r="K179">
        <f>VLOOKUP($A179,total_nail!$A:$P,11,0)</f>
        <v>42.468858990000001</v>
      </c>
      <c r="L179">
        <f>VLOOKUP($A179,total_nail!$A:$P,12,0)</f>
        <v>37.094542089999997</v>
      </c>
      <c r="M179">
        <f>VLOOKUP($A179,total_nail!$A:$P,13,0)</f>
        <v>112.1894382</v>
      </c>
      <c r="N179">
        <f>VLOOKUP($A179,total_nail!$A:$P,14,0)</f>
        <v>40</v>
      </c>
      <c r="O179">
        <f>VLOOKUP($A179,total_nail!$A:$P,15,0)</f>
        <v>1</v>
      </c>
      <c r="P179">
        <f>VLOOKUP($A179,total_nail!$A:$P,16,0)</f>
        <v>13.9</v>
      </c>
    </row>
    <row r="180" spans="1:16" x14ac:dyDescent="0.3">
      <c r="A180">
        <v>2024030769</v>
      </c>
      <c r="B180">
        <f>VLOOKUP($A180,total_nail!$A:$P,2,0)</f>
        <v>131.66339590000001</v>
      </c>
      <c r="C180">
        <f>VLOOKUP($A180,total_nail!$A:$P,3,0)</f>
        <v>83.983788399999995</v>
      </c>
      <c r="D180">
        <f>VLOOKUP($A180,total_nail!$A:$P,4,0)</f>
        <v>83.774744029999994</v>
      </c>
      <c r="E180">
        <f>VLOOKUP($A180,total_nail!$A:$P,5,0)</f>
        <v>47.679607509999997</v>
      </c>
      <c r="F180">
        <f>VLOOKUP($A180,total_nail!$A:$P,6,0)</f>
        <v>0.94004524899999997</v>
      </c>
      <c r="G180">
        <f>VLOOKUP($A180,total_nail!$A:$P,7,0)</f>
        <v>159.09404480000001</v>
      </c>
      <c r="H180">
        <f>VLOOKUP($A180,total_nail!$A:$P,8,0)</f>
        <v>96.207039339999994</v>
      </c>
      <c r="I180">
        <f>VLOOKUP($A180,total_nail!$A:$P,9,0)</f>
        <v>59.199612399999999</v>
      </c>
      <c r="J180">
        <f>VLOOKUP($A180,total_nail!$A:$P,10,0)</f>
        <v>59.81818182</v>
      </c>
      <c r="K180">
        <f>VLOOKUP($A180,total_nail!$A:$P,11,0)</f>
        <v>33.458646620000003</v>
      </c>
      <c r="L180">
        <f>VLOOKUP($A180,total_nail!$A:$P,12,0)</f>
        <v>36.303833349999998</v>
      </c>
      <c r="M180">
        <f>VLOOKUP($A180,total_nail!$A:$P,13,0)</f>
        <v>96.207039339999994</v>
      </c>
      <c r="N180">
        <f>VLOOKUP($A180,total_nail!$A:$P,14,0)</f>
        <v>40</v>
      </c>
      <c r="O180">
        <f>VLOOKUP($A180,total_nail!$A:$P,15,0)</f>
        <v>0</v>
      </c>
      <c r="P180">
        <f>VLOOKUP($A180,total_nail!$A:$P,16,0)</f>
        <v>11.9</v>
      </c>
    </row>
    <row r="181" spans="1:16" x14ac:dyDescent="0.3">
      <c r="A181">
        <v>2024030770</v>
      </c>
      <c r="B181">
        <f>VLOOKUP($A181,total_nail!$A:$P,2,0)</f>
        <v>170.5218069</v>
      </c>
      <c r="C181">
        <f>VLOOKUP($A181,total_nail!$A:$P,3,0)</f>
        <v>109.6499221</v>
      </c>
      <c r="D181">
        <f>VLOOKUP($A181,total_nail!$A:$P,4,0)</f>
        <v>116.2729751</v>
      </c>
      <c r="E181">
        <f>VLOOKUP($A181,total_nail!$A:$P,5,0)</f>
        <v>60.871884739999999</v>
      </c>
      <c r="F181">
        <f>VLOOKUP($A181,total_nail!$A:$P,6,0)</f>
        <v>0.87742273400000004</v>
      </c>
      <c r="G181">
        <f>VLOOKUP($A181,total_nail!$A:$P,7,0)</f>
        <v>184.47167569999999</v>
      </c>
      <c r="H181">
        <f>VLOOKUP($A181,total_nail!$A:$P,8,0)</f>
        <v>128.46034209999999</v>
      </c>
      <c r="I181">
        <f>VLOOKUP($A181,total_nail!$A:$P,9,0)</f>
        <v>81.808950089999996</v>
      </c>
      <c r="J181">
        <f>VLOOKUP($A181,total_nail!$A:$P,10,0)</f>
        <v>78.394736839999993</v>
      </c>
      <c r="K181">
        <f>VLOOKUP($A181,total_nail!$A:$P,11,0)</f>
        <v>37.855457229999999</v>
      </c>
      <c r="L181">
        <f>VLOOKUP($A181,total_nail!$A:$P,12,0)</f>
        <v>46.549343589999999</v>
      </c>
      <c r="M181">
        <f>VLOOKUP($A181,total_nail!$A:$P,13,0)</f>
        <v>128.46034209999999</v>
      </c>
      <c r="N181">
        <f>VLOOKUP($A181,total_nail!$A:$P,14,0)</f>
        <v>52</v>
      </c>
      <c r="O181">
        <f>VLOOKUP($A181,total_nail!$A:$P,15,0)</f>
        <v>0</v>
      </c>
      <c r="P181">
        <f>VLOOKUP($A181,total_nail!$A:$P,16,0)</f>
        <v>12.1</v>
      </c>
    </row>
    <row r="182" spans="1:16" x14ac:dyDescent="0.3">
      <c r="A182">
        <v>2024030772</v>
      </c>
      <c r="B182">
        <f>VLOOKUP($A182,total_nail!$A:$P,2,0)</f>
        <v>132.28523039999999</v>
      </c>
      <c r="C182">
        <f>VLOOKUP($A182,total_nail!$A:$P,3,0)</f>
        <v>77.485094849999996</v>
      </c>
      <c r="D182">
        <f>VLOOKUP($A182,total_nail!$A:$P,4,0)</f>
        <v>79.74796748</v>
      </c>
      <c r="E182">
        <f>VLOOKUP($A182,total_nail!$A:$P,5,0)</f>
        <v>54.800135500000003</v>
      </c>
      <c r="F182">
        <f>VLOOKUP($A182,total_nail!$A:$P,6,0)</f>
        <v>1</v>
      </c>
      <c r="G182">
        <f>VLOOKUP($A182,total_nail!$A:$P,7,0)</f>
        <v>121.4082543</v>
      </c>
      <c r="H182">
        <f>VLOOKUP($A182,total_nail!$A:$P,8,0)</f>
        <v>92.528089890000004</v>
      </c>
      <c r="I182">
        <f>VLOOKUP($A182,total_nail!$A:$P,9,0)</f>
        <v>56.264705880000001</v>
      </c>
      <c r="J182">
        <f>VLOOKUP($A182,total_nail!$A:$P,10,0)</f>
        <v>57.18126273</v>
      </c>
      <c r="K182">
        <f>VLOOKUP($A182,total_nail!$A:$P,11,0)</f>
        <v>32.001100110000003</v>
      </c>
      <c r="L182">
        <f>VLOOKUP($A182,total_nail!$A:$P,12,0)</f>
        <v>35.04932986</v>
      </c>
      <c r="M182">
        <f>VLOOKUP($A182,total_nail!$A:$P,13,0)</f>
        <v>92.528089890000004</v>
      </c>
      <c r="N182">
        <f>VLOOKUP($A182,total_nail!$A:$P,14,0)</f>
        <v>60</v>
      </c>
      <c r="O182">
        <f>VLOOKUP($A182,total_nail!$A:$P,15,0)</f>
        <v>1</v>
      </c>
      <c r="P182">
        <f>VLOOKUP($A182,total_nail!$A:$P,16,0)</f>
        <v>12.5</v>
      </c>
    </row>
    <row r="183" spans="1:16" x14ac:dyDescent="0.3">
      <c r="A183">
        <v>2024030771</v>
      </c>
      <c r="B183">
        <f>VLOOKUP($A183,total_nail!$A:$P,2,0)</f>
        <v>154.79270880000001</v>
      </c>
      <c r="C183">
        <f>VLOOKUP($A183,total_nail!$A:$P,3,0)</f>
        <v>91.897414159999997</v>
      </c>
      <c r="D183">
        <f>VLOOKUP($A183,total_nail!$A:$P,4,0)</f>
        <v>86.377278509999996</v>
      </c>
      <c r="E183">
        <f>VLOOKUP($A183,total_nail!$A:$P,5,0)</f>
        <v>62.895294620000001</v>
      </c>
      <c r="F183">
        <f>VLOOKUP($A183,total_nail!$A:$P,6,0)</f>
        <v>0.995633188</v>
      </c>
      <c r="G183">
        <f>VLOOKUP($A183,total_nail!$A:$P,7,0)</f>
        <v>188.36141359999999</v>
      </c>
      <c r="H183">
        <f>VLOOKUP($A183,total_nail!$A:$P,8,0)</f>
        <v>108.2197848</v>
      </c>
      <c r="I183">
        <f>VLOOKUP($A183,total_nail!$A:$P,9,0)</f>
        <v>61.762068970000001</v>
      </c>
      <c r="J183">
        <f>VLOOKUP($A183,total_nail!$A:$P,10,0)</f>
        <v>61.951863350000004</v>
      </c>
      <c r="K183">
        <f>VLOOKUP($A183,total_nail!$A:$P,11,0)</f>
        <v>34.790386130000002</v>
      </c>
      <c r="L183">
        <f>VLOOKUP($A183,total_nail!$A:$P,12,0)</f>
        <v>37.527829199999999</v>
      </c>
      <c r="M183">
        <f>VLOOKUP($A183,total_nail!$A:$P,13,0)</f>
        <v>108.2197848</v>
      </c>
      <c r="N183">
        <f>VLOOKUP($A183,total_nail!$A:$P,14,0)</f>
        <v>45</v>
      </c>
      <c r="O183">
        <f>VLOOKUP($A183,total_nail!$A:$P,15,0)</f>
        <v>1</v>
      </c>
      <c r="P183">
        <f>VLOOKUP($A183,total_nail!$A:$P,16,0)</f>
        <v>9</v>
      </c>
    </row>
    <row r="184" spans="1:16" x14ac:dyDescent="0.3">
      <c r="A184">
        <v>2024030773</v>
      </c>
      <c r="B184">
        <f>VLOOKUP($A184,total_nail!$A:$P,2,0)</f>
        <v>126.3370682</v>
      </c>
      <c r="C184">
        <f>VLOOKUP($A184,total_nail!$A:$P,3,0)</f>
        <v>81.727357609999999</v>
      </c>
      <c r="D184">
        <f>VLOOKUP($A184,total_nail!$A:$P,4,0)</f>
        <v>85.969187680000005</v>
      </c>
      <c r="E184">
        <f>VLOOKUP($A184,total_nail!$A:$P,5,0)</f>
        <v>44.609710550000003</v>
      </c>
      <c r="F184">
        <f>VLOOKUP($A184,total_nail!$A:$P,6,0)</f>
        <v>0.77192982499999996</v>
      </c>
      <c r="G184">
        <f>VLOOKUP($A184,total_nail!$A:$P,7,0)</f>
        <v>72.709746390000006</v>
      </c>
      <c r="H184">
        <f>VLOOKUP($A184,total_nail!$A:$P,8,0)</f>
        <v>93.438517180000005</v>
      </c>
      <c r="I184">
        <f>VLOOKUP($A184,total_nail!$A:$P,9,0)</f>
        <v>55.019559899999997</v>
      </c>
      <c r="J184">
        <f>VLOOKUP($A184,total_nail!$A:$P,10,0)</f>
        <v>54.997863250000002</v>
      </c>
      <c r="K184">
        <f>VLOOKUP($A184,total_nail!$A:$P,11,0)</f>
        <v>30.14962963</v>
      </c>
      <c r="L184">
        <f>VLOOKUP($A184,total_nail!$A:$P,12,0)</f>
        <v>36.175670930000003</v>
      </c>
      <c r="M184">
        <f>VLOOKUP($A184,total_nail!$A:$P,13,0)</f>
        <v>93.438517180000005</v>
      </c>
      <c r="N184">
        <f>VLOOKUP($A184,total_nail!$A:$P,14,0)</f>
        <v>58</v>
      </c>
      <c r="O184">
        <f>VLOOKUP($A184,total_nail!$A:$P,15,0)</f>
        <v>1</v>
      </c>
      <c r="P184">
        <f>VLOOKUP($A184,total_nail!$A:$P,16,0)</f>
        <v>11.8</v>
      </c>
    </row>
    <row r="185" spans="1:16" x14ac:dyDescent="0.3">
      <c r="A185">
        <v>2024030774</v>
      </c>
      <c r="B185">
        <f>VLOOKUP($A185,total_nail!$A:$P,2,0)</f>
        <v>128.99276409999999</v>
      </c>
      <c r="C185">
        <f>VLOOKUP($A185,total_nail!$A:$P,3,0)</f>
        <v>81.862035700000007</v>
      </c>
      <c r="D185">
        <f>VLOOKUP($A185,total_nail!$A:$P,4,0)</f>
        <v>82.675832130000003</v>
      </c>
      <c r="E185">
        <f>VLOOKUP($A185,total_nail!$A:$P,5,0)</f>
        <v>47.130728410000003</v>
      </c>
      <c r="F185">
        <f>VLOOKUP($A185,total_nail!$A:$P,6,0)</f>
        <v>0.99906542099999995</v>
      </c>
      <c r="G185">
        <f>VLOOKUP($A185,total_nail!$A:$P,7,0)</f>
        <v>200.2195293</v>
      </c>
      <c r="H185">
        <f>VLOOKUP($A185,total_nail!$A:$P,8,0)</f>
        <v>95.454328070000003</v>
      </c>
      <c r="I185">
        <f>VLOOKUP($A185,total_nail!$A:$P,9,0)</f>
        <v>61.834661349999998</v>
      </c>
      <c r="J185">
        <f>VLOOKUP($A185,total_nail!$A:$P,10,0)</f>
        <v>61.84086799</v>
      </c>
      <c r="K185">
        <f>VLOOKUP($A185,total_nail!$A:$P,11,0)</f>
        <v>31.382447670000001</v>
      </c>
      <c r="L185">
        <f>VLOOKUP($A185,total_nail!$A:$P,12,0)</f>
        <v>36.106427019999998</v>
      </c>
      <c r="M185">
        <f>VLOOKUP($A185,total_nail!$A:$P,13,0)</f>
        <v>95.454328070000003</v>
      </c>
      <c r="N185">
        <f>VLOOKUP($A185,total_nail!$A:$P,14,0)</f>
        <v>37</v>
      </c>
      <c r="O185">
        <f>VLOOKUP($A185,total_nail!$A:$P,15,0)</f>
        <v>1</v>
      </c>
      <c r="P185">
        <f>VLOOKUP($A185,total_nail!$A:$P,16,0)</f>
        <v>12.4</v>
      </c>
    </row>
    <row r="186" spans="1:16" x14ac:dyDescent="0.3">
      <c r="A186">
        <v>2024030776</v>
      </c>
      <c r="B186">
        <f>VLOOKUP($A186,total_nail!$A:$P,2,0)</f>
        <v>169.2055215</v>
      </c>
      <c r="C186">
        <f>VLOOKUP($A186,total_nail!$A:$P,3,0)</f>
        <v>109.5311861</v>
      </c>
      <c r="D186">
        <f>VLOOKUP($A186,total_nail!$A:$P,4,0)</f>
        <v>105.5373211</v>
      </c>
      <c r="E186">
        <f>VLOOKUP($A186,total_nail!$A:$P,5,0)</f>
        <v>59.674335380000002</v>
      </c>
      <c r="F186">
        <f>VLOOKUP($A186,total_nail!$A:$P,6,0)</f>
        <v>0.993288591</v>
      </c>
      <c r="G186">
        <f>VLOOKUP($A186,total_nail!$A:$P,7,0)</f>
        <v>150.76625619999999</v>
      </c>
      <c r="H186">
        <f>VLOOKUP($A186,total_nail!$A:$P,8,0)</f>
        <v>125.66246219999999</v>
      </c>
      <c r="I186">
        <f>VLOOKUP($A186,total_nail!$A:$P,9,0)</f>
        <v>66.471304349999997</v>
      </c>
      <c r="J186">
        <f>VLOOKUP($A186,total_nail!$A:$P,10,0)</f>
        <v>67.09876543</v>
      </c>
      <c r="K186">
        <f>VLOOKUP($A186,total_nail!$A:$P,11,0)</f>
        <v>37.084757830000001</v>
      </c>
      <c r="L186">
        <f>VLOOKUP($A186,total_nail!$A:$P,12,0)</f>
        <v>43.459648659999999</v>
      </c>
      <c r="M186">
        <f>VLOOKUP($A186,total_nail!$A:$P,13,0)</f>
        <v>125.66246219999999</v>
      </c>
      <c r="N186">
        <f>VLOOKUP($A186,total_nail!$A:$P,14,0)</f>
        <v>51</v>
      </c>
      <c r="O186">
        <f>VLOOKUP($A186,total_nail!$A:$P,15,0)</f>
        <v>1</v>
      </c>
      <c r="P186">
        <f>VLOOKUP($A186,total_nail!$A:$P,16,0)</f>
        <v>12.1</v>
      </c>
    </row>
    <row r="187" spans="1:16" x14ac:dyDescent="0.3">
      <c r="A187">
        <v>2024030777</v>
      </c>
      <c r="B187">
        <f>VLOOKUP($A187,total_nail!$A:$P,2,0)</f>
        <v>158.18354819999999</v>
      </c>
      <c r="C187">
        <f>VLOOKUP($A187,total_nail!$A:$P,3,0)</f>
        <v>96.36034377</v>
      </c>
      <c r="D187">
        <f>VLOOKUP($A187,total_nail!$A:$P,4,0)</f>
        <v>102.0024555</v>
      </c>
      <c r="E187">
        <f>VLOOKUP($A187,total_nail!$A:$P,5,0)</f>
        <v>61.823204420000003</v>
      </c>
      <c r="F187">
        <f>VLOOKUP($A187,total_nail!$A:$P,6,0)</f>
        <v>0.99730094499999999</v>
      </c>
      <c r="G187">
        <f>VLOOKUP($A187,total_nail!$A:$P,7,0)</f>
        <v>161.32311960000001</v>
      </c>
      <c r="H187">
        <f>VLOOKUP($A187,total_nail!$A:$P,8,0)</f>
        <v>115.49478209999999</v>
      </c>
      <c r="I187">
        <f>VLOOKUP($A187,total_nail!$A:$P,9,0)</f>
        <v>80.721627409999996</v>
      </c>
      <c r="J187">
        <f>VLOOKUP($A187,total_nail!$A:$P,10,0)</f>
        <v>80.317518250000006</v>
      </c>
      <c r="K187">
        <f>VLOOKUP($A187,total_nail!$A:$P,11,0)</f>
        <v>37.227247349999999</v>
      </c>
      <c r="L187">
        <f>VLOOKUP($A187,total_nail!$A:$P,12,0)</f>
        <v>46.160299180000003</v>
      </c>
      <c r="M187">
        <f>VLOOKUP($A187,total_nail!$A:$P,13,0)</f>
        <v>115.49478209999999</v>
      </c>
      <c r="N187">
        <f>VLOOKUP($A187,total_nail!$A:$P,14,0)</f>
        <v>50</v>
      </c>
      <c r="O187">
        <f>VLOOKUP($A187,total_nail!$A:$P,15,0)</f>
        <v>0</v>
      </c>
      <c r="P187">
        <f>VLOOKUP($A187,total_nail!$A:$P,16,0)</f>
        <v>14.9</v>
      </c>
    </row>
    <row r="188" spans="1:16" x14ac:dyDescent="0.3">
      <c r="A188">
        <v>2024030779</v>
      </c>
      <c r="B188">
        <f>VLOOKUP($A188,total_nail!$A:$P,2,0)</f>
        <v>177.70877770000001</v>
      </c>
      <c r="C188">
        <f>VLOOKUP($A188,total_nail!$A:$P,3,0)</f>
        <v>118.96226420000001</v>
      </c>
      <c r="D188">
        <f>VLOOKUP($A188,total_nail!$A:$P,4,0)</f>
        <v>123.073831</v>
      </c>
      <c r="E188">
        <f>VLOOKUP($A188,total_nail!$A:$P,5,0)</f>
        <v>58.746513540000002</v>
      </c>
      <c r="F188">
        <f>VLOOKUP($A188,total_nail!$A:$P,6,0)</f>
        <v>0.99132111899999997</v>
      </c>
      <c r="G188">
        <f>VLOOKUP($A188,total_nail!$A:$P,7,0)</f>
        <v>108.6526851</v>
      </c>
      <c r="H188">
        <f>VLOOKUP($A188,total_nail!$A:$P,8,0)</f>
        <v>136.944399</v>
      </c>
      <c r="I188">
        <f>VLOOKUP($A188,total_nail!$A:$P,9,0)</f>
        <v>88.27163462</v>
      </c>
      <c r="J188">
        <f>VLOOKUP($A188,total_nail!$A:$P,10,0)</f>
        <v>85.192842940000006</v>
      </c>
      <c r="K188">
        <f>VLOOKUP($A188,total_nail!$A:$P,11,0)</f>
        <v>42.602409639999998</v>
      </c>
      <c r="L188">
        <f>VLOOKUP($A188,total_nail!$A:$P,12,0)</f>
        <v>52.78444485</v>
      </c>
      <c r="M188">
        <f>VLOOKUP($A188,total_nail!$A:$P,13,0)</f>
        <v>136.944399</v>
      </c>
      <c r="N188">
        <f>VLOOKUP($A188,total_nail!$A:$P,14,0)</f>
        <v>55</v>
      </c>
      <c r="O188">
        <f>VLOOKUP($A188,total_nail!$A:$P,15,0)</f>
        <v>1</v>
      </c>
      <c r="P188">
        <f>VLOOKUP($A188,total_nail!$A:$P,16,0)</f>
        <v>8.5</v>
      </c>
    </row>
    <row r="189" spans="1:16" x14ac:dyDescent="0.3">
      <c r="A189">
        <v>2024030778</v>
      </c>
      <c r="B189">
        <f>VLOOKUP($A189,total_nail!$A:$P,2,0)</f>
        <v>179.80882349999999</v>
      </c>
      <c r="C189">
        <f>VLOOKUP($A189,total_nail!$A:$P,3,0)</f>
        <v>112.62710079999999</v>
      </c>
      <c r="D189">
        <f>VLOOKUP($A189,total_nail!$A:$P,4,0)</f>
        <v>124.7121849</v>
      </c>
      <c r="E189">
        <f>VLOOKUP($A189,total_nail!$A:$P,5,0)</f>
        <v>67.181722690000001</v>
      </c>
      <c r="F189">
        <f>VLOOKUP($A189,total_nail!$A:$P,6,0)</f>
        <v>0.91552270300000005</v>
      </c>
      <c r="G189">
        <f>VLOOKUP($A189,total_nail!$A:$P,7,0)</f>
        <v>80.131449149999995</v>
      </c>
      <c r="H189">
        <f>VLOOKUP($A189,total_nail!$A:$P,8,0)</f>
        <v>133.74764400000001</v>
      </c>
      <c r="I189">
        <f>VLOOKUP($A189,total_nail!$A:$P,9,0)</f>
        <v>93.012698409999999</v>
      </c>
      <c r="J189">
        <f>VLOOKUP($A189,total_nail!$A:$P,10,0)</f>
        <v>90.930851059999995</v>
      </c>
      <c r="K189">
        <f>VLOOKUP($A189,total_nail!$A:$P,11,0)</f>
        <v>39.702485379999999</v>
      </c>
      <c r="L189">
        <f>VLOOKUP($A189,total_nail!$A:$P,12,0)</f>
        <v>50.806881590000003</v>
      </c>
      <c r="M189">
        <f>VLOOKUP($A189,total_nail!$A:$P,13,0)</f>
        <v>133.74764400000001</v>
      </c>
      <c r="N189">
        <f>VLOOKUP($A189,total_nail!$A:$P,14,0)</f>
        <v>40</v>
      </c>
      <c r="O189">
        <f>VLOOKUP($A189,total_nail!$A:$P,15,0)</f>
        <v>1</v>
      </c>
      <c r="P189">
        <f>VLOOKUP($A189,total_nail!$A:$P,16,0)</f>
        <v>11.5</v>
      </c>
    </row>
    <row r="190" spans="1:16" x14ac:dyDescent="0.3">
      <c r="A190">
        <v>2024030780</v>
      </c>
      <c r="B190">
        <f>VLOOKUP($A190,total_nail!$A:$P,2,0)</f>
        <v>126.63317840000001</v>
      </c>
      <c r="C190">
        <f>VLOOKUP($A190,total_nail!$A:$P,3,0)</f>
        <v>75.690740079999998</v>
      </c>
      <c r="D190">
        <f>VLOOKUP($A190,total_nail!$A:$P,4,0)</f>
        <v>70.976045760000005</v>
      </c>
      <c r="E190">
        <f>VLOOKUP($A190,total_nail!$A:$P,5,0)</f>
        <v>50.942438330000002</v>
      </c>
      <c r="F190">
        <f>VLOOKUP($A190,total_nail!$A:$P,6,0)</f>
        <v>0.989795918</v>
      </c>
      <c r="G190">
        <f>VLOOKUP($A190,total_nail!$A:$P,7,0)</f>
        <v>192.4459664</v>
      </c>
      <c r="H190">
        <f>VLOOKUP($A190,total_nail!$A:$P,8,0)</f>
        <v>87.356099220000004</v>
      </c>
      <c r="I190">
        <f>VLOOKUP($A190,total_nail!$A:$P,9,0)</f>
        <v>48.3572621</v>
      </c>
      <c r="J190">
        <f>VLOOKUP($A190,total_nail!$A:$P,10,0)</f>
        <v>49.649769589999998</v>
      </c>
      <c r="K190">
        <f>VLOOKUP($A190,total_nail!$A:$P,11,0)</f>
        <v>29.95661376</v>
      </c>
      <c r="L190">
        <f>VLOOKUP($A190,total_nail!$A:$P,12,0)</f>
        <v>33.629766289999999</v>
      </c>
      <c r="M190">
        <f>VLOOKUP($A190,total_nail!$A:$P,13,0)</f>
        <v>87.356099220000004</v>
      </c>
      <c r="N190">
        <f>VLOOKUP($A190,total_nail!$A:$P,14,0)</f>
        <v>62</v>
      </c>
      <c r="O190">
        <f>VLOOKUP($A190,total_nail!$A:$P,15,0)</f>
        <v>1</v>
      </c>
      <c r="P190">
        <f>VLOOKUP($A190,total_nail!$A:$P,16,0)</f>
        <v>9.1999999999999993</v>
      </c>
    </row>
    <row r="191" spans="1:16" x14ac:dyDescent="0.3">
      <c r="A191">
        <v>202403081</v>
      </c>
      <c r="B191">
        <f>VLOOKUP($A191,total_nail!$A:$P,2,0)</f>
        <v>159.81575290000001</v>
      </c>
      <c r="C191">
        <f>VLOOKUP($A191,total_nail!$A:$P,3,0)</f>
        <v>117.2519084</v>
      </c>
      <c r="D191">
        <f>VLOOKUP($A191,total_nail!$A:$P,4,0)</f>
        <v>128.0163081</v>
      </c>
      <c r="E191">
        <f>VLOOKUP($A191,total_nail!$A:$P,5,0)</f>
        <v>42.563844549999999</v>
      </c>
      <c r="F191">
        <f>VLOOKUP($A191,total_nail!$A:$P,6,0)</f>
        <v>0.713140467</v>
      </c>
      <c r="G191">
        <f>VLOOKUP($A191,total_nail!$A:$P,7,0)</f>
        <v>192.81201820000001</v>
      </c>
      <c r="H191">
        <f>VLOOKUP($A191,total_nail!$A:$P,8,0)</f>
        <v>131.00588640000001</v>
      </c>
      <c r="I191">
        <f>VLOOKUP($A191,total_nail!$A:$P,9,0)</f>
        <v>78.983206109999998</v>
      </c>
      <c r="J191">
        <f>VLOOKUP($A191,total_nail!$A:$P,10,0)</f>
        <v>79.335071709999994</v>
      </c>
      <c r="K191">
        <f>VLOOKUP($A191,total_nail!$A:$P,11,0)</f>
        <v>40.430949169999998</v>
      </c>
      <c r="L191">
        <f>VLOOKUP($A191,total_nail!$A:$P,12,0)</f>
        <v>47.952678550000002</v>
      </c>
      <c r="M191">
        <f>VLOOKUP($A191,total_nail!$A:$P,13,0)</f>
        <v>131.00588640000001</v>
      </c>
      <c r="N191">
        <f>VLOOKUP($A191,total_nail!$A:$P,14,0)</f>
        <v>65</v>
      </c>
      <c r="O191">
        <f>VLOOKUP($A191,total_nail!$A:$P,15,0)</f>
        <v>1</v>
      </c>
      <c r="P191">
        <f>VLOOKUP($A191,total_nail!$A:$P,16,0)</f>
        <v>10.8</v>
      </c>
    </row>
    <row r="192" spans="1:16" x14ac:dyDescent="0.3">
      <c r="A192">
        <v>202403082</v>
      </c>
      <c r="B192">
        <f>VLOOKUP($A192,total_nail!$A:$P,2,0)</f>
        <v>146.1372203</v>
      </c>
      <c r="C192">
        <f>VLOOKUP($A192,total_nail!$A:$P,3,0)</f>
        <v>101.393404</v>
      </c>
      <c r="D192">
        <f>VLOOKUP($A192,total_nail!$A:$P,4,0)</f>
        <v>104.6501767</v>
      </c>
      <c r="E192">
        <f>VLOOKUP($A192,total_nail!$A:$P,5,0)</f>
        <v>44.743816250000002</v>
      </c>
      <c r="F192">
        <f>VLOOKUP($A192,total_nail!$A:$P,6,0)</f>
        <v>0.82652134399999999</v>
      </c>
      <c r="G192">
        <f>VLOOKUP($A192,total_nail!$A:$P,7,0)</f>
        <v>122.18577740000001</v>
      </c>
      <c r="H192">
        <f>VLOOKUP($A192,total_nail!$A:$P,8,0)</f>
        <v>114.4798364</v>
      </c>
      <c r="I192">
        <f>VLOOKUP($A192,total_nail!$A:$P,9,0)</f>
        <v>73.897435900000005</v>
      </c>
      <c r="J192">
        <f>VLOOKUP($A192,total_nail!$A:$P,10,0)</f>
        <v>72.420195440000001</v>
      </c>
      <c r="K192">
        <f>VLOOKUP($A192,total_nail!$A:$P,11,0)</f>
        <v>36.819946450000003</v>
      </c>
      <c r="L192">
        <f>VLOOKUP($A192,total_nail!$A:$P,12,0)</f>
        <v>44.447695840000002</v>
      </c>
      <c r="M192">
        <f>VLOOKUP($A192,total_nail!$A:$P,13,0)</f>
        <v>114.4798364</v>
      </c>
      <c r="N192">
        <f>VLOOKUP($A192,total_nail!$A:$P,14,0)</f>
        <v>82</v>
      </c>
      <c r="O192">
        <f>VLOOKUP($A192,total_nail!$A:$P,15,0)</f>
        <v>1</v>
      </c>
      <c r="P192">
        <f>VLOOKUP($A192,total_nail!$A:$P,16,0)</f>
        <v>10.5</v>
      </c>
    </row>
    <row r="193" spans="1:16" x14ac:dyDescent="0.3">
      <c r="A193">
        <v>202403083</v>
      </c>
      <c r="B193">
        <f>VLOOKUP($A193,total_nail!$A:$P,2,0)</f>
        <v>166.9169843</v>
      </c>
      <c r="C193">
        <f>VLOOKUP($A193,total_nail!$A:$P,3,0)</f>
        <v>104.00550610000001</v>
      </c>
      <c r="D193">
        <f>VLOOKUP($A193,total_nail!$A:$P,4,0)</f>
        <v>102.8445574</v>
      </c>
      <c r="E193">
        <f>VLOOKUP($A193,total_nail!$A:$P,5,0)</f>
        <v>62.911478189999997</v>
      </c>
      <c r="F193">
        <f>VLOOKUP($A193,total_nail!$A:$P,6,0)</f>
        <v>1</v>
      </c>
      <c r="G193">
        <f>VLOOKUP($A193,total_nail!$A:$P,7,0)</f>
        <v>187.67475049999999</v>
      </c>
      <c r="H193">
        <f>VLOOKUP($A193,total_nail!$A:$P,8,0)</f>
        <v>122.28173769999999</v>
      </c>
      <c r="I193">
        <f>VLOOKUP($A193,total_nail!$A:$P,9,0)</f>
        <v>69.024347829999996</v>
      </c>
      <c r="J193">
        <f>VLOOKUP($A193,total_nail!$A:$P,10,0)</f>
        <v>70.312883439999993</v>
      </c>
      <c r="K193">
        <f>VLOOKUP($A193,total_nail!$A:$P,11,0)</f>
        <v>36.014029180000001</v>
      </c>
      <c r="L193">
        <f>VLOOKUP($A193,total_nail!$A:$P,12,0)</f>
        <v>42.124075529999999</v>
      </c>
      <c r="M193">
        <f>VLOOKUP($A193,total_nail!$A:$P,13,0)</f>
        <v>122.28173769999999</v>
      </c>
      <c r="N193">
        <f>VLOOKUP($A193,total_nail!$A:$P,14,0)</f>
        <v>67</v>
      </c>
      <c r="O193">
        <f>VLOOKUP($A193,total_nail!$A:$P,15,0)</f>
        <v>0</v>
      </c>
      <c r="P193">
        <f>VLOOKUP($A193,total_nail!$A:$P,16,0)</f>
        <v>13.2</v>
      </c>
    </row>
    <row r="194" spans="1:16" x14ac:dyDescent="0.3">
      <c r="A194">
        <v>202403085</v>
      </c>
      <c r="B194">
        <f>VLOOKUP($A194,total_nail!$A:$P,2,0)</f>
        <v>139.8099579</v>
      </c>
      <c r="C194">
        <f>VLOOKUP($A194,total_nail!$A:$P,3,0)</f>
        <v>88.65778401</v>
      </c>
      <c r="D194">
        <f>VLOOKUP($A194,total_nail!$A:$P,4,0)</f>
        <v>83.4088359</v>
      </c>
      <c r="E194">
        <f>VLOOKUP($A194,total_nail!$A:$P,5,0)</f>
        <v>51.152173910000002</v>
      </c>
      <c r="F194">
        <f>VLOOKUP($A194,total_nail!$A:$P,6,0)</f>
        <v>0.95275590600000004</v>
      </c>
      <c r="G194">
        <f>VLOOKUP($A194,total_nail!$A:$P,7,0)</f>
        <v>119.28943839999999</v>
      </c>
      <c r="H194">
        <f>VLOOKUP($A194,total_nail!$A:$P,8,0)</f>
        <v>101.6614119</v>
      </c>
      <c r="I194">
        <f>VLOOKUP($A194,total_nail!$A:$P,9,0)</f>
        <v>60.542857140000002</v>
      </c>
      <c r="J194">
        <f>VLOOKUP($A194,total_nail!$A:$P,10,0)</f>
        <v>61.668468470000001</v>
      </c>
      <c r="K194">
        <f>VLOOKUP($A194,total_nail!$A:$P,11,0)</f>
        <v>33.774801590000003</v>
      </c>
      <c r="L194">
        <f>VLOOKUP($A194,total_nail!$A:$P,12,0)</f>
        <v>38.257673769999997</v>
      </c>
      <c r="M194">
        <f>VLOOKUP($A194,total_nail!$A:$P,13,0)</f>
        <v>101.6614119</v>
      </c>
      <c r="N194">
        <f>VLOOKUP($A194,total_nail!$A:$P,14,0)</f>
        <v>70</v>
      </c>
      <c r="O194">
        <f>VLOOKUP($A194,total_nail!$A:$P,15,0)</f>
        <v>0</v>
      </c>
      <c r="P194">
        <f>VLOOKUP($A194,total_nail!$A:$P,16,0)</f>
        <v>3.7</v>
      </c>
    </row>
    <row r="195" spans="1:16" x14ac:dyDescent="0.3">
      <c r="A195">
        <v>202403084</v>
      </c>
      <c r="B195">
        <f>VLOOKUP($A195,total_nail!$A:$P,2,0)</f>
        <v>167.82170540000001</v>
      </c>
      <c r="C195">
        <f>VLOOKUP($A195,total_nail!$A:$P,3,0)</f>
        <v>125.1656977</v>
      </c>
      <c r="D195">
        <f>VLOOKUP($A195,total_nail!$A:$P,4,0)</f>
        <v>134.89583329999999</v>
      </c>
      <c r="E195">
        <f>VLOOKUP($A195,total_nail!$A:$P,5,0)</f>
        <v>44.020348839999997</v>
      </c>
      <c r="F195">
        <f>VLOOKUP($A195,total_nail!$A:$P,6,0)</f>
        <v>0.56094808100000004</v>
      </c>
      <c r="G195">
        <f>VLOOKUP($A195,total_nail!$A:$P,7,0)</f>
        <v>123.9865648</v>
      </c>
      <c r="H195">
        <f>VLOOKUP($A195,total_nail!$A:$P,8,0)</f>
        <v>140.76897690000001</v>
      </c>
      <c r="I195">
        <f>VLOOKUP($A195,total_nail!$A:$P,9,0)</f>
        <v>76.527369829999998</v>
      </c>
      <c r="J195">
        <f>VLOOKUP($A195,total_nail!$A:$P,10,0)</f>
        <v>72.828260869999994</v>
      </c>
      <c r="K195">
        <f>VLOOKUP($A195,total_nail!$A:$P,11,0)</f>
        <v>44.798750560000002</v>
      </c>
      <c r="L195">
        <f>VLOOKUP($A195,total_nail!$A:$P,12,0)</f>
        <v>55.742532070000003</v>
      </c>
      <c r="M195">
        <f>VLOOKUP($A195,total_nail!$A:$P,13,0)</f>
        <v>140.76897690000001</v>
      </c>
      <c r="N195">
        <f>VLOOKUP($A195,total_nail!$A:$P,14,0)</f>
        <v>68</v>
      </c>
      <c r="O195">
        <f>VLOOKUP($A195,total_nail!$A:$P,15,0)</f>
        <v>0</v>
      </c>
      <c r="P195">
        <f>VLOOKUP($A195,total_nail!$A:$P,16,0)</f>
        <v>12.5</v>
      </c>
    </row>
    <row r="196" spans="1:16" x14ac:dyDescent="0.3">
      <c r="A196">
        <v>202403086</v>
      </c>
      <c r="B196">
        <f>VLOOKUP($A196,total_nail!$A:$P,2,0)</f>
        <v>165.542541</v>
      </c>
      <c r="C196">
        <f>VLOOKUP($A196,total_nail!$A:$P,3,0)</f>
        <v>109.361694</v>
      </c>
      <c r="D196">
        <f>VLOOKUP($A196,total_nail!$A:$P,4,0)</f>
        <v>113.3910721</v>
      </c>
      <c r="E196">
        <f>VLOOKUP($A196,total_nail!$A:$P,5,0)</f>
        <v>56.180847</v>
      </c>
      <c r="F196">
        <f>VLOOKUP($A196,total_nail!$A:$P,6,0)</f>
        <v>0.86488209100000002</v>
      </c>
      <c r="G196">
        <f>VLOOKUP($A196,total_nail!$A:$P,7,0)</f>
        <v>177.11392670000001</v>
      </c>
      <c r="H196">
        <f>VLOOKUP($A196,total_nail!$A:$P,8,0)</f>
        <v>125.28883039999999</v>
      </c>
      <c r="I196">
        <f>VLOOKUP($A196,total_nail!$A:$P,9,0)</f>
        <v>67.142857140000004</v>
      </c>
      <c r="J196">
        <f>VLOOKUP($A196,total_nail!$A:$P,10,0)</f>
        <v>70.993421049999995</v>
      </c>
      <c r="K196">
        <f>VLOOKUP($A196,total_nail!$A:$P,11,0)</f>
        <v>39.560283689999999</v>
      </c>
      <c r="L196">
        <f>VLOOKUP($A196,total_nail!$A:$P,12,0)</f>
        <v>43.818016200000002</v>
      </c>
      <c r="M196">
        <f>VLOOKUP($A196,total_nail!$A:$P,13,0)</f>
        <v>125.28883039999999</v>
      </c>
      <c r="N196">
        <f>VLOOKUP($A196,total_nail!$A:$P,14,0)</f>
        <v>45</v>
      </c>
      <c r="O196">
        <f>VLOOKUP($A196,total_nail!$A:$P,15,0)</f>
        <v>0</v>
      </c>
      <c r="P196">
        <f>VLOOKUP($A196,total_nail!$A:$P,16,0)</f>
        <v>14.1</v>
      </c>
    </row>
    <row r="197" spans="1:16" x14ac:dyDescent="0.3">
      <c r="A197">
        <v>202403087</v>
      </c>
      <c r="B197">
        <f>VLOOKUP($A197,total_nail!$A:$P,2,0)</f>
        <v>163.0721049</v>
      </c>
      <c r="C197">
        <f>VLOOKUP($A197,total_nail!$A:$P,3,0)</f>
        <v>111.1682447</v>
      </c>
      <c r="D197">
        <f>VLOOKUP($A197,total_nail!$A:$P,4,0)</f>
        <v>115.32920609999999</v>
      </c>
      <c r="E197">
        <f>VLOOKUP($A197,total_nail!$A:$P,5,0)</f>
        <v>51.903860160000001</v>
      </c>
      <c r="F197">
        <f>VLOOKUP($A197,total_nail!$A:$P,6,0)</f>
        <v>0.92066805799999996</v>
      </c>
      <c r="G197">
        <f>VLOOKUP($A197,total_nail!$A:$P,7,0)</f>
        <v>104.9559586</v>
      </c>
      <c r="H197">
        <f>VLOOKUP($A197,total_nail!$A:$P,8,0)</f>
        <v>126.9534884</v>
      </c>
      <c r="I197">
        <f>VLOOKUP($A197,total_nail!$A:$P,9,0)</f>
        <v>85.686375319999996</v>
      </c>
      <c r="J197">
        <f>VLOOKUP($A197,total_nail!$A:$P,10,0)</f>
        <v>85.446952600000003</v>
      </c>
      <c r="K197">
        <f>VLOOKUP($A197,total_nail!$A:$P,11,0)</f>
        <v>34.70199101</v>
      </c>
      <c r="L197">
        <f>VLOOKUP($A197,total_nail!$A:$P,12,0)</f>
        <v>46.39351499</v>
      </c>
      <c r="M197">
        <f>VLOOKUP($A197,total_nail!$A:$P,13,0)</f>
        <v>126.9534884</v>
      </c>
      <c r="N197">
        <f>VLOOKUP($A197,total_nail!$A:$P,14,0)</f>
        <v>32</v>
      </c>
      <c r="O197">
        <f>VLOOKUP($A197,total_nail!$A:$P,15,0)</f>
        <v>1</v>
      </c>
      <c r="P197">
        <f>VLOOKUP($A197,total_nail!$A:$P,16,0)</f>
        <v>11.4</v>
      </c>
    </row>
    <row r="198" spans="1:16" x14ac:dyDescent="0.3">
      <c r="A198">
        <v>202403088</v>
      </c>
      <c r="B198">
        <f>VLOOKUP($A198,total_nail!$A:$P,2,0)</f>
        <v>146.6377512</v>
      </c>
      <c r="C198">
        <f>VLOOKUP($A198,total_nail!$A:$P,3,0)</f>
        <v>108.4126177</v>
      </c>
      <c r="D198">
        <f>VLOOKUP($A198,total_nail!$A:$P,4,0)</f>
        <v>116.5634699</v>
      </c>
      <c r="E198">
        <f>VLOOKUP($A198,total_nail!$A:$P,5,0)</f>
        <v>38.225133550000002</v>
      </c>
      <c r="F198">
        <f>VLOOKUP($A198,total_nail!$A:$P,6,0)</f>
        <v>0.70651887000000002</v>
      </c>
      <c r="G198">
        <f>VLOOKUP($A198,total_nail!$A:$P,7,0)</f>
        <v>247.4984738</v>
      </c>
      <c r="H198">
        <f>VLOOKUP($A198,total_nail!$A:$P,8,0)</f>
        <v>120.1338722</v>
      </c>
      <c r="I198">
        <f>VLOOKUP($A198,total_nail!$A:$P,9,0)</f>
        <v>75.036890650000004</v>
      </c>
      <c r="J198">
        <f>VLOOKUP($A198,total_nail!$A:$P,10,0)</f>
        <v>73.873563219999994</v>
      </c>
      <c r="K198">
        <f>VLOOKUP($A198,total_nail!$A:$P,11,0)</f>
        <v>37.60328921</v>
      </c>
      <c r="L198">
        <f>VLOOKUP($A198,total_nail!$A:$P,12,0)</f>
        <v>47.078126750000003</v>
      </c>
      <c r="M198">
        <f>VLOOKUP($A198,total_nail!$A:$P,13,0)</f>
        <v>120.1338722</v>
      </c>
      <c r="N198">
        <f>VLOOKUP($A198,total_nail!$A:$P,14,0)</f>
        <v>77</v>
      </c>
      <c r="O198">
        <f>VLOOKUP($A198,total_nail!$A:$P,15,0)</f>
        <v>0</v>
      </c>
      <c r="P198">
        <f>VLOOKUP($A198,total_nail!$A:$P,16,0)</f>
        <v>14</v>
      </c>
    </row>
    <row r="199" spans="1:16" x14ac:dyDescent="0.3">
      <c r="A199">
        <v>2024030810</v>
      </c>
      <c r="B199">
        <f>VLOOKUP($A199,total_nail!$A:$P,2,0)</f>
        <v>101.69869</v>
      </c>
      <c r="C199">
        <f>VLOOKUP($A199,total_nail!$A:$P,3,0)</f>
        <v>62.88537118</v>
      </c>
      <c r="D199">
        <f>VLOOKUP($A199,total_nail!$A:$P,4,0)</f>
        <v>66.343886459999993</v>
      </c>
      <c r="E199">
        <f>VLOOKUP($A199,total_nail!$A:$P,5,0)</f>
        <v>38.813318780000003</v>
      </c>
      <c r="F199">
        <f>VLOOKUP($A199,total_nail!$A:$P,6,0)</f>
        <v>0.99067909499999995</v>
      </c>
      <c r="G199">
        <f>VLOOKUP($A199,total_nail!$A:$P,7,0)</f>
        <v>85.92941639</v>
      </c>
      <c r="H199">
        <f>VLOOKUP($A199,total_nail!$A:$P,8,0)</f>
        <v>73.270042189999998</v>
      </c>
      <c r="I199">
        <f>VLOOKUP($A199,total_nail!$A:$P,9,0)</f>
        <v>57.92307692</v>
      </c>
      <c r="J199">
        <f>VLOOKUP($A199,total_nail!$A:$P,10,0)</f>
        <v>57.548484850000001</v>
      </c>
      <c r="K199">
        <f>VLOOKUP($A199,total_nail!$A:$P,11,0)</f>
        <v>31.114114109999999</v>
      </c>
      <c r="L199">
        <f>VLOOKUP($A199,total_nail!$A:$P,12,0)</f>
        <v>33.688894509999997</v>
      </c>
      <c r="M199">
        <f>VLOOKUP($A199,total_nail!$A:$P,13,0)</f>
        <v>73.270042189999998</v>
      </c>
      <c r="N199">
        <f>VLOOKUP($A199,total_nail!$A:$P,14,0)</f>
        <v>76</v>
      </c>
      <c r="O199">
        <f>VLOOKUP($A199,total_nail!$A:$P,15,0)</f>
        <v>1</v>
      </c>
      <c r="P199">
        <f>VLOOKUP($A199,total_nail!$A:$P,16,0)</f>
        <v>13.5</v>
      </c>
    </row>
    <row r="200" spans="1:16" x14ac:dyDescent="0.3">
      <c r="A200">
        <v>202403089</v>
      </c>
      <c r="B200">
        <f>VLOOKUP($A200,total_nail!$A:$P,2,0)</f>
        <v>178.04287049999999</v>
      </c>
      <c r="C200">
        <f>VLOOKUP($A200,total_nail!$A:$P,3,0)</f>
        <v>126.4529357</v>
      </c>
      <c r="D200">
        <f>VLOOKUP($A200,total_nail!$A:$P,4,0)</f>
        <v>138.1975769</v>
      </c>
      <c r="E200">
        <f>VLOOKUP($A200,total_nail!$A:$P,5,0)</f>
        <v>51.589934759999998</v>
      </c>
      <c r="F200">
        <f>VLOOKUP($A200,total_nail!$A:$P,6,0)</f>
        <v>0.69169169200000002</v>
      </c>
      <c r="G200">
        <f>VLOOKUP($A200,total_nail!$A:$P,7,0)</f>
        <v>77.522387179999996</v>
      </c>
      <c r="H200">
        <f>VLOOKUP($A200,total_nail!$A:$P,8,0)</f>
        <v>143.2490809</v>
      </c>
      <c r="I200">
        <f>VLOOKUP($A200,total_nail!$A:$P,9,0)</f>
        <v>87.430622009999993</v>
      </c>
      <c r="J200">
        <f>VLOOKUP($A200,total_nail!$A:$P,10,0)</f>
        <v>85.948616599999994</v>
      </c>
      <c r="K200">
        <f>VLOOKUP($A200,total_nail!$A:$P,11,0)</f>
        <v>44.41172461</v>
      </c>
      <c r="L200">
        <f>VLOOKUP($A200,total_nail!$A:$P,12,0)</f>
        <v>54.464140159999999</v>
      </c>
      <c r="M200">
        <f>VLOOKUP($A200,total_nail!$A:$P,13,0)</f>
        <v>143.2490809</v>
      </c>
      <c r="N200">
        <f>VLOOKUP($A200,total_nail!$A:$P,14,0)</f>
        <v>60</v>
      </c>
      <c r="O200">
        <f>VLOOKUP($A200,total_nail!$A:$P,15,0)</f>
        <v>1</v>
      </c>
      <c r="P200">
        <f>VLOOKUP($A200,total_nail!$A:$P,16,0)</f>
        <v>11.5</v>
      </c>
    </row>
    <row r="201" spans="1:16" x14ac:dyDescent="0.3">
      <c r="A201">
        <v>2024030812</v>
      </c>
      <c r="B201">
        <f>VLOOKUP($A201,total_nail!$A:$P,2,0)</f>
        <v>150.89211470000001</v>
      </c>
      <c r="C201">
        <f>VLOOKUP($A201,total_nail!$A:$P,3,0)</f>
        <v>109.5272401</v>
      </c>
      <c r="D201">
        <f>VLOOKUP($A201,total_nail!$A:$P,4,0)</f>
        <v>122.53655910000001</v>
      </c>
      <c r="E201">
        <f>VLOOKUP($A201,total_nail!$A:$P,5,0)</f>
        <v>41.456630820000001</v>
      </c>
      <c r="F201">
        <f>VLOOKUP($A201,total_nail!$A:$P,6,0)</f>
        <v>0.54679439900000004</v>
      </c>
      <c r="G201">
        <f>VLOOKUP($A201,total_nail!$A:$P,7,0)</f>
        <v>158.9767492</v>
      </c>
      <c r="H201">
        <f>VLOOKUP($A201,total_nail!$A:$P,8,0)</f>
        <v>123.6457367</v>
      </c>
      <c r="I201">
        <f>VLOOKUP($A201,total_nail!$A:$P,9,0)</f>
        <v>72.902925530000005</v>
      </c>
      <c r="J201">
        <f>VLOOKUP($A201,total_nail!$A:$P,10,0)</f>
        <v>69.532915360000004</v>
      </c>
      <c r="K201">
        <f>VLOOKUP($A201,total_nail!$A:$P,11,0)</f>
        <v>39.647881689999998</v>
      </c>
      <c r="L201">
        <f>VLOOKUP($A201,total_nail!$A:$P,12,0)</f>
        <v>48.761662469999997</v>
      </c>
      <c r="M201">
        <f>VLOOKUP($A201,total_nail!$A:$P,13,0)</f>
        <v>123.6457367</v>
      </c>
      <c r="N201">
        <f>VLOOKUP($A201,total_nail!$A:$P,14,0)</f>
        <v>65</v>
      </c>
      <c r="O201">
        <f>VLOOKUP($A201,total_nail!$A:$P,15,0)</f>
        <v>0</v>
      </c>
      <c r="P201">
        <f>VLOOKUP($A201,total_nail!$A:$P,16,0)</f>
        <v>12.9</v>
      </c>
    </row>
    <row r="202" spans="1:16" x14ac:dyDescent="0.3">
      <c r="A202">
        <v>2024030811</v>
      </c>
      <c r="B202">
        <f>VLOOKUP($A202,total_nail!$A:$P,2,0)</f>
        <v>165.86736999999999</v>
      </c>
      <c r="C202">
        <f>VLOOKUP($A202,total_nail!$A:$P,3,0)</f>
        <v>103.3722683</v>
      </c>
      <c r="D202">
        <f>VLOOKUP($A202,total_nail!$A:$P,4,0)</f>
        <v>106.9276564</v>
      </c>
      <c r="E202">
        <f>VLOOKUP($A202,total_nail!$A:$P,5,0)</f>
        <v>62.495101730000002</v>
      </c>
      <c r="F202">
        <f>VLOOKUP($A202,total_nail!$A:$P,6,0)</f>
        <v>1</v>
      </c>
      <c r="G202">
        <f>VLOOKUP($A202,total_nail!$A:$P,7,0)</f>
        <v>126.99160639999999</v>
      </c>
      <c r="H202">
        <f>VLOOKUP($A202,total_nail!$A:$P,8,0)</f>
        <v>121.4374069</v>
      </c>
      <c r="I202">
        <f>VLOOKUP($A202,total_nail!$A:$P,9,0)</f>
        <v>78.465174129999994</v>
      </c>
      <c r="J202">
        <f>VLOOKUP($A202,total_nail!$A:$P,10,0)</f>
        <v>79.427616929999999</v>
      </c>
      <c r="K202">
        <f>VLOOKUP($A202,total_nail!$A:$P,11,0)</f>
        <v>35.800716850000001</v>
      </c>
      <c r="L202">
        <f>VLOOKUP($A202,total_nail!$A:$P,12,0)</f>
        <v>45.234749829999998</v>
      </c>
      <c r="M202">
        <f>VLOOKUP($A202,total_nail!$A:$P,13,0)</f>
        <v>121.4374069</v>
      </c>
      <c r="N202">
        <f>VLOOKUP($A202,total_nail!$A:$P,14,0)</f>
        <v>39</v>
      </c>
      <c r="O202">
        <f>VLOOKUP($A202,total_nail!$A:$P,15,0)</f>
        <v>0</v>
      </c>
      <c r="P202">
        <f>VLOOKUP($A202,total_nail!$A:$P,16,0)</f>
        <v>14.8</v>
      </c>
    </row>
    <row r="203" spans="1:16" x14ac:dyDescent="0.3">
      <c r="A203">
        <v>2024030813</v>
      </c>
      <c r="B203">
        <f>VLOOKUP($A203,total_nail!$A:$P,2,0)</f>
        <v>155.37173720000001</v>
      </c>
      <c r="C203">
        <f>VLOOKUP($A203,total_nail!$A:$P,3,0)</f>
        <v>100.2065707</v>
      </c>
      <c r="D203">
        <f>VLOOKUP($A203,total_nail!$A:$P,4,0)</f>
        <v>102.96219619999999</v>
      </c>
      <c r="E203">
        <f>VLOOKUP($A203,total_nail!$A:$P,5,0)</f>
        <v>55.16516652</v>
      </c>
      <c r="F203">
        <f>VLOOKUP($A203,total_nail!$A:$P,6,0)</f>
        <v>0.95956678699999998</v>
      </c>
      <c r="G203">
        <f>VLOOKUP($A203,total_nail!$A:$P,7,0)</f>
        <v>162.6909072</v>
      </c>
      <c r="H203">
        <f>VLOOKUP($A203,total_nail!$A:$P,8,0)</f>
        <v>116.162656</v>
      </c>
      <c r="I203">
        <f>VLOOKUP($A203,total_nail!$A:$P,9,0)</f>
        <v>66.259567390000001</v>
      </c>
      <c r="J203">
        <f>VLOOKUP($A203,total_nail!$A:$P,10,0)</f>
        <v>66.711370259999995</v>
      </c>
      <c r="K203">
        <f>VLOOKUP($A203,total_nail!$A:$P,11,0)</f>
        <v>36.26575699</v>
      </c>
      <c r="L203">
        <f>VLOOKUP($A203,total_nail!$A:$P,12,0)</f>
        <v>41.723700979999997</v>
      </c>
      <c r="M203">
        <f>VLOOKUP($A203,total_nail!$A:$P,13,0)</f>
        <v>116.162656</v>
      </c>
      <c r="N203">
        <f>VLOOKUP($A203,total_nail!$A:$P,14,0)</f>
        <v>38</v>
      </c>
      <c r="O203">
        <f>VLOOKUP($A203,total_nail!$A:$P,15,0)</f>
        <v>0</v>
      </c>
      <c r="P203">
        <f>VLOOKUP($A203,total_nail!$A:$P,16,0)</f>
        <v>13.8</v>
      </c>
    </row>
    <row r="204" spans="1:16" x14ac:dyDescent="0.3">
      <c r="A204">
        <v>2024030814</v>
      </c>
      <c r="B204">
        <f>VLOOKUP($A204,total_nail!$A:$P,2,0)</f>
        <v>141.37330040000001</v>
      </c>
      <c r="C204">
        <f>VLOOKUP($A204,total_nail!$A:$P,3,0)</f>
        <v>95.624639470000005</v>
      </c>
      <c r="D204">
        <f>VLOOKUP($A204,total_nail!$A:$P,4,0)</f>
        <v>101.0201895</v>
      </c>
      <c r="E204">
        <f>VLOOKUP($A204,total_nail!$A:$P,5,0)</f>
        <v>45.748660899999997</v>
      </c>
      <c r="F204">
        <f>VLOOKUP($A204,total_nail!$A:$P,6,0)</f>
        <v>0.80304518700000005</v>
      </c>
      <c r="G204">
        <f>VLOOKUP($A204,total_nail!$A:$P,7,0)</f>
        <v>138.47704669999999</v>
      </c>
      <c r="H204">
        <f>VLOOKUP($A204,total_nail!$A:$P,8,0)</f>
        <v>108.10229560000001</v>
      </c>
      <c r="I204">
        <f>VLOOKUP($A204,total_nail!$A:$P,9,0)</f>
        <v>61.693950180000002</v>
      </c>
      <c r="J204">
        <f>VLOOKUP($A204,total_nail!$A:$P,10,0)</f>
        <v>63.325082510000001</v>
      </c>
      <c r="K204">
        <f>VLOOKUP($A204,total_nail!$A:$P,11,0)</f>
        <v>35.616629869999997</v>
      </c>
      <c r="L204">
        <f>VLOOKUP($A204,total_nail!$A:$P,12,0)</f>
        <v>41.191801599999998</v>
      </c>
      <c r="M204">
        <f>VLOOKUP($A204,total_nail!$A:$P,13,0)</f>
        <v>108.10229560000001</v>
      </c>
      <c r="N204">
        <f>VLOOKUP($A204,total_nail!$A:$P,14,0)</f>
        <v>53</v>
      </c>
      <c r="O204">
        <f>VLOOKUP($A204,total_nail!$A:$P,15,0)</f>
        <v>1</v>
      </c>
      <c r="P204">
        <f>VLOOKUP($A204,total_nail!$A:$P,16,0)</f>
        <v>9</v>
      </c>
    </row>
    <row r="205" spans="1:16" x14ac:dyDescent="0.3">
      <c r="A205">
        <v>2024030815</v>
      </c>
      <c r="B205">
        <f>VLOOKUP($A205,total_nail!$A:$P,2,0)</f>
        <v>133.10777060000001</v>
      </c>
      <c r="C205">
        <f>VLOOKUP($A205,total_nail!$A:$P,3,0)</f>
        <v>83.078168360000006</v>
      </c>
      <c r="D205">
        <f>VLOOKUP($A205,total_nail!$A:$P,4,0)</f>
        <v>94.832562440000004</v>
      </c>
      <c r="E205">
        <f>VLOOKUP($A205,total_nail!$A:$P,5,0)</f>
        <v>50.029602220000001</v>
      </c>
      <c r="F205">
        <f>VLOOKUP($A205,total_nail!$A:$P,6,0)</f>
        <v>0.84463403699999995</v>
      </c>
      <c r="G205">
        <f>VLOOKUP($A205,total_nail!$A:$P,7,0)</f>
        <v>149.3013201</v>
      </c>
      <c r="H205">
        <f>VLOOKUP($A205,total_nail!$A:$P,8,0)</f>
        <v>98.17</v>
      </c>
      <c r="I205">
        <f>VLOOKUP($A205,total_nail!$A:$P,9,0)</f>
        <v>60.3411306</v>
      </c>
      <c r="J205">
        <f>VLOOKUP($A205,total_nail!$A:$P,10,0)</f>
        <v>61.30931459</v>
      </c>
      <c r="K205">
        <f>VLOOKUP($A205,total_nail!$A:$P,11,0)</f>
        <v>31.823725979999999</v>
      </c>
      <c r="L205">
        <f>VLOOKUP($A205,total_nail!$A:$P,12,0)</f>
        <v>37.899433379999998</v>
      </c>
      <c r="M205">
        <f>VLOOKUP($A205,total_nail!$A:$P,13,0)</f>
        <v>98.17</v>
      </c>
      <c r="N205">
        <f>VLOOKUP($A205,total_nail!$A:$P,14,0)</f>
        <v>23</v>
      </c>
      <c r="O205">
        <f>VLOOKUP($A205,total_nail!$A:$P,15,0)</f>
        <v>1</v>
      </c>
      <c r="P205">
        <f>VLOOKUP($A205,total_nail!$A:$P,16,0)</f>
        <v>12.9</v>
      </c>
    </row>
    <row r="206" spans="1:16" x14ac:dyDescent="0.3">
      <c r="A206">
        <v>2024030816</v>
      </c>
      <c r="B206">
        <f>VLOOKUP($A206,total_nail!$A:$P,2,0)</f>
        <v>175.40563990000001</v>
      </c>
      <c r="C206">
        <f>VLOOKUP($A206,total_nail!$A:$P,3,0)</f>
        <v>121.867679</v>
      </c>
      <c r="D206">
        <f>VLOOKUP($A206,total_nail!$A:$P,4,0)</f>
        <v>127.56109910000001</v>
      </c>
      <c r="E206">
        <f>VLOOKUP($A206,total_nail!$A:$P,5,0)</f>
        <v>53.537960949999999</v>
      </c>
      <c r="F206">
        <f>VLOOKUP($A206,total_nail!$A:$P,6,0)</f>
        <v>0.88235294099999995</v>
      </c>
      <c r="G206">
        <f>VLOOKUP($A206,total_nail!$A:$P,7,0)</f>
        <v>109.3820601</v>
      </c>
      <c r="H206">
        <f>VLOOKUP($A206,total_nail!$A:$P,8,0)</f>
        <v>137.95258620000001</v>
      </c>
      <c r="I206">
        <f>VLOOKUP($A206,total_nail!$A:$P,9,0)</f>
        <v>76.018711019999998</v>
      </c>
      <c r="J206">
        <f>VLOOKUP($A206,total_nail!$A:$P,10,0)</f>
        <v>77.937853110000006</v>
      </c>
      <c r="K206">
        <f>VLOOKUP($A206,total_nail!$A:$P,11,0)</f>
        <v>37.19277108</v>
      </c>
      <c r="L206">
        <f>VLOOKUP($A206,total_nail!$A:$P,12,0)</f>
        <v>48.387932880000001</v>
      </c>
      <c r="M206">
        <f>VLOOKUP($A206,total_nail!$A:$P,13,0)</f>
        <v>137.95258620000001</v>
      </c>
      <c r="N206">
        <f>VLOOKUP($A206,total_nail!$A:$P,14,0)</f>
        <v>80</v>
      </c>
      <c r="O206">
        <f>VLOOKUP($A206,total_nail!$A:$P,15,0)</f>
        <v>1</v>
      </c>
      <c r="P206">
        <f>VLOOKUP($A206,total_nail!$A:$P,16,0)</f>
        <v>10.9</v>
      </c>
    </row>
    <row r="207" spans="1:16" x14ac:dyDescent="0.3">
      <c r="A207">
        <v>2024030817</v>
      </c>
      <c r="B207">
        <f>VLOOKUP($A207,total_nail!$A:$P,2,0)</f>
        <v>151.49667220000001</v>
      </c>
      <c r="C207">
        <f>VLOOKUP($A207,total_nail!$A:$P,3,0)</f>
        <v>97.813227949999998</v>
      </c>
      <c r="D207">
        <f>VLOOKUP($A207,total_nail!$A:$P,4,0)</f>
        <v>104.65266219999999</v>
      </c>
      <c r="E207">
        <f>VLOOKUP($A207,total_nail!$A:$P,5,0)</f>
        <v>53.683444260000002</v>
      </c>
      <c r="F207">
        <f>VLOOKUP($A207,total_nail!$A:$P,6,0)</f>
        <v>0.95081967199999995</v>
      </c>
      <c r="G207">
        <f>VLOOKUP($A207,total_nail!$A:$P,7,0)</f>
        <v>207.0249867</v>
      </c>
      <c r="H207">
        <f>VLOOKUP($A207,total_nail!$A:$P,8,0)</f>
        <v>113.3632636</v>
      </c>
      <c r="I207">
        <f>VLOOKUP($A207,total_nail!$A:$P,9,0)</f>
        <v>52.743589739999997</v>
      </c>
      <c r="J207">
        <f>VLOOKUP($A207,total_nail!$A:$P,10,0)</f>
        <v>54.551989730000003</v>
      </c>
      <c r="K207">
        <f>VLOOKUP($A207,total_nail!$A:$P,11,0)</f>
        <v>30.533333330000001</v>
      </c>
      <c r="L207">
        <f>VLOOKUP($A207,total_nail!$A:$P,12,0)</f>
        <v>35.189186620000001</v>
      </c>
      <c r="M207">
        <f>VLOOKUP($A207,total_nail!$A:$P,13,0)</f>
        <v>113.3632636</v>
      </c>
      <c r="N207">
        <f>VLOOKUP($A207,total_nail!$A:$P,14,0)</f>
        <v>49</v>
      </c>
      <c r="O207">
        <f>VLOOKUP($A207,total_nail!$A:$P,15,0)</f>
        <v>1</v>
      </c>
      <c r="P207">
        <f>VLOOKUP($A207,total_nail!$A:$P,16,0)</f>
        <v>10.5</v>
      </c>
    </row>
    <row r="208" spans="1:16" x14ac:dyDescent="0.3">
      <c r="A208">
        <v>2024030818</v>
      </c>
      <c r="B208">
        <f>VLOOKUP($A208,total_nail!$A:$P,2,0)</f>
        <v>143.70804910000001</v>
      </c>
      <c r="C208">
        <f>VLOOKUP($A208,total_nail!$A:$P,3,0)</f>
        <v>101.8981355</v>
      </c>
      <c r="D208">
        <f>VLOOKUP($A208,total_nail!$A:$P,4,0)</f>
        <v>106.44611190000001</v>
      </c>
      <c r="E208">
        <f>VLOOKUP($A208,total_nail!$A:$P,5,0)</f>
        <v>41.809913600000002</v>
      </c>
      <c r="F208">
        <f>VLOOKUP($A208,total_nail!$A:$P,6,0)</f>
        <v>0.691106585</v>
      </c>
      <c r="G208">
        <f>VLOOKUP($A208,total_nail!$A:$P,7,0)</f>
        <v>135.94369950000001</v>
      </c>
      <c r="H208">
        <f>VLOOKUP($A208,total_nail!$A:$P,8,0)</f>
        <v>112.8521314</v>
      </c>
      <c r="I208">
        <f>VLOOKUP($A208,total_nail!$A:$P,9,0)</f>
        <v>57.684532920000002</v>
      </c>
      <c r="J208">
        <f>VLOOKUP($A208,total_nail!$A:$P,10,0)</f>
        <v>58.541271989999998</v>
      </c>
      <c r="K208">
        <f>VLOOKUP($A208,total_nail!$A:$P,11,0)</f>
        <v>35.43227899</v>
      </c>
      <c r="L208">
        <f>VLOOKUP($A208,total_nail!$A:$P,12,0)</f>
        <v>40.573683160000002</v>
      </c>
      <c r="M208">
        <f>VLOOKUP($A208,total_nail!$A:$P,13,0)</f>
        <v>112.8521314</v>
      </c>
      <c r="N208">
        <f>VLOOKUP($A208,total_nail!$A:$P,14,0)</f>
        <v>66</v>
      </c>
      <c r="O208">
        <f>VLOOKUP($A208,total_nail!$A:$P,15,0)</f>
        <v>1</v>
      </c>
      <c r="P208">
        <f>VLOOKUP($A208,total_nail!$A:$P,16,0)</f>
        <v>11.5</v>
      </c>
    </row>
    <row r="209" spans="1:16" x14ac:dyDescent="0.3">
      <c r="A209">
        <v>2024030819</v>
      </c>
      <c r="B209">
        <f>VLOOKUP($A209,total_nail!$A:$P,2,0)</f>
        <v>130.3305556</v>
      </c>
      <c r="C209">
        <f>VLOOKUP($A209,total_nail!$A:$P,3,0)</f>
        <v>85.842129630000002</v>
      </c>
      <c r="D209">
        <f>VLOOKUP($A209,total_nail!$A:$P,4,0)</f>
        <v>91.3837963</v>
      </c>
      <c r="E209">
        <f>VLOOKUP($A209,total_nail!$A:$P,5,0)</f>
        <v>44.488425929999998</v>
      </c>
      <c r="F209">
        <f>VLOOKUP($A209,total_nail!$A:$P,6,0)</f>
        <v>0.88497409299999996</v>
      </c>
      <c r="G209">
        <f>VLOOKUP($A209,total_nail!$A:$P,7,0)</f>
        <v>146.221317</v>
      </c>
      <c r="H209">
        <f>VLOOKUP($A209,total_nail!$A:$P,8,0)</f>
        <v>98.822374429999996</v>
      </c>
      <c r="I209">
        <f>VLOOKUP($A209,total_nail!$A:$P,9,0)</f>
        <v>60.739837399999999</v>
      </c>
      <c r="J209">
        <f>VLOOKUP($A209,total_nail!$A:$P,10,0)</f>
        <v>61.3125</v>
      </c>
      <c r="K209">
        <f>VLOOKUP($A209,total_nail!$A:$P,11,0)</f>
        <v>36.055973270000003</v>
      </c>
      <c r="L209">
        <f>VLOOKUP($A209,total_nail!$A:$P,12,0)</f>
        <v>39.594358970000002</v>
      </c>
      <c r="M209">
        <f>VLOOKUP($A209,total_nail!$A:$P,13,0)</f>
        <v>98.822374429999996</v>
      </c>
      <c r="N209">
        <f>VLOOKUP($A209,total_nail!$A:$P,14,0)</f>
        <v>67</v>
      </c>
      <c r="O209">
        <f>VLOOKUP($A209,total_nail!$A:$P,15,0)</f>
        <v>1</v>
      </c>
      <c r="P209">
        <f>VLOOKUP($A209,total_nail!$A:$P,16,0)</f>
        <v>9.9</v>
      </c>
    </row>
    <row r="210" spans="1:16" x14ac:dyDescent="0.3">
      <c r="A210">
        <v>2024030820</v>
      </c>
      <c r="B210">
        <f>VLOOKUP($A210,total_nail!$A:$P,2,0)</f>
        <v>157.70215049999999</v>
      </c>
      <c r="C210">
        <f>VLOOKUP($A210,total_nail!$A:$P,3,0)</f>
        <v>106.8172043</v>
      </c>
      <c r="D210">
        <f>VLOOKUP($A210,total_nail!$A:$P,4,0)</f>
        <v>114.8688172</v>
      </c>
      <c r="E210">
        <f>VLOOKUP($A210,total_nail!$A:$P,5,0)</f>
        <v>50.884946239999998</v>
      </c>
      <c r="F210">
        <f>VLOOKUP($A210,total_nail!$A:$P,6,0)</f>
        <v>0.95005313499999999</v>
      </c>
      <c r="G210">
        <f>VLOOKUP($A210,total_nail!$A:$P,7,0)</f>
        <v>81.459102939999994</v>
      </c>
      <c r="H210">
        <f>VLOOKUP($A210,total_nail!$A:$P,8,0)</f>
        <v>122.5278373</v>
      </c>
      <c r="I210">
        <f>VLOOKUP($A210,total_nail!$A:$P,9,0)</f>
        <v>78.362606229999997</v>
      </c>
      <c r="J210">
        <f>VLOOKUP($A210,total_nail!$A:$P,10,0)</f>
        <v>76.703962700000005</v>
      </c>
      <c r="K210">
        <f>VLOOKUP($A210,total_nail!$A:$P,11,0)</f>
        <v>37.397071490000002</v>
      </c>
      <c r="L210">
        <f>VLOOKUP($A210,total_nail!$A:$P,12,0)</f>
        <v>45.845153930000002</v>
      </c>
      <c r="M210">
        <f>VLOOKUP($A210,total_nail!$A:$P,13,0)</f>
        <v>122.5278373</v>
      </c>
      <c r="N210">
        <f>VLOOKUP($A210,total_nail!$A:$P,14,0)</f>
        <v>68</v>
      </c>
      <c r="O210">
        <f>VLOOKUP($A210,total_nail!$A:$P,15,0)</f>
        <v>1</v>
      </c>
      <c r="P210">
        <f>VLOOKUP($A210,total_nail!$A:$P,16,0)</f>
        <v>13.9</v>
      </c>
    </row>
    <row r="211" spans="1:16" x14ac:dyDescent="0.3">
      <c r="A211">
        <v>2024030822</v>
      </c>
      <c r="B211">
        <f>VLOOKUP($A211,total_nail!$A:$P,2,0)</f>
        <v>165.84716979999999</v>
      </c>
      <c r="C211">
        <f>VLOOKUP($A211,total_nail!$A:$P,3,0)</f>
        <v>119.84150940000001</v>
      </c>
      <c r="D211">
        <f>VLOOKUP($A211,total_nail!$A:$P,4,0)</f>
        <v>127.4459119</v>
      </c>
      <c r="E211">
        <f>VLOOKUP($A211,total_nail!$A:$P,5,0)</f>
        <v>46.005660380000002</v>
      </c>
      <c r="F211">
        <f>VLOOKUP($A211,total_nail!$A:$P,6,0)</f>
        <v>0.76096180999999996</v>
      </c>
      <c r="G211">
        <f>VLOOKUP($A211,total_nail!$A:$P,7,0)</f>
        <v>136.5300076</v>
      </c>
      <c r="H211">
        <f>VLOOKUP($A211,total_nail!$A:$P,8,0)</f>
        <v>134.40980519999999</v>
      </c>
      <c r="I211">
        <f>VLOOKUP($A211,total_nail!$A:$P,9,0)</f>
        <v>80.687755100000004</v>
      </c>
      <c r="J211">
        <f>VLOOKUP($A211,total_nail!$A:$P,10,0)</f>
        <v>80.731751819999999</v>
      </c>
      <c r="K211">
        <f>VLOOKUP($A211,total_nail!$A:$P,11,0)</f>
        <v>37.228490030000003</v>
      </c>
      <c r="L211">
        <f>VLOOKUP($A211,total_nail!$A:$P,12,0)</f>
        <v>48.807654669999998</v>
      </c>
      <c r="M211">
        <f>VLOOKUP($A211,total_nail!$A:$P,13,0)</f>
        <v>134.40980519999999</v>
      </c>
      <c r="N211">
        <f>VLOOKUP($A211,total_nail!$A:$P,14,0)</f>
        <v>59</v>
      </c>
      <c r="O211">
        <f>VLOOKUP($A211,total_nail!$A:$P,15,0)</f>
        <v>1</v>
      </c>
      <c r="P211">
        <f>VLOOKUP($A211,total_nail!$A:$P,16,0)</f>
        <v>11.8</v>
      </c>
    </row>
    <row r="212" spans="1:16" x14ac:dyDescent="0.3">
      <c r="A212">
        <v>2024030823</v>
      </c>
      <c r="B212">
        <f>VLOOKUP($A212,total_nail!$A:$P,2,0)</f>
        <v>128.96876280000001</v>
      </c>
      <c r="C212">
        <f>VLOOKUP($A212,total_nail!$A:$P,3,0)</f>
        <v>85.914919850000004</v>
      </c>
      <c r="D212">
        <f>VLOOKUP($A212,total_nail!$A:$P,4,0)</f>
        <v>94.53308672</v>
      </c>
      <c r="E212">
        <f>VLOOKUP($A212,total_nail!$A:$P,5,0)</f>
        <v>43.05384299</v>
      </c>
      <c r="F212">
        <f>VLOOKUP($A212,total_nail!$A:$P,6,0)</f>
        <v>0.80249999999999999</v>
      </c>
      <c r="G212">
        <f>VLOOKUP($A212,total_nail!$A:$P,7,0)</f>
        <v>164.3074719</v>
      </c>
      <c r="H212">
        <f>VLOOKUP($A212,total_nail!$A:$P,8,0)</f>
        <v>98.549312850000007</v>
      </c>
      <c r="I212">
        <f>VLOOKUP($A212,total_nail!$A:$P,9,0)</f>
        <v>64.608013940000006</v>
      </c>
      <c r="J212">
        <f>VLOOKUP($A212,total_nail!$A:$P,10,0)</f>
        <v>63.495159059999999</v>
      </c>
      <c r="K212">
        <f>VLOOKUP($A212,total_nail!$A:$P,11,0)</f>
        <v>39.608614230000001</v>
      </c>
      <c r="L212">
        <f>VLOOKUP($A212,total_nail!$A:$P,12,0)</f>
        <v>43.255896819999997</v>
      </c>
      <c r="M212">
        <f>VLOOKUP($A212,total_nail!$A:$P,13,0)</f>
        <v>98.549312850000007</v>
      </c>
      <c r="N212">
        <f>VLOOKUP($A212,total_nail!$A:$P,14,0)</f>
        <v>73</v>
      </c>
      <c r="O212">
        <f>VLOOKUP($A212,total_nail!$A:$P,15,0)</f>
        <v>0</v>
      </c>
      <c r="P212">
        <f>VLOOKUP($A212,total_nail!$A:$P,16,0)</f>
        <v>14.1</v>
      </c>
    </row>
    <row r="213" spans="1:16" x14ac:dyDescent="0.3">
      <c r="A213">
        <v>2024030825</v>
      </c>
      <c r="B213">
        <f>VLOOKUP($A213,total_nail!$A:$P,2,0)</f>
        <v>143.57557059999999</v>
      </c>
      <c r="C213">
        <f>VLOOKUP($A213,total_nail!$A:$P,3,0)</f>
        <v>92.717458359999995</v>
      </c>
      <c r="D213">
        <f>VLOOKUP($A213,total_nail!$A:$P,4,0)</f>
        <v>101.00123379999999</v>
      </c>
      <c r="E213">
        <f>VLOOKUP($A213,total_nail!$A:$P,5,0)</f>
        <v>50.85811228</v>
      </c>
      <c r="F213">
        <f>VLOOKUP($A213,total_nail!$A:$P,6,0)</f>
        <v>0.95012468800000005</v>
      </c>
      <c r="G213">
        <f>VLOOKUP($A213,total_nail!$A:$P,7,0)</f>
        <v>164.6551102</v>
      </c>
      <c r="H213">
        <f>VLOOKUP($A213,total_nail!$A:$P,8,0)</f>
        <v>108.6242312</v>
      </c>
      <c r="I213">
        <f>VLOOKUP($A213,total_nail!$A:$P,9,0)</f>
        <v>72.847290639999997</v>
      </c>
      <c r="J213">
        <f>VLOOKUP($A213,total_nail!$A:$P,10,0)</f>
        <v>72.752155169999995</v>
      </c>
      <c r="K213">
        <f>VLOOKUP($A213,total_nail!$A:$P,11,0)</f>
        <v>31.519975030000001</v>
      </c>
      <c r="L213">
        <f>VLOOKUP($A213,total_nail!$A:$P,12,0)</f>
        <v>39.55745099</v>
      </c>
      <c r="M213">
        <f>VLOOKUP($A213,total_nail!$A:$P,13,0)</f>
        <v>108.6242312</v>
      </c>
      <c r="N213">
        <f>VLOOKUP($A213,total_nail!$A:$P,14,0)</f>
        <v>44</v>
      </c>
      <c r="O213">
        <f>VLOOKUP($A213,total_nail!$A:$P,15,0)</f>
        <v>1</v>
      </c>
      <c r="P213">
        <f>VLOOKUP($A213,total_nail!$A:$P,16,0)</f>
        <v>10.5</v>
      </c>
    </row>
    <row r="214" spans="1:16" x14ac:dyDescent="0.3">
      <c r="A214">
        <v>2024030826</v>
      </c>
      <c r="B214">
        <f>VLOOKUP($A214,total_nail!$A:$P,2,0)</f>
        <v>172.47770700000001</v>
      </c>
      <c r="C214">
        <f>VLOOKUP($A214,total_nail!$A:$P,3,0)</f>
        <v>108.8853503</v>
      </c>
      <c r="D214">
        <f>VLOOKUP($A214,total_nail!$A:$P,4,0)</f>
        <v>111.7081644</v>
      </c>
      <c r="E214">
        <f>VLOOKUP($A214,total_nail!$A:$P,5,0)</f>
        <v>63.592356690000003</v>
      </c>
      <c r="F214">
        <f>VLOOKUP($A214,total_nail!$A:$P,6,0)</f>
        <v>0.823453608</v>
      </c>
      <c r="G214">
        <f>VLOOKUP($A214,total_nail!$A:$P,7,0)</f>
        <v>123.7244027</v>
      </c>
      <c r="H214">
        <f>VLOOKUP($A214,total_nail!$A:$P,8,0)</f>
        <v>127.8279632</v>
      </c>
      <c r="I214">
        <f>VLOOKUP($A214,total_nail!$A:$P,9,0)</f>
        <v>87.859060400000004</v>
      </c>
      <c r="J214">
        <f>VLOOKUP($A214,total_nail!$A:$P,10,0)</f>
        <v>86.763106800000003</v>
      </c>
      <c r="K214">
        <f>VLOOKUP($A214,total_nail!$A:$P,11,0)</f>
        <v>37.047453699999998</v>
      </c>
      <c r="L214">
        <f>VLOOKUP($A214,total_nail!$A:$P,12,0)</f>
        <v>48.7396362</v>
      </c>
      <c r="M214">
        <f>VLOOKUP($A214,total_nail!$A:$P,13,0)</f>
        <v>127.8279632</v>
      </c>
      <c r="N214">
        <f>VLOOKUP($A214,total_nail!$A:$P,14,0)</f>
        <v>34</v>
      </c>
      <c r="O214">
        <f>VLOOKUP($A214,total_nail!$A:$P,15,0)</f>
        <v>0</v>
      </c>
      <c r="P214">
        <f>VLOOKUP($A214,total_nail!$A:$P,16,0)</f>
        <v>14</v>
      </c>
    </row>
    <row r="215" spans="1:16" x14ac:dyDescent="0.3">
      <c r="A215">
        <v>2024030827</v>
      </c>
      <c r="B215">
        <f>VLOOKUP($A215,total_nail!$A:$P,2,0)</f>
        <v>173.90589990000001</v>
      </c>
      <c r="C215">
        <f>VLOOKUP($A215,total_nail!$A:$P,3,0)</f>
        <v>106.3151606</v>
      </c>
      <c r="D215">
        <f>VLOOKUP($A215,total_nail!$A:$P,4,0)</f>
        <v>107.2374907</v>
      </c>
      <c r="E215">
        <f>VLOOKUP($A215,total_nail!$A:$P,5,0)</f>
        <v>67.590739360000001</v>
      </c>
      <c r="F215">
        <f>VLOOKUP($A215,total_nail!$A:$P,6,0)</f>
        <v>0.96229802499999995</v>
      </c>
      <c r="G215">
        <f>VLOOKUP($A215,total_nail!$A:$P,7,0)</f>
        <v>121.6383451</v>
      </c>
      <c r="H215">
        <f>VLOOKUP($A215,total_nail!$A:$P,8,0)</f>
        <v>125.8266667</v>
      </c>
      <c r="I215">
        <f>VLOOKUP($A215,total_nail!$A:$P,9,0)</f>
        <v>78.871046230000005</v>
      </c>
      <c r="J215">
        <f>VLOOKUP($A215,total_nail!$A:$P,10,0)</f>
        <v>79.973214290000001</v>
      </c>
      <c r="K215">
        <f>VLOOKUP($A215,total_nail!$A:$P,11,0)</f>
        <v>34.968729209999999</v>
      </c>
      <c r="L215">
        <f>VLOOKUP($A215,total_nail!$A:$P,12,0)</f>
        <v>45.69057093</v>
      </c>
      <c r="M215">
        <f>VLOOKUP($A215,total_nail!$A:$P,13,0)</f>
        <v>125.8266667</v>
      </c>
      <c r="N215">
        <f>VLOOKUP($A215,total_nail!$A:$P,14,0)</f>
        <v>45</v>
      </c>
      <c r="O215">
        <f>VLOOKUP($A215,total_nail!$A:$P,15,0)</f>
        <v>1</v>
      </c>
      <c r="P215">
        <f>VLOOKUP($A215,total_nail!$A:$P,16,0)</f>
        <v>12.1</v>
      </c>
    </row>
    <row r="216" spans="1:16" x14ac:dyDescent="0.3">
      <c r="A216">
        <v>2024030829</v>
      </c>
      <c r="B216">
        <f>VLOOKUP($A216,total_nail!$A:$P,2,0)</f>
        <v>153.61064429999999</v>
      </c>
      <c r="C216">
        <f>VLOOKUP($A216,total_nail!$A:$P,3,0)</f>
        <v>97.872549019999994</v>
      </c>
      <c r="D216">
        <f>VLOOKUP($A216,total_nail!$A:$P,4,0)</f>
        <v>105.4831933</v>
      </c>
      <c r="E216">
        <f>VLOOKUP($A216,total_nail!$A:$P,5,0)</f>
        <v>55.73809524</v>
      </c>
      <c r="F216">
        <f>VLOOKUP($A216,total_nail!$A:$P,6,0)</f>
        <v>0.82048396199999996</v>
      </c>
      <c r="G216">
        <f>VLOOKUP($A216,total_nail!$A:$P,7,0)</f>
        <v>153.56300719999999</v>
      </c>
      <c r="H216">
        <f>VLOOKUP($A216,total_nail!$A:$P,8,0)</f>
        <v>114.177931</v>
      </c>
      <c r="I216">
        <f>VLOOKUP($A216,total_nail!$A:$P,9,0)</f>
        <v>59.188425299999999</v>
      </c>
      <c r="J216">
        <f>VLOOKUP($A216,total_nail!$A:$P,10,0)</f>
        <v>61.073170730000001</v>
      </c>
      <c r="K216">
        <f>VLOOKUP($A216,total_nail!$A:$P,11,0)</f>
        <v>38.72744015</v>
      </c>
      <c r="L216">
        <f>VLOOKUP($A216,total_nail!$A:$P,12,0)</f>
        <v>39.568912099999999</v>
      </c>
      <c r="M216">
        <f>VLOOKUP($A216,total_nail!$A:$P,13,0)</f>
        <v>114.177931</v>
      </c>
      <c r="N216">
        <f>VLOOKUP($A216,total_nail!$A:$P,14,0)</f>
        <v>37</v>
      </c>
      <c r="O216">
        <f>VLOOKUP($A216,total_nail!$A:$P,15,0)</f>
        <v>1</v>
      </c>
      <c r="P216">
        <f>VLOOKUP($A216,total_nail!$A:$P,16,0)</f>
        <v>12.4</v>
      </c>
    </row>
    <row r="217" spans="1:16" x14ac:dyDescent="0.3">
      <c r="A217">
        <v>2024030828</v>
      </c>
      <c r="B217">
        <f>VLOOKUP($A217,total_nail!$A:$P,2,0)</f>
        <v>196.70654329999999</v>
      </c>
      <c r="C217">
        <f>VLOOKUP($A217,total_nail!$A:$P,3,0)</f>
        <v>114.9233311</v>
      </c>
      <c r="D217">
        <f>VLOOKUP($A217,total_nail!$A:$P,4,0)</f>
        <v>116.66292129999999</v>
      </c>
      <c r="E217">
        <f>VLOOKUP($A217,total_nail!$A:$P,5,0)</f>
        <v>81.783212160000005</v>
      </c>
      <c r="F217">
        <f>VLOOKUP($A217,total_nail!$A:$P,6,0)</f>
        <v>1</v>
      </c>
      <c r="G217">
        <f>VLOOKUP($A217,total_nail!$A:$P,7,0)</f>
        <v>181.79124229999999</v>
      </c>
      <c r="H217">
        <f>VLOOKUP($A217,total_nail!$A:$P,8,0)</f>
        <v>139.3529024</v>
      </c>
      <c r="I217">
        <f>VLOOKUP($A217,total_nail!$A:$P,9,0)</f>
        <v>89.368159199999994</v>
      </c>
      <c r="J217">
        <f>VLOOKUP($A217,total_nail!$A:$P,10,0)</f>
        <v>90.617312069999997</v>
      </c>
      <c r="K217">
        <f>VLOOKUP($A217,total_nail!$A:$P,11,0)</f>
        <v>37.569444439999998</v>
      </c>
      <c r="L217">
        <f>VLOOKUP($A217,total_nail!$A:$P,12,0)</f>
        <v>49.487552960000002</v>
      </c>
      <c r="M217">
        <f>VLOOKUP($A217,total_nail!$A:$P,13,0)</f>
        <v>139.3529024</v>
      </c>
      <c r="N217">
        <f>VLOOKUP($A217,total_nail!$A:$P,14,0)</f>
        <v>36</v>
      </c>
      <c r="O217">
        <f>VLOOKUP($A217,total_nail!$A:$P,15,0)</f>
        <v>1</v>
      </c>
      <c r="P217">
        <f>VLOOKUP($A217,total_nail!$A:$P,16,0)</f>
        <v>10.5</v>
      </c>
    </row>
    <row r="218" spans="1:16" x14ac:dyDescent="0.3">
      <c r="A218">
        <v>2024030830</v>
      </c>
      <c r="B218">
        <f>VLOOKUP($A218,total_nail!$A:$P,2,0)</f>
        <v>138.5693996</v>
      </c>
      <c r="C218">
        <f>VLOOKUP($A218,total_nail!$A:$P,3,0)</f>
        <v>98.549386699999999</v>
      </c>
      <c r="D218">
        <f>VLOOKUP($A218,total_nail!$A:$P,4,0)</f>
        <v>100.9632021</v>
      </c>
      <c r="E218">
        <f>VLOOKUP($A218,total_nail!$A:$P,5,0)</f>
        <v>40.020012909999998</v>
      </c>
      <c r="F218">
        <f>VLOOKUP($A218,total_nail!$A:$P,6,0)</f>
        <v>0.90070921999999998</v>
      </c>
      <c r="G218">
        <f>VLOOKUP($A218,total_nail!$A:$P,7,0)</f>
        <v>130.0841336</v>
      </c>
      <c r="H218">
        <f>VLOOKUP($A218,total_nail!$A:$P,8,0)</f>
        <v>109.84365029999999</v>
      </c>
      <c r="I218">
        <f>VLOOKUP($A218,total_nail!$A:$P,9,0)</f>
        <v>66.398390340000006</v>
      </c>
      <c r="J218">
        <f>VLOOKUP($A218,total_nail!$A:$P,10,0)</f>
        <v>65.555746139999997</v>
      </c>
      <c r="K218">
        <f>VLOOKUP($A218,total_nail!$A:$P,11,0)</f>
        <v>36.211031179999999</v>
      </c>
      <c r="L218">
        <f>VLOOKUP($A218,total_nail!$A:$P,12,0)</f>
        <v>41.600014530000003</v>
      </c>
      <c r="M218">
        <f>VLOOKUP($A218,total_nail!$A:$P,13,0)</f>
        <v>109.84365029999999</v>
      </c>
      <c r="N218">
        <f>VLOOKUP($A218,total_nail!$A:$P,14,0)</f>
        <v>76</v>
      </c>
      <c r="O218">
        <f>VLOOKUP($A218,total_nail!$A:$P,15,0)</f>
        <v>1</v>
      </c>
      <c r="P218">
        <f>VLOOKUP($A218,total_nail!$A:$P,16,0)</f>
        <v>9.8000000000000007</v>
      </c>
    </row>
    <row r="219" spans="1:16" x14ac:dyDescent="0.3">
      <c r="A219">
        <v>2024030831</v>
      </c>
      <c r="B219">
        <f>VLOOKUP($A219,total_nail!$A:$P,2,0)</f>
        <v>185.91304349999999</v>
      </c>
      <c r="C219">
        <f>VLOOKUP($A219,total_nail!$A:$P,3,0)</f>
        <v>127.8518791</v>
      </c>
      <c r="D219">
        <f>VLOOKUP($A219,total_nail!$A:$P,4,0)</f>
        <v>132.86956520000001</v>
      </c>
      <c r="E219">
        <f>VLOOKUP($A219,total_nail!$A:$P,5,0)</f>
        <v>58.061164329999997</v>
      </c>
      <c r="F219">
        <f>VLOOKUP($A219,total_nail!$A:$P,6,0)</f>
        <v>0.95534150600000001</v>
      </c>
      <c r="G219">
        <f>VLOOKUP($A219,total_nail!$A:$P,7,0)</f>
        <v>126.9677616</v>
      </c>
      <c r="H219">
        <f>VLOOKUP($A219,total_nail!$A:$P,8,0)</f>
        <v>146.04319179999999</v>
      </c>
      <c r="I219">
        <f>VLOOKUP($A219,total_nail!$A:$P,9,0)</f>
        <v>90.613483149999993</v>
      </c>
      <c r="J219">
        <f>VLOOKUP($A219,total_nail!$A:$P,10,0)</f>
        <v>85.485165789999996</v>
      </c>
      <c r="K219">
        <f>VLOOKUP($A219,total_nail!$A:$P,11,0)</f>
        <v>41.8619883</v>
      </c>
      <c r="L219">
        <f>VLOOKUP($A219,total_nail!$A:$P,12,0)</f>
        <v>53.094894320000002</v>
      </c>
      <c r="M219">
        <f>VLOOKUP($A219,total_nail!$A:$P,13,0)</f>
        <v>146.04319179999999</v>
      </c>
      <c r="N219">
        <f>VLOOKUP($A219,total_nail!$A:$P,14,0)</f>
        <v>67</v>
      </c>
      <c r="O219">
        <f>VLOOKUP($A219,total_nail!$A:$P,15,0)</f>
        <v>0</v>
      </c>
      <c r="P219">
        <f>VLOOKUP($A219,total_nail!$A:$P,16,0)</f>
        <v>9.8000000000000007</v>
      </c>
    </row>
    <row r="220" spans="1:16" x14ac:dyDescent="0.3">
      <c r="A220">
        <v>2024030832</v>
      </c>
      <c r="B220">
        <f>VLOOKUP($A220,total_nail!$A:$P,2,0)</f>
        <v>197.432446</v>
      </c>
      <c r="C220">
        <f>VLOOKUP($A220,total_nail!$A:$P,3,0)</f>
        <v>130.8247112</v>
      </c>
      <c r="D220">
        <f>VLOOKUP($A220,total_nail!$A:$P,4,0)</f>
        <v>107.5916625</v>
      </c>
      <c r="E220">
        <f>VLOOKUP($A220,total_nail!$A:$P,5,0)</f>
        <v>66.607734809999997</v>
      </c>
      <c r="F220">
        <f>VLOOKUP($A220,total_nail!$A:$P,6,0)</f>
        <v>1</v>
      </c>
      <c r="G220">
        <f>VLOOKUP($A220,total_nail!$A:$P,7,0)</f>
        <v>243.32972670000001</v>
      </c>
      <c r="H220">
        <f>VLOOKUP($A220,total_nail!$A:$P,8,0)</f>
        <v>147.56421789999999</v>
      </c>
      <c r="I220">
        <f>VLOOKUP($A220,total_nail!$A:$P,9,0)</f>
        <v>90</v>
      </c>
      <c r="J220">
        <f>VLOOKUP($A220,total_nail!$A:$P,10,0)</f>
        <v>87.356120829999995</v>
      </c>
      <c r="K220">
        <f>VLOOKUP($A220,total_nail!$A:$P,11,0)</f>
        <v>40.301120449999999</v>
      </c>
      <c r="L220">
        <f>VLOOKUP($A220,total_nail!$A:$P,12,0)</f>
        <v>53.650413090000001</v>
      </c>
      <c r="M220">
        <f>VLOOKUP($A220,total_nail!$A:$P,13,0)</f>
        <v>147.56421789999999</v>
      </c>
      <c r="N220">
        <f>VLOOKUP($A220,total_nail!$A:$P,14,0)</f>
        <v>73</v>
      </c>
      <c r="O220">
        <f>VLOOKUP($A220,total_nail!$A:$P,15,0)</f>
        <v>1</v>
      </c>
      <c r="P220">
        <f>VLOOKUP($A220,total_nail!$A:$P,16,0)</f>
        <v>12.1</v>
      </c>
    </row>
    <row r="221" spans="1:16" x14ac:dyDescent="0.3">
      <c r="A221">
        <v>2024030834</v>
      </c>
      <c r="B221">
        <f>VLOOKUP($A221,total_nail!$A:$P,2,0)</f>
        <v>179.78252029999999</v>
      </c>
      <c r="C221">
        <f>VLOOKUP($A221,total_nail!$A:$P,3,0)</f>
        <v>117.75863819999999</v>
      </c>
      <c r="D221">
        <f>VLOOKUP($A221,total_nail!$A:$P,4,0)</f>
        <v>127.2982724</v>
      </c>
      <c r="E221">
        <f>VLOOKUP($A221,total_nail!$A:$P,5,0)</f>
        <v>62.023882110000002</v>
      </c>
      <c r="F221">
        <f>VLOOKUP($A221,total_nail!$A:$P,6,0)</f>
        <v>0.81788966299999999</v>
      </c>
      <c r="G221">
        <f>VLOOKUP($A221,total_nail!$A:$P,7,0)</f>
        <v>172.5319059</v>
      </c>
      <c r="H221">
        <f>VLOOKUP($A221,total_nail!$A:$P,8,0)</f>
        <v>137.13410930000001</v>
      </c>
      <c r="I221">
        <f>VLOOKUP($A221,total_nail!$A:$P,9,0)</f>
        <v>82.007751940000006</v>
      </c>
      <c r="J221">
        <f>VLOOKUP($A221,total_nail!$A:$P,10,0)</f>
        <v>83.667259790000003</v>
      </c>
      <c r="K221">
        <f>VLOOKUP($A221,total_nail!$A:$P,11,0)</f>
        <v>34.909370199999998</v>
      </c>
      <c r="L221">
        <f>VLOOKUP($A221,total_nail!$A:$P,12,0)</f>
        <v>47.396542709999999</v>
      </c>
      <c r="M221">
        <f>VLOOKUP($A221,total_nail!$A:$P,13,0)</f>
        <v>137.13410930000001</v>
      </c>
      <c r="N221">
        <f>VLOOKUP($A221,total_nail!$A:$P,14,0)</f>
        <v>35</v>
      </c>
      <c r="O221">
        <f>VLOOKUP($A221,total_nail!$A:$P,15,0)</f>
        <v>0</v>
      </c>
      <c r="P221">
        <f>VLOOKUP($A221,total_nail!$A:$P,16,0)</f>
        <v>15.2</v>
      </c>
    </row>
    <row r="222" spans="1:16" x14ac:dyDescent="0.3">
      <c r="A222">
        <v>2024030833</v>
      </c>
      <c r="B222">
        <f>VLOOKUP($A222,total_nail!$A:$P,2,0)</f>
        <v>170.9820225</v>
      </c>
      <c r="C222">
        <f>VLOOKUP($A222,total_nail!$A:$P,3,0)</f>
        <v>111.5745318</v>
      </c>
      <c r="D222">
        <f>VLOOKUP($A222,total_nail!$A:$P,4,0)</f>
        <v>112.694382</v>
      </c>
      <c r="E222">
        <f>VLOOKUP($A222,total_nail!$A:$P,5,0)</f>
        <v>59.407490639999999</v>
      </c>
      <c r="F222">
        <f>VLOOKUP($A222,total_nail!$A:$P,6,0)</f>
        <v>0.84885764500000005</v>
      </c>
      <c r="G222">
        <f>VLOOKUP($A222,total_nail!$A:$P,7,0)</f>
        <v>107.865915</v>
      </c>
      <c r="H222">
        <f>VLOOKUP($A222,total_nail!$A:$P,8,0)</f>
        <v>128.35407409999999</v>
      </c>
      <c r="I222">
        <f>VLOOKUP($A222,total_nail!$A:$P,9,0)</f>
        <v>65.173144879999995</v>
      </c>
      <c r="J222">
        <f>VLOOKUP($A222,total_nail!$A:$P,10,0)</f>
        <v>65.192789970000007</v>
      </c>
      <c r="K222">
        <f>VLOOKUP($A222,total_nail!$A:$P,11,0)</f>
        <v>31.985507250000001</v>
      </c>
      <c r="L222">
        <f>VLOOKUP($A222,total_nail!$A:$P,12,0)</f>
        <v>42.659432590000002</v>
      </c>
      <c r="M222">
        <f>VLOOKUP($A222,total_nail!$A:$P,13,0)</f>
        <v>128.35407409999999</v>
      </c>
      <c r="N222">
        <f>VLOOKUP($A222,total_nail!$A:$P,14,0)</f>
        <v>63</v>
      </c>
      <c r="O222">
        <f>VLOOKUP($A222,total_nail!$A:$P,15,0)</f>
        <v>1</v>
      </c>
      <c r="P222">
        <f>VLOOKUP($A222,total_nail!$A:$P,16,0)</f>
        <v>10.8</v>
      </c>
    </row>
    <row r="223" spans="1:16" x14ac:dyDescent="0.3">
      <c r="A223">
        <v>2024030837</v>
      </c>
      <c r="B223">
        <f>VLOOKUP($A223,total_nail!$A:$P,2,0)</f>
        <v>173.94635</v>
      </c>
      <c r="C223">
        <f>VLOOKUP($A223,total_nail!$A:$P,3,0)</f>
        <v>114.3271768</v>
      </c>
      <c r="D223">
        <f>VLOOKUP($A223,total_nail!$A:$P,4,0)</f>
        <v>119.3940193</v>
      </c>
      <c r="E223">
        <f>VLOOKUP($A223,total_nail!$A:$P,5,0)</f>
        <v>59.619173259999997</v>
      </c>
      <c r="F223">
        <f>VLOOKUP($A223,total_nail!$A:$P,6,0)</f>
        <v>0.94299876100000002</v>
      </c>
      <c r="G223">
        <f>VLOOKUP($A223,total_nail!$A:$P,7,0)</f>
        <v>92.786445290000003</v>
      </c>
      <c r="H223">
        <f>VLOOKUP($A223,total_nail!$A:$P,8,0)</f>
        <v>132.22814690000001</v>
      </c>
      <c r="I223">
        <f>VLOOKUP($A223,total_nail!$A:$P,9,0)</f>
        <v>88.190981429999994</v>
      </c>
      <c r="J223">
        <f>VLOOKUP($A223,total_nail!$A:$P,10,0)</f>
        <v>86.814898420000006</v>
      </c>
      <c r="K223">
        <f>VLOOKUP($A223,total_nail!$A:$P,11,0)</f>
        <v>39.208010340000001</v>
      </c>
      <c r="L223">
        <f>VLOOKUP($A223,total_nail!$A:$P,12,0)</f>
        <v>50.41890102</v>
      </c>
      <c r="M223">
        <f>VLOOKUP($A223,total_nail!$A:$P,13,0)</f>
        <v>132.22814690000001</v>
      </c>
      <c r="N223">
        <f>VLOOKUP($A223,total_nail!$A:$P,14,0)</f>
        <v>53</v>
      </c>
      <c r="O223">
        <f>VLOOKUP($A223,total_nail!$A:$P,15,0)</f>
        <v>1</v>
      </c>
      <c r="P223">
        <f>VLOOKUP($A223,total_nail!$A:$P,16,0)</f>
        <v>11.3</v>
      </c>
    </row>
    <row r="224" spans="1:16" x14ac:dyDescent="0.3">
      <c r="A224">
        <v>2024030836</v>
      </c>
      <c r="B224">
        <f>VLOOKUP($A224,total_nail!$A:$P,2,0)</f>
        <v>167.7539726</v>
      </c>
      <c r="C224">
        <f>VLOOKUP($A224,total_nail!$A:$P,3,0)</f>
        <v>115.5150685</v>
      </c>
      <c r="D224">
        <f>VLOOKUP($A224,total_nail!$A:$P,4,0)</f>
        <v>121.9369863</v>
      </c>
      <c r="E224">
        <f>VLOOKUP($A224,total_nail!$A:$P,5,0)</f>
        <v>52.23890411</v>
      </c>
      <c r="F224">
        <f>VLOOKUP($A224,total_nail!$A:$P,6,0)</f>
        <v>0.97563873999999995</v>
      </c>
      <c r="G224">
        <f>VLOOKUP($A224,total_nail!$A:$P,7,0)</f>
        <v>144.8651309</v>
      </c>
      <c r="H224">
        <f>VLOOKUP($A224,total_nail!$A:$P,8,0)</f>
        <v>130.84210529999999</v>
      </c>
      <c r="I224">
        <f>VLOOKUP($A224,total_nail!$A:$P,9,0)</f>
        <v>62.457463879999999</v>
      </c>
      <c r="J224">
        <f>VLOOKUP($A224,total_nail!$A:$P,10,0)</f>
        <v>62.463519310000002</v>
      </c>
      <c r="K224">
        <f>VLOOKUP($A224,total_nail!$A:$P,11,0)</f>
        <v>34.019214699999999</v>
      </c>
      <c r="L224">
        <f>VLOOKUP($A224,total_nail!$A:$P,12,0)</f>
        <v>40.171825079999998</v>
      </c>
      <c r="M224">
        <f>VLOOKUP($A224,total_nail!$A:$P,13,0)</f>
        <v>130.84210529999999</v>
      </c>
      <c r="N224">
        <f>VLOOKUP($A224,total_nail!$A:$P,14,0)</f>
        <v>38</v>
      </c>
      <c r="O224">
        <f>VLOOKUP($A224,total_nail!$A:$P,15,0)</f>
        <v>0</v>
      </c>
      <c r="P224">
        <f>VLOOKUP($A224,total_nail!$A:$P,16,0)</f>
        <v>15.1</v>
      </c>
    </row>
    <row r="225" spans="1:16" x14ac:dyDescent="0.3">
      <c r="A225">
        <v>2024030838</v>
      </c>
      <c r="B225">
        <f>VLOOKUP($A225,total_nail!$A:$P,2,0)</f>
        <v>182.5847693</v>
      </c>
      <c r="C225">
        <f>VLOOKUP($A225,total_nail!$A:$P,3,0)</f>
        <v>117.3090606</v>
      </c>
      <c r="D225">
        <f>VLOOKUP($A225,total_nail!$A:$P,4,0)</f>
        <v>128.2807115</v>
      </c>
      <c r="E225">
        <f>VLOOKUP($A225,total_nail!$A:$P,5,0)</f>
        <v>65.275708730000005</v>
      </c>
      <c r="F225">
        <f>VLOOKUP($A225,total_nail!$A:$P,6,0)</f>
        <v>0.94472645200000005</v>
      </c>
      <c r="G225">
        <f>VLOOKUP($A225,total_nail!$A:$P,7,0)</f>
        <v>144.00635629999999</v>
      </c>
      <c r="H225">
        <f>VLOOKUP($A225,total_nail!$A:$P,8,0)</f>
        <v>138.01888890000001</v>
      </c>
      <c r="I225">
        <f>VLOOKUP($A225,total_nail!$A:$P,9,0)</f>
        <v>101.52142859999999</v>
      </c>
      <c r="J225">
        <f>VLOOKUP($A225,total_nail!$A:$P,10,0)</f>
        <v>96.541586069999994</v>
      </c>
      <c r="K225">
        <f>VLOOKUP($A225,total_nail!$A:$P,11,0)</f>
        <v>40.642720310000001</v>
      </c>
      <c r="L225">
        <f>VLOOKUP($A225,total_nail!$A:$P,12,0)</f>
        <v>52.287424940000001</v>
      </c>
      <c r="M225">
        <f>VLOOKUP($A225,total_nail!$A:$P,13,0)</f>
        <v>138.01888890000001</v>
      </c>
      <c r="N225">
        <f>VLOOKUP($A225,total_nail!$A:$P,14,0)</f>
        <v>60</v>
      </c>
      <c r="O225">
        <f>VLOOKUP($A225,total_nail!$A:$P,15,0)</f>
        <v>0</v>
      </c>
      <c r="P225">
        <f>VLOOKUP($A225,total_nail!$A:$P,16,0)</f>
        <v>13.8</v>
      </c>
    </row>
    <row r="226" spans="1:16" x14ac:dyDescent="0.3">
      <c r="A226">
        <v>2024030839</v>
      </c>
      <c r="B226">
        <f>VLOOKUP($A226,total_nail!$A:$P,2,0)</f>
        <v>136.23255810000001</v>
      </c>
      <c r="C226">
        <f>VLOOKUP($A226,total_nail!$A:$P,3,0)</f>
        <v>84.62966213</v>
      </c>
      <c r="D226">
        <f>VLOOKUP($A226,total_nail!$A:$P,4,0)</f>
        <v>84.822290480000007</v>
      </c>
      <c r="E226">
        <f>VLOOKUP($A226,total_nail!$A:$P,5,0)</f>
        <v>51.602896010000002</v>
      </c>
      <c r="F226">
        <f>VLOOKUP($A226,total_nail!$A:$P,6,0)</f>
        <v>0.99387254899999999</v>
      </c>
      <c r="G226">
        <f>VLOOKUP($A226,total_nail!$A:$P,7,0)</f>
        <v>186.1258564</v>
      </c>
      <c r="H226">
        <f>VLOOKUP($A226,total_nail!$A:$P,8,0)</f>
        <v>99.375488919999995</v>
      </c>
      <c r="I226">
        <f>VLOOKUP($A226,total_nail!$A:$P,9,0)</f>
        <v>55.214650769999999</v>
      </c>
      <c r="J226">
        <f>VLOOKUP($A226,total_nail!$A:$P,10,0)</f>
        <v>56.208459210000001</v>
      </c>
      <c r="K226">
        <f>VLOOKUP($A226,total_nail!$A:$P,11,0)</f>
        <v>32.405275779999997</v>
      </c>
      <c r="L226">
        <f>VLOOKUP($A226,total_nail!$A:$P,12,0)</f>
        <v>35.768049159999997</v>
      </c>
      <c r="M226">
        <f>VLOOKUP($A226,total_nail!$A:$P,13,0)</f>
        <v>99.375488919999995</v>
      </c>
      <c r="N226">
        <f>VLOOKUP($A226,total_nail!$A:$P,14,0)</f>
        <v>74</v>
      </c>
      <c r="O226">
        <f>VLOOKUP($A226,total_nail!$A:$P,15,0)</f>
        <v>1</v>
      </c>
      <c r="P226">
        <f>VLOOKUP($A226,total_nail!$A:$P,16,0)</f>
        <v>10.4</v>
      </c>
    </row>
    <row r="227" spans="1:16" x14ac:dyDescent="0.3">
      <c r="A227">
        <v>2024030840</v>
      </c>
      <c r="B227">
        <f>VLOOKUP($A227,total_nail!$A:$P,2,0)</f>
        <v>145.40972640000001</v>
      </c>
      <c r="C227">
        <f>VLOOKUP($A227,total_nail!$A:$P,3,0)</f>
        <v>95.876595739999999</v>
      </c>
      <c r="D227">
        <f>VLOOKUP($A227,total_nail!$A:$P,4,0)</f>
        <v>96.993920970000005</v>
      </c>
      <c r="E227">
        <f>VLOOKUP($A227,total_nail!$A:$P,5,0)</f>
        <v>49.533130700000001</v>
      </c>
      <c r="F227">
        <f>VLOOKUP($A227,total_nail!$A:$P,6,0)</f>
        <v>0.75265017700000003</v>
      </c>
      <c r="G227">
        <f>VLOOKUP($A227,total_nail!$A:$P,7,0)</f>
        <v>126.2378085</v>
      </c>
      <c r="H227">
        <f>VLOOKUP($A227,total_nail!$A:$P,8,0)</f>
        <v>110.60278959999999</v>
      </c>
      <c r="I227">
        <f>VLOOKUP($A227,total_nail!$A:$P,9,0)</f>
        <v>70.711864410000004</v>
      </c>
      <c r="J227">
        <f>VLOOKUP($A227,total_nail!$A:$P,10,0)</f>
        <v>68.970890409999996</v>
      </c>
      <c r="K227">
        <f>VLOOKUP($A227,total_nail!$A:$P,11,0)</f>
        <v>35.536144579999998</v>
      </c>
      <c r="L227">
        <f>VLOOKUP($A227,total_nail!$A:$P,12,0)</f>
        <v>41.862040829999998</v>
      </c>
      <c r="M227">
        <f>VLOOKUP($A227,total_nail!$A:$P,13,0)</f>
        <v>110.60278959999999</v>
      </c>
      <c r="N227">
        <f>VLOOKUP($A227,total_nail!$A:$P,14,0)</f>
        <v>78</v>
      </c>
      <c r="O227">
        <f>VLOOKUP($A227,total_nail!$A:$P,15,0)</f>
        <v>1</v>
      </c>
      <c r="P227">
        <f>VLOOKUP($A227,total_nail!$A:$P,16,0)</f>
        <v>9.3000000000000007</v>
      </c>
    </row>
    <row r="228" spans="1:16" x14ac:dyDescent="0.3">
      <c r="A228">
        <v>2024030842</v>
      </c>
      <c r="B228">
        <f>VLOOKUP($A228,total_nail!$A:$P,2,0)</f>
        <v>140.81023350000001</v>
      </c>
      <c r="C228">
        <f>VLOOKUP($A228,total_nail!$A:$P,3,0)</f>
        <v>100.8594138</v>
      </c>
      <c r="D228">
        <f>VLOOKUP($A228,total_nail!$A:$P,4,0)</f>
        <v>105.9269747</v>
      </c>
      <c r="E228">
        <f>VLOOKUP($A228,total_nail!$A:$P,5,0)</f>
        <v>39.950819670000001</v>
      </c>
      <c r="F228">
        <f>VLOOKUP($A228,total_nail!$A:$P,6,0)</f>
        <v>0.74107722300000001</v>
      </c>
      <c r="G228">
        <f>VLOOKUP($A228,total_nail!$A:$P,7,0)</f>
        <v>114.99900220000001</v>
      </c>
      <c r="H228">
        <f>VLOOKUP($A228,total_nail!$A:$P,8,0)</f>
        <v>113.0435428</v>
      </c>
      <c r="I228">
        <f>VLOOKUP($A228,total_nail!$A:$P,9,0)</f>
        <v>70.526819919999994</v>
      </c>
      <c r="J228">
        <f>VLOOKUP($A228,total_nail!$A:$P,10,0)</f>
        <v>68.256060610000006</v>
      </c>
      <c r="K228">
        <f>VLOOKUP($A228,total_nail!$A:$P,11,0)</f>
        <v>37.704678360000003</v>
      </c>
      <c r="L228">
        <f>VLOOKUP($A228,total_nail!$A:$P,12,0)</f>
        <v>44.410061829999997</v>
      </c>
      <c r="M228">
        <f>VLOOKUP($A228,total_nail!$A:$P,13,0)</f>
        <v>113.0435428</v>
      </c>
      <c r="N228">
        <f>VLOOKUP($A228,total_nail!$A:$P,14,0)</f>
        <v>87</v>
      </c>
      <c r="O228">
        <f>VLOOKUP($A228,total_nail!$A:$P,15,0)</f>
        <v>0</v>
      </c>
      <c r="P228">
        <f>VLOOKUP($A228,total_nail!$A:$P,16,0)</f>
        <v>12.4</v>
      </c>
    </row>
    <row r="229" spans="1:16" x14ac:dyDescent="0.3">
      <c r="A229">
        <v>2024030845</v>
      </c>
      <c r="B229">
        <f>VLOOKUP($A229,total_nail!$A:$P,2,0)</f>
        <v>153.19391479999999</v>
      </c>
      <c r="C229">
        <f>VLOOKUP($A229,total_nail!$A:$P,3,0)</f>
        <v>109.1975659</v>
      </c>
      <c r="D229">
        <f>VLOOKUP($A229,total_nail!$A:$P,4,0)</f>
        <v>116.42150100000001</v>
      </c>
      <c r="E229">
        <f>VLOOKUP($A229,total_nail!$A:$P,5,0)</f>
        <v>43.996348879999999</v>
      </c>
      <c r="F229">
        <f>VLOOKUP($A229,total_nail!$A:$P,6,0)</f>
        <v>0.80244123000000001</v>
      </c>
      <c r="G229">
        <f>VLOOKUP($A229,total_nail!$A:$P,7,0)</f>
        <v>156.19704150000001</v>
      </c>
      <c r="H229">
        <f>VLOOKUP($A229,total_nail!$A:$P,8,0)</f>
        <v>122.4156942</v>
      </c>
      <c r="I229">
        <f>VLOOKUP($A229,total_nail!$A:$P,9,0)</f>
        <v>66.094736839999996</v>
      </c>
      <c r="J229">
        <f>VLOOKUP($A229,total_nail!$A:$P,10,0)</f>
        <v>65.286967419999996</v>
      </c>
      <c r="K229">
        <f>VLOOKUP($A229,total_nail!$A:$P,11,0)</f>
        <v>44.863870489999996</v>
      </c>
      <c r="L229">
        <f>VLOOKUP($A229,total_nail!$A:$P,12,0)</f>
        <v>43.19708799</v>
      </c>
      <c r="M229">
        <f>VLOOKUP($A229,total_nail!$A:$P,13,0)</f>
        <v>122.4156942</v>
      </c>
      <c r="N229">
        <f>VLOOKUP($A229,total_nail!$A:$P,14,0)</f>
        <v>55</v>
      </c>
      <c r="O229">
        <f>VLOOKUP($A229,total_nail!$A:$P,15,0)</f>
        <v>0</v>
      </c>
      <c r="P229">
        <f>VLOOKUP($A229,total_nail!$A:$P,16,0)</f>
        <v>15.4</v>
      </c>
    </row>
    <row r="230" spans="1:16" x14ac:dyDescent="0.3">
      <c r="A230">
        <v>2024030844</v>
      </c>
      <c r="B230">
        <f>VLOOKUP($A230,total_nail!$A:$P,2,0)</f>
        <v>146.78685609999999</v>
      </c>
      <c r="C230">
        <f>VLOOKUP($A230,total_nail!$A:$P,3,0)</f>
        <v>93.49437537</v>
      </c>
      <c r="D230">
        <f>VLOOKUP($A230,total_nail!$A:$P,4,0)</f>
        <v>97.041444639999995</v>
      </c>
      <c r="E230">
        <f>VLOOKUP($A230,total_nail!$A:$P,5,0)</f>
        <v>53.292480759999997</v>
      </c>
      <c r="F230">
        <f>VLOOKUP($A230,total_nail!$A:$P,6,0)</f>
        <v>0.94335169200000002</v>
      </c>
      <c r="G230">
        <f>VLOOKUP($A230,total_nail!$A:$P,7,0)</f>
        <v>154.87939109999999</v>
      </c>
      <c r="H230">
        <f>VLOOKUP($A230,total_nail!$A:$P,8,0)</f>
        <v>109.0727273</v>
      </c>
      <c r="I230">
        <f>VLOOKUP($A230,total_nail!$A:$P,9,0)</f>
        <v>65.639830509999996</v>
      </c>
      <c r="J230">
        <f>VLOOKUP($A230,total_nail!$A:$P,10,0)</f>
        <v>65.780669140000001</v>
      </c>
      <c r="K230">
        <f>VLOOKUP($A230,total_nail!$A:$P,11,0)</f>
        <v>33.815994340000003</v>
      </c>
      <c r="L230">
        <f>VLOOKUP($A230,total_nail!$A:$P,12,0)</f>
        <v>39.78879328</v>
      </c>
      <c r="M230">
        <f>VLOOKUP($A230,total_nail!$A:$P,13,0)</f>
        <v>109.0727273</v>
      </c>
      <c r="N230">
        <f>VLOOKUP($A230,total_nail!$A:$P,14,0)</f>
        <v>55</v>
      </c>
      <c r="O230">
        <f>VLOOKUP($A230,total_nail!$A:$P,15,0)</f>
        <v>1</v>
      </c>
      <c r="P230">
        <f>VLOOKUP($A230,total_nail!$A:$P,16,0)</f>
        <v>10.4</v>
      </c>
    </row>
    <row r="231" spans="1:16" x14ac:dyDescent="0.3">
      <c r="A231">
        <v>2024030847</v>
      </c>
      <c r="B231">
        <f>VLOOKUP($A231,total_nail!$A:$P,2,0)</f>
        <v>153.9798883</v>
      </c>
      <c r="C231">
        <f>VLOOKUP($A231,total_nail!$A:$P,3,0)</f>
        <v>106.2117318</v>
      </c>
      <c r="D231">
        <f>VLOOKUP($A231,total_nail!$A:$P,4,0)</f>
        <v>106.9005587</v>
      </c>
      <c r="E231">
        <f>VLOOKUP($A231,total_nail!$A:$P,5,0)</f>
        <v>47.768156419999997</v>
      </c>
      <c r="F231">
        <f>VLOOKUP($A231,total_nail!$A:$P,6,0)</f>
        <v>0.91165644199999996</v>
      </c>
      <c r="G231">
        <f>VLOOKUP($A231,total_nail!$A:$P,7,0)</f>
        <v>140.66973010000001</v>
      </c>
      <c r="H231">
        <f>VLOOKUP($A231,total_nail!$A:$P,8,0)</f>
        <v>119.5668508</v>
      </c>
      <c r="I231">
        <f>VLOOKUP($A231,total_nail!$A:$P,9,0)</f>
        <v>69.307400380000004</v>
      </c>
      <c r="J231">
        <f>VLOOKUP($A231,total_nail!$A:$P,10,0)</f>
        <v>68.458881579999996</v>
      </c>
      <c r="K231">
        <f>VLOOKUP($A231,total_nail!$A:$P,11,0)</f>
        <v>39.403703700000001</v>
      </c>
      <c r="L231">
        <f>VLOOKUP($A231,total_nail!$A:$P,12,0)</f>
        <v>44.925463520000001</v>
      </c>
      <c r="M231">
        <f>VLOOKUP($A231,total_nail!$A:$P,13,0)</f>
        <v>119.5668508</v>
      </c>
      <c r="N231">
        <f>VLOOKUP($A231,total_nail!$A:$P,14,0)</f>
        <v>56</v>
      </c>
      <c r="O231">
        <f>VLOOKUP($A231,total_nail!$A:$P,15,0)</f>
        <v>1</v>
      </c>
      <c r="P231">
        <f>VLOOKUP($A231,total_nail!$A:$P,16,0)</f>
        <v>10.199999999999999</v>
      </c>
    </row>
    <row r="232" spans="1:16" x14ac:dyDescent="0.3">
      <c r="A232">
        <v>2024030848</v>
      </c>
      <c r="B232">
        <f>VLOOKUP($A232,total_nail!$A:$P,2,0)</f>
        <v>179.3005952</v>
      </c>
      <c r="C232">
        <f>VLOOKUP($A232,total_nail!$A:$P,3,0)</f>
        <v>110.7880952</v>
      </c>
      <c r="D232">
        <f>VLOOKUP($A232,total_nail!$A:$P,4,0)</f>
        <v>111.8494048</v>
      </c>
      <c r="E232">
        <f>VLOOKUP($A232,total_nail!$A:$P,5,0)</f>
        <v>68.512500000000003</v>
      </c>
      <c r="F232">
        <f>VLOOKUP($A232,total_nail!$A:$P,6,0)</f>
        <v>1</v>
      </c>
      <c r="G232">
        <f>VLOOKUP($A232,total_nail!$A:$P,7,0)</f>
        <v>167.8498434</v>
      </c>
      <c r="H232">
        <f>VLOOKUP($A232,total_nail!$A:$P,8,0)</f>
        <v>131.39489309999999</v>
      </c>
      <c r="I232">
        <f>VLOOKUP($A232,total_nail!$A:$P,9,0)</f>
        <v>89.036281180000003</v>
      </c>
      <c r="J232">
        <f>VLOOKUP($A232,total_nail!$A:$P,10,0)</f>
        <v>87.921568629999996</v>
      </c>
      <c r="K232">
        <f>VLOOKUP($A232,total_nail!$A:$P,11,0)</f>
        <v>40.632075469999997</v>
      </c>
      <c r="L232">
        <f>VLOOKUP($A232,total_nail!$A:$P,12,0)</f>
        <v>47.740259950000002</v>
      </c>
      <c r="M232">
        <f>VLOOKUP($A232,total_nail!$A:$P,13,0)</f>
        <v>131.39489309999999</v>
      </c>
      <c r="N232">
        <f>VLOOKUP($A232,total_nail!$A:$P,14,0)</f>
        <v>48</v>
      </c>
      <c r="O232">
        <f>VLOOKUP($A232,total_nail!$A:$P,15,0)</f>
        <v>1</v>
      </c>
      <c r="P232">
        <f>VLOOKUP($A232,total_nail!$A:$P,16,0)</f>
        <v>10.199999999999999</v>
      </c>
    </row>
    <row r="233" spans="1:16" x14ac:dyDescent="0.3">
      <c r="A233">
        <v>2024030849</v>
      </c>
      <c r="B233">
        <f>VLOOKUP($A233,total_nail!$A:$P,2,0)</f>
        <v>144.48664009999999</v>
      </c>
      <c r="C233">
        <f>VLOOKUP($A233,total_nail!$A:$P,3,0)</f>
        <v>87.687322339999994</v>
      </c>
      <c r="D233">
        <f>VLOOKUP($A233,total_nail!$A:$P,4,0)</f>
        <v>95.415008529999994</v>
      </c>
      <c r="E233">
        <f>VLOOKUP($A233,total_nail!$A:$P,5,0)</f>
        <v>56.799317790000003</v>
      </c>
      <c r="F233">
        <f>VLOOKUP($A233,total_nail!$A:$P,6,0)</f>
        <v>0.99656357399999995</v>
      </c>
      <c r="G233">
        <f>VLOOKUP($A233,total_nail!$A:$P,7,0)</f>
        <v>138.8540309</v>
      </c>
      <c r="H233">
        <f>VLOOKUP($A233,total_nail!$A:$P,8,0)</f>
        <v>105.0864407</v>
      </c>
      <c r="I233">
        <f>VLOOKUP($A233,total_nail!$A:$P,9,0)</f>
        <v>70.780193240000003</v>
      </c>
      <c r="J233">
        <f>VLOOKUP($A233,total_nail!$A:$P,10,0)</f>
        <v>70.825630250000003</v>
      </c>
      <c r="K233">
        <f>VLOOKUP($A233,total_nail!$A:$P,11,0)</f>
        <v>32.334776329999997</v>
      </c>
      <c r="L233">
        <f>VLOOKUP($A233,total_nail!$A:$P,12,0)</f>
        <v>39.122934000000001</v>
      </c>
      <c r="M233">
        <f>VLOOKUP($A233,total_nail!$A:$P,13,0)</f>
        <v>105.0864407</v>
      </c>
      <c r="N233">
        <f>VLOOKUP($A233,total_nail!$A:$P,14,0)</f>
        <v>38</v>
      </c>
      <c r="O233">
        <f>VLOOKUP($A233,total_nail!$A:$P,15,0)</f>
        <v>1</v>
      </c>
      <c r="P233">
        <f>VLOOKUP($A233,total_nail!$A:$P,16,0)</f>
        <v>10.4</v>
      </c>
    </row>
    <row r="234" spans="1:16" x14ac:dyDescent="0.3">
      <c r="A234">
        <v>2024030851</v>
      </c>
      <c r="B234">
        <f>VLOOKUP($A234,total_nail!$A:$P,2,0)</f>
        <v>151.83773579999999</v>
      </c>
      <c r="C234">
        <f>VLOOKUP($A234,total_nail!$A:$P,3,0)</f>
        <v>98.341509430000002</v>
      </c>
      <c r="D234">
        <f>VLOOKUP($A234,total_nail!$A:$P,4,0)</f>
        <v>103.4066038</v>
      </c>
      <c r="E234">
        <f>VLOOKUP($A234,total_nail!$A:$P,5,0)</f>
        <v>53.496226419999999</v>
      </c>
      <c r="F234">
        <f>VLOOKUP($A234,total_nail!$A:$P,6,0)</f>
        <v>0.90580645199999998</v>
      </c>
      <c r="G234">
        <f>VLOOKUP($A234,total_nail!$A:$P,7,0)</f>
        <v>91.606475219999993</v>
      </c>
      <c r="H234">
        <f>VLOOKUP($A234,total_nail!$A:$P,8,0)</f>
        <v>114.75141240000001</v>
      </c>
      <c r="I234">
        <f>VLOOKUP($A234,total_nail!$A:$P,9,0)</f>
        <v>72.533512060000007</v>
      </c>
      <c r="J234">
        <f>VLOOKUP($A234,total_nail!$A:$P,10,0)</f>
        <v>72.625570780000004</v>
      </c>
      <c r="K234">
        <f>VLOOKUP($A234,total_nail!$A:$P,11,0)</f>
        <v>35.535130719999998</v>
      </c>
      <c r="L234">
        <f>VLOOKUP($A234,total_nail!$A:$P,12,0)</f>
        <v>43.062722039999997</v>
      </c>
      <c r="M234">
        <f>VLOOKUP($A234,total_nail!$A:$P,13,0)</f>
        <v>114.75141240000001</v>
      </c>
      <c r="N234">
        <f>VLOOKUP($A234,total_nail!$A:$P,14,0)</f>
        <v>52</v>
      </c>
      <c r="O234">
        <f>VLOOKUP($A234,total_nail!$A:$P,15,0)</f>
        <v>1</v>
      </c>
      <c r="P234">
        <f>VLOOKUP($A234,total_nail!$A:$P,16,0)</f>
        <v>11.8</v>
      </c>
    </row>
    <row r="235" spans="1:16" x14ac:dyDescent="0.3">
      <c r="A235">
        <v>2024030852</v>
      </c>
      <c r="B235">
        <f>VLOOKUP($A235,total_nail!$A:$P,2,0)</f>
        <v>144.09473399999999</v>
      </c>
      <c r="C235">
        <f>VLOOKUP($A235,total_nail!$A:$P,3,0)</f>
        <v>99.746471229999997</v>
      </c>
      <c r="D235">
        <f>VLOOKUP($A235,total_nail!$A:$P,4,0)</f>
        <v>104.9815418</v>
      </c>
      <c r="E235">
        <f>VLOOKUP($A235,total_nail!$A:$P,5,0)</f>
        <v>44.348262759999997</v>
      </c>
      <c r="F235">
        <f>VLOOKUP($A235,total_nail!$A:$P,6,0)</f>
        <v>0.71380090500000004</v>
      </c>
      <c r="G235">
        <f>VLOOKUP($A235,total_nail!$A:$P,7,0)</f>
        <v>250.38844069999999</v>
      </c>
      <c r="H235">
        <f>VLOOKUP($A235,total_nail!$A:$P,8,0)</f>
        <v>112.14426400000001</v>
      </c>
      <c r="I235">
        <f>VLOOKUP($A235,total_nail!$A:$P,9,0)</f>
        <v>61.160248449999997</v>
      </c>
      <c r="J235">
        <f>VLOOKUP($A235,total_nail!$A:$P,10,0)</f>
        <v>61.274106179999997</v>
      </c>
      <c r="K235">
        <f>VLOOKUP($A235,total_nail!$A:$P,11,0)</f>
        <v>34.36530398</v>
      </c>
      <c r="L235">
        <f>VLOOKUP($A235,total_nail!$A:$P,12,0)</f>
        <v>40.259411620000002</v>
      </c>
      <c r="M235">
        <f>VLOOKUP($A235,total_nail!$A:$P,13,0)</f>
        <v>112.14426400000001</v>
      </c>
      <c r="N235">
        <f>VLOOKUP($A235,total_nail!$A:$P,14,0)</f>
        <v>55</v>
      </c>
      <c r="O235">
        <f>VLOOKUP($A235,total_nail!$A:$P,15,0)</f>
        <v>0</v>
      </c>
      <c r="P235">
        <f>VLOOKUP($A235,total_nail!$A:$P,16,0)</f>
        <v>11.8</v>
      </c>
    </row>
    <row r="236" spans="1:16" x14ac:dyDescent="0.3">
      <c r="A236">
        <v>2024030850</v>
      </c>
      <c r="B236">
        <f>VLOOKUP($A236,total_nail!$A:$P,2,0)</f>
        <v>177.40335569999999</v>
      </c>
      <c r="C236">
        <f>VLOOKUP($A236,total_nail!$A:$P,3,0)</f>
        <v>113.2060403</v>
      </c>
      <c r="D236">
        <f>VLOOKUP($A236,total_nail!$A:$P,4,0)</f>
        <v>115.77449660000001</v>
      </c>
      <c r="E236">
        <f>VLOOKUP($A236,total_nail!$A:$P,5,0)</f>
        <v>64.197315439999997</v>
      </c>
      <c r="F236">
        <f>VLOOKUP($A236,total_nail!$A:$P,6,0)</f>
        <v>1</v>
      </c>
      <c r="G236">
        <f>VLOOKUP($A236,total_nail!$A:$P,7,0)</f>
        <v>167.70448880000001</v>
      </c>
      <c r="H236">
        <f>VLOOKUP($A236,total_nail!$A:$P,8,0)</f>
        <v>131.9660227</v>
      </c>
      <c r="I236">
        <f>VLOOKUP($A236,total_nail!$A:$P,9,0)</f>
        <v>69.596153849999993</v>
      </c>
      <c r="J236">
        <f>VLOOKUP($A236,total_nail!$A:$P,10,0)</f>
        <v>70.774080560000002</v>
      </c>
      <c r="K236">
        <f>VLOOKUP($A236,total_nail!$A:$P,11,0)</f>
        <v>36.391769549999999</v>
      </c>
      <c r="L236">
        <f>VLOOKUP($A236,total_nail!$A:$P,12,0)</f>
        <v>43.901428209999999</v>
      </c>
      <c r="M236">
        <f>VLOOKUP($A236,total_nail!$A:$P,13,0)</f>
        <v>131.9660227</v>
      </c>
      <c r="N236">
        <f>VLOOKUP($A236,total_nail!$A:$P,14,0)</f>
        <v>33</v>
      </c>
      <c r="O236">
        <f>VLOOKUP($A236,total_nail!$A:$P,15,0)</f>
        <v>1</v>
      </c>
      <c r="P236">
        <f>VLOOKUP($A236,total_nail!$A:$P,16,0)</f>
        <v>12.4</v>
      </c>
    </row>
    <row r="237" spans="1:16" x14ac:dyDescent="0.3">
      <c r="A237">
        <v>2024030853</v>
      </c>
      <c r="B237">
        <f>VLOOKUP($A237,total_nail!$A:$P,2,0)</f>
        <v>162.8968386</v>
      </c>
      <c r="C237">
        <f>VLOOKUP($A237,total_nail!$A:$P,3,0)</f>
        <v>103.0715474</v>
      </c>
      <c r="D237">
        <f>VLOOKUP($A237,total_nail!$A:$P,4,0)</f>
        <v>113.3702163</v>
      </c>
      <c r="E237">
        <f>VLOOKUP($A237,total_nail!$A:$P,5,0)</f>
        <v>59.825291180000001</v>
      </c>
      <c r="F237">
        <f>VLOOKUP($A237,total_nail!$A:$P,6,0)</f>
        <v>0.90848585699999995</v>
      </c>
      <c r="G237">
        <f>VLOOKUP($A237,total_nail!$A:$P,7,0)</f>
        <v>106.2598192</v>
      </c>
      <c r="H237">
        <f>VLOOKUP($A237,total_nail!$A:$P,8,0)</f>
        <v>121.9062241</v>
      </c>
      <c r="I237">
        <f>VLOOKUP($A237,total_nail!$A:$P,9,0)</f>
        <v>87.84542587</v>
      </c>
      <c r="J237">
        <f>VLOOKUP($A237,total_nail!$A:$P,10,0)</f>
        <v>88.475783480000004</v>
      </c>
      <c r="K237">
        <f>VLOOKUP($A237,total_nail!$A:$P,11,0)</f>
        <v>36.999269009999999</v>
      </c>
      <c r="L237">
        <f>VLOOKUP($A237,total_nail!$A:$P,12,0)</f>
        <v>45.600098899999999</v>
      </c>
      <c r="M237">
        <f>VLOOKUP($A237,total_nail!$A:$P,13,0)</f>
        <v>121.9062241</v>
      </c>
      <c r="N237">
        <f>VLOOKUP($A237,total_nail!$A:$P,14,0)</f>
        <v>31</v>
      </c>
      <c r="O237">
        <f>VLOOKUP($A237,total_nail!$A:$P,15,0)</f>
        <v>1</v>
      </c>
      <c r="P237">
        <f>VLOOKUP($A237,total_nail!$A:$P,16,0)</f>
        <v>12.2</v>
      </c>
    </row>
    <row r="238" spans="1:16" x14ac:dyDescent="0.3">
      <c r="A238">
        <v>2024030854</v>
      </c>
      <c r="B238">
        <f>VLOOKUP($A238,total_nail!$A:$P,2,0)</f>
        <v>150.24191690000001</v>
      </c>
      <c r="C238">
        <f>VLOOKUP($A238,total_nail!$A:$P,3,0)</f>
        <v>90.728637410000005</v>
      </c>
      <c r="D238">
        <f>VLOOKUP($A238,total_nail!$A:$P,4,0)</f>
        <v>91.626443420000001</v>
      </c>
      <c r="E238">
        <f>VLOOKUP($A238,total_nail!$A:$P,5,0)</f>
        <v>59.513279449999999</v>
      </c>
      <c r="F238">
        <f>VLOOKUP($A238,total_nail!$A:$P,6,0)</f>
        <v>0.89203778700000003</v>
      </c>
      <c r="G238">
        <f>VLOOKUP($A238,total_nail!$A:$P,7,0)</f>
        <v>139.1249359</v>
      </c>
      <c r="H238">
        <f>VLOOKUP($A238,total_nail!$A:$P,8,0)</f>
        <v>106.8734463</v>
      </c>
      <c r="I238">
        <f>VLOOKUP($A238,total_nail!$A:$P,9,0)</f>
        <v>68.834042550000007</v>
      </c>
      <c r="J238">
        <f>VLOOKUP($A238,total_nail!$A:$P,10,0)</f>
        <v>68.552182160000001</v>
      </c>
      <c r="K238">
        <f>VLOOKUP($A238,total_nail!$A:$P,11,0)</f>
        <v>33.240601499999997</v>
      </c>
      <c r="L238">
        <f>VLOOKUP($A238,total_nail!$A:$P,12,0)</f>
        <v>41.797571390000002</v>
      </c>
      <c r="M238">
        <f>VLOOKUP($A238,total_nail!$A:$P,13,0)</f>
        <v>106.8734463</v>
      </c>
      <c r="N238">
        <f>VLOOKUP($A238,total_nail!$A:$P,14,0)</f>
        <v>32</v>
      </c>
      <c r="O238">
        <f>VLOOKUP($A238,total_nail!$A:$P,15,0)</f>
        <v>1</v>
      </c>
      <c r="P238">
        <f>VLOOKUP($A238,total_nail!$A:$P,16,0)</f>
        <v>12.4</v>
      </c>
    </row>
    <row r="239" spans="1:16" x14ac:dyDescent="0.3">
      <c r="A239">
        <v>2024030855</v>
      </c>
      <c r="B239">
        <f>VLOOKUP($A239,total_nail!$A:$P,2,0)</f>
        <v>126.7668767</v>
      </c>
      <c r="C239">
        <f>VLOOKUP($A239,total_nail!$A:$P,3,0)</f>
        <v>85.804680469999994</v>
      </c>
      <c r="D239">
        <f>VLOOKUP($A239,total_nail!$A:$P,4,0)</f>
        <v>94.560756080000004</v>
      </c>
      <c r="E239">
        <f>VLOOKUP($A239,total_nail!$A:$P,5,0)</f>
        <v>40.962196220000003</v>
      </c>
      <c r="F239">
        <f>VLOOKUP($A239,total_nail!$A:$P,6,0)</f>
        <v>0.759388646</v>
      </c>
      <c r="G239">
        <f>VLOOKUP($A239,total_nail!$A:$P,7,0)</f>
        <v>139.10259120000001</v>
      </c>
      <c r="H239">
        <f>VLOOKUP($A239,total_nail!$A:$P,8,0)</f>
        <v>97.620202910000003</v>
      </c>
      <c r="I239">
        <f>VLOOKUP($A239,total_nail!$A:$P,9,0)</f>
        <v>68.348583880000007</v>
      </c>
      <c r="J239">
        <f>VLOOKUP($A239,total_nail!$A:$P,10,0)</f>
        <v>65.870201100000003</v>
      </c>
      <c r="K239">
        <f>VLOOKUP($A239,total_nail!$A:$P,11,0)</f>
        <v>34.905982909999999</v>
      </c>
      <c r="L239">
        <f>VLOOKUP($A239,total_nail!$A:$P,12,0)</f>
        <v>42.508331009999999</v>
      </c>
      <c r="M239">
        <f>VLOOKUP($A239,total_nail!$A:$P,13,0)</f>
        <v>97.620202910000003</v>
      </c>
      <c r="N239">
        <f>VLOOKUP($A239,total_nail!$A:$P,14,0)</f>
        <v>79</v>
      </c>
      <c r="O239">
        <f>VLOOKUP($A239,total_nail!$A:$P,15,0)</f>
        <v>0</v>
      </c>
      <c r="P239">
        <f>VLOOKUP($A239,total_nail!$A:$P,16,0)</f>
        <v>13.4</v>
      </c>
    </row>
    <row r="240" spans="1:16" x14ac:dyDescent="0.3">
      <c r="A240">
        <v>2024030857</v>
      </c>
      <c r="B240">
        <f>VLOOKUP($A240,total_nail!$A:$P,2,0)</f>
        <v>149.61973090000001</v>
      </c>
      <c r="C240">
        <f>VLOOKUP($A240,total_nail!$A:$P,3,0)</f>
        <v>99.234977580000006</v>
      </c>
      <c r="D240">
        <f>VLOOKUP($A240,total_nail!$A:$P,4,0)</f>
        <v>107.8834081</v>
      </c>
      <c r="E240">
        <f>VLOOKUP($A240,total_nail!$A:$P,5,0)</f>
        <v>50.384753359999998</v>
      </c>
      <c r="F240">
        <f>VLOOKUP($A240,total_nail!$A:$P,6,0)</f>
        <v>0.84751037299999998</v>
      </c>
      <c r="G240">
        <f>VLOOKUP($A240,total_nail!$A:$P,7,0)</f>
        <v>112.6578019</v>
      </c>
      <c r="H240">
        <f>VLOOKUP($A240,total_nail!$A:$P,8,0)</f>
        <v>114.613879</v>
      </c>
      <c r="I240">
        <f>VLOOKUP($A240,total_nail!$A:$P,9,0)</f>
        <v>70.206106869999999</v>
      </c>
      <c r="J240">
        <f>VLOOKUP($A240,total_nail!$A:$P,10,0)</f>
        <v>70.482993199999996</v>
      </c>
      <c r="K240">
        <f>VLOOKUP($A240,total_nail!$A:$P,11,0)</f>
        <v>34.579710140000003</v>
      </c>
      <c r="L240">
        <f>VLOOKUP($A240,total_nail!$A:$P,12,0)</f>
        <v>41.998509740000003</v>
      </c>
      <c r="M240">
        <f>VLOOKUP($A240,total_nail!$A:$P,13,0)</f>
        <v>114.613879</v>
      </c>
      <c r="N240">
        <f>VLOOKUP($A240,total_nail!$A:$P,14,0)</f>
        <v>29</v>
      </c>
      <c r="O240">
        <f>VLOOKUP($A240,total_nail!$A:$P,15,0)</f>
        <v>1</v>
      </c>
      <c r="P240">
        <f>VLOOKUP($A240,total_nail!$A:$P,16,0)</f>
        <v>10.7</v>
      </c>
    </row>
    <row r="241" spans="1:16" x14ac:dyDescent="0.3">
      <c r="A241">
        <v>2024030856</v>
      </c>
      <c r="B241">
        <f>VLOOKUP($A241,total_nail!$A:$P,2,0)</f>
        <v>155.22716629999999</v>
      </c>
      <c r="C241">
        <f>VLOOKUP($A241,total_nail!$A:$P,3,0)</f>
        <v>92.72505855</v>
      </c>
      <c r="D241">
        <f>VLOOKUP($A241,total_nail!$A:$P,4,0)</f>
        <v>93.481967209999993</v>
      </c>
      <c r="E241">
        <f>VLOOKUP($A241,total_nail!$A:$P,5,0)</f>
        <v>62.502107729999999</v>
      </c>
      <c r="F241">
        <f>VLOOKUP($A241,total_nail!$A:$P,6,0)</f>
        <v>1</v>
      </c>
      <c r="G241">
        <f>VLOOKUP($A241,total_nail!$A:$P,7,0)</f>
        <v>173.27572330000001</v>
      </c>
      <c r="H241">
        <f>VLOOKUP($A241,total_nail!$A:$P,8,0)</f>
        <v>110.12154700000001</v>
      </c>
      <c r="I241">
        <f>VLOOKUP($A241,total_nail!$A:$P,9,0)</f>
        <v>62.038394420000003</v>
      </c>
      <c r="J241">
        <f>VLOOKUP($A241,total_nail!$A:$P,10,0)</f>
        <v>63.245585869999999</v>
      </c>
      <c r="K241">
        <f>VLOOKUP($A241,total_nail!$A:$P,11,0)</f>
        <v>31.901311249999999</v>
      </c>
      <c r="L241">
        <f>VLOOKUP($A241,total_nail!$A:$P,12,0)</f>
        <v>38.215008320000003</v>
      </c>
      <c r="M241">
        <f>VLOOKUP($A241,total_nail!$A:$P,13,0)</f>
        <v>110.12154700000001</v>
      </c>
      <c r="N241">
        <f>VLOOKUP($A241,total_nail!$A:$P,14,0)</f>
        <v>48</v>
      </c>
      <c r="O241">
        <f>VLOOKUP($A241,total_nail!$A:$P,15,0)</f>
        <v>1</v>
      </c>
      <c r="P241">
        <f>VLOOKUP($A241,total_nail!$A:$P,16,0)</f>
        <v>10.9</v>
      </c>
    </row>
    <row r="242" spans="1:16" x14ac:dyDescent="0.3">
      <c r="A242">
        <v>2024030858</v>
      </c>
      <c r="B242">
        <f>VLOOKUP($A242,total_nail!$A:$P,2,0)</f>
        <v>144.66133719999999</v>
      </c>
      <c r="C242">
        <f>VLOOKUP($A242,total_nail!$A:$P,3,0)</f>
        <v>94.886143410000003</v>
      </c>
      <c r="D242">
        <f>VLOOKUP($A242,total_nail!$A:$P,4,0)</f>
        <v>102.693314</v>
      </c>
      <c r="E242">
        <f>VLOOKUP($A242,total_nail!$A:$P,5,0)</f>
        <v>49.775193799999997</v>
      </c>
      <c r="F242">
        <f>VLOOKUP($A242,total_nail!$A:$P,6,0)</f>
        <v>0.85492228000000003</v>
      </c>
      <c r="G242">
        <f>VLOOKUP($A242,total_nail!$A:$P,7,0)</f>
        <v>124.0012517</v>
      </c>
      <c r="H242">
        <f>VLOOKUP($A242,total_nail!$A:$P,8,0)</f>
        <v>108.7698864</v>
      </c>
      <c r="I242">
        <f>VLOOKUP($A242,total_nail!$A:$P,9,0)</f>
        <v>75.148235290000002</v>
      </c>
      <c r="J242">
        <f>VLOOKUP($A242,total_nail!$A:$P,10,0)</f>
        <v>76.12688172</v>
      </c>
      <c r="K242">
        <f>VLOOKUP($A242,total_nail!$A:$P,11,0)</f>
        <v>36.932515340000002</v>
      </c>
      <c r="L242">
        <f>VLOOKUP($A242,total_nail!$A:$P,12,0)</f>
        <v>44.478402160000002</v>
      </c>
      <c r="M242">
        <f>VLOOKUP($A242,total_nail!$A:$P,13,0)</f>
        <v>108.7698864</v>
      </c>
      <c r="N242">
        <f>VLOOKUP($A242,total_nail!$A:$P,14,0)</f>
        <v>33</v>
      </c>
      <c r="O242">
        <f>VLOOKUP($A242,total_nail!$A:$P,15,0)</f>
        <v>1</v>
      </c>
      <c r="P242">
        <f>VLOOKUP($A242,total_nail!$A:$P,16,0)</f>
        <v>11.4</v>
      </c>
    </row>
    <row r="243" spans="1:16" x14ac:dyDescent="0.3">
      <c r="A243">
        <v>2024030859</v>
      </c>
      <c r="B243">
        <f>VLOOKUP($A243,total_nail!$A:$P,2,0)</f>
        <v>147.40055140000001</v>
      </c>
      <c r="C243">
        <f>VLOOKUP($A243,total_nail!$A:$P,3,0)</f>
        <v>101.0078771</v>
      </c>
      <c r="D243">
        <f>VLOOKUP($A243,total_nail!$A:$P,4,0)</f>
        <v>107.2772745</v>
      </c>
      <c r="E243">
        <f>VLOOKUP($A243,total_nail!$A:$P,5,0)</f>
        <v>46.392674280000001</v>
      </c>
      <c r="F243">
        <f>VLOOKUP($A243,total_nail!$A:$P,6,0)</f>
        <v>0.85678889999999996</v>
      </c>
      <c r="G243">
        <f>VLOOKUP($A243,total_nail!$A:$P,7,0)</f>
        <v>226.18019699999999</v>
      </c>
      <c r="H243">
        <f>VLOOKUP($A243,total_nail!$A:$P,8,0)</f>
        <v>115.1453192</v>
      </c>
      <c r="I243">
        <f>VLOOKUP($A243,total_nail!$A:$P,9,0)</f>
        <v>65.59491525</v>
      </c>
      <c r="J243">
        <f>VLOOKUP($A243,total_nail!$A:$P,10,0)</f>
        <v>66.759750389999994</v>
      </c>
      <c r="K243">
        <f>VLOOKUP($A243,total_nail!$A:$P,11,0)</f>
        <v>32.86892881</v>
      </c>
      <c r="L243">
        <f>VLOOKUP($A243,total_nail!$A:$P,12,0)</f>
        <v>39.118279579999999</v>
      </c>
      <c r="M243">
        <f>VLOOKUP($A243,total_nail!$A:$P,13,0)</f>
        <v>115.1453192</v>
      </c>
      <c r="N243">
        <f>VLOOKUP($A243,total_nail!$A:$P,14,0)</f>
        <v>24</v>
      </c>
      <c r="O243">
        <f>VLOOKUP($A243,total_nail!$A:$P,15,0)</f>
        <v>1</v>
      </c>
      <c r="P243">
        <f>VLOOKUP($A243,total_nail!$A:$P,16,0)</f>
        <v>10.9</v>
      </c>
    </row>
    <row r="244" spans="1:16" x14ac:dyDescent="0.3">
      <c r="A244">
        <v>2024030860</v>
      </c>
      <c r="B244">
        <f>VLOOKUP($A244,total_nail!$A:$P,2,0)</f>
        <v>161.35205339999999</v>
      </c>
      <c r="C244">
        <f>VLOOKUP($A244,total_nail!$A:$P,3,0)</f>
        <v>103.3109863</v>
      </c>
      <c r="D244">
        <f>VLOOKUP($A244,total_nail!$A:$P,4,0)</f>
        <v>114.7227097</v>
      </c>
      <c r="E244">
        <f>VLOOKUP($A244,total_nail!$A:$P,5,0)</f>
        <v>58.041067040000001</v>
      </c>
      <c r="F244">
        <f>VLOOKUP($A244,total_nail!$A:$P,6,0)</f>
        <v>0.85604472399999998</v>
      </c>
      <c r="G244">
        <f>VLOOKUP($A244,total_nail!$A:$P,7,0)</f>
        <v>259.35060290000001</v>
      </c>
      <c r="H244">
        <f>VLOOKUP($A244,total_nail!$A:$P,8,0)</f>
        <v>121.8744741</v>
      </c>
      <c r="I244">
        <f>VLOOKUP($A244,total_nail!$A:$P,9,0)</f>
        <v>74.134959350000003</v>
      </c>
      <c r="J244">
        <f>VLOOKUP($A244,total_nail!$A:$P,10,0)</f>
        <v>75.162367219999993</v>
      </c>
      <c r="K244">
        <f>VLOOKUP($A244,total_nail!$A:$P,11,0)</f>
        <v>32.441176470000002</v>
      </c>
      <c r="L244">
        <f>VLOOKUP($A244,total_nail!$A:$P,12,0)</f>
        <v>43.782582640000001</v>
      </c>
      <c r="M244">
        <f>VLOOKUP($A244,total_nail!$A:$P,13,0)</f>
        <v>121.8744741</v>
      </c>
      <c r="N244">
        <f>VLOOKUP($A244,total_nail!$A:$P,14,0)</f>
        <v>23</v>
      </c>
      <c r="O244">
        <f>VLOOKUP($A244,total_nail!$A:$P,15,0)</f>
        <v>1</v>
      </c>
      <c r="P244">
        <f>VLOOKUP($A244,total_nail!$A:$P,16,0)</f>
        <v>11.8</v>
      </c>
    </row>
    <row r="245" spans="1:16" x14ac:dyDescent="0.3">
      <c r="A245">
        <v>2024030861</v>
      </c>
      <c r="B245">
        <f>VLOOKUP($A245,total_nail!$A:$P,2,0)</f>
        <v>147.92813269999999</v>
      </c>
      <c r="C245">
        <f>VLOOKUP($A245,total_nail!$A:$P,3,0)</f>
        <v>93.232800979999993</v>
      </c>
      <c r="D245">
        <f>VLOOKUP($A245,total_nail!$A:$P,4,0)</f>
        <v>91.829852579999994</v>
      </c>
      <c r="E245">
        <f>VLOOKUP($A245,total_nail!$A:$P,5,0)</f>
        <v>54.695331699999997</v>
      </c>
      <c r="F245">
        <f>VLOOKUP($A245,total_nail!$A:$P,6,0)</f>
        <v>1</v>
      </c>
      <c r="G245">
        <f>VLOOKUP($A245,total_nail!$A:$P,7,0)</f>
        <v>139.14549690000001</v>
      </c>
      <c r="H245">
        <f>VLOOKUP($A245,total_nail!$A:$P,8,0)</f>
        <v>108.92490840000001</v>
      </c>
      <c r="I245">
        <f>VLOOKUP($A245,total_nail!$A:$P,9,0)</f>
        <v>58.994094490000002</v>
      </c>
      <c r="J245">
        <f>VLOOKUP($A245,total_nail!$A:$P,10,0)</f>
        <v>61.535135140000001</v>
      </c>
      <c r="K245">
        <f>VLOOKUP($A245,total_nail!$A:$P,11,0)</f>
        <v>32.546875</v>
      </c>
      <c r="L245">
        <f>VLOOKUP($A245,total_nail!$A:$P,12,0)</f>
        <v>36.925383429999997</v>
      </c>
      <c r="M245">
        <f>VLOOKUP($A245,total_nail!$A:$P,13,0)</f>
        <v>108.92490840000001</v>
      </c>
      <c r="N245">
        <f>VLOOKUP($A245,total_nail!$A:$P,14,0)</f>
        <v>44</v>
      </c>
      <c r="O245">
        <f>VLOOKUP($A245,total_nail!$A:$P,15,0)</f>
        <v>1</v>
      </c>
      <c r="P245">
        <f>VLOOKUP($A245,total_nail!$A:$P,16,0)</f>
        <v>11.4</v>
      </c>
    </row>
    <row r="246" spans="1:16" x14ac:dyDescent="0.3">
      <c r="A246">
        <v>2024030862</v>
      </c>
      <c r="B246">
        <f>VLOOKUP($A246,total_nail!$A:$P,2,0)</f>
        <v>158.40821919999999</v>
      </c>
      <c r="C246">
        <f>VLOOKUP($A246,total_nail!$A:$P,3,0)</f>
        <v>95.062100459999996</v>
      </c>
      <c r="D246">
        <f>VLOOKUP($A246,total_nail!$A:$P,4,0)</f>
        <v>103.26940639999999</v>
      </c>
      <c r="E246">
        <f>VLOOKUP($A246,total_nail!$A:$P,5,0)</f>
        <v>63.34611872</v>
      </c>
      <c r="F246">
        <f>VLOOKUP($A246,total_nail!$A:$P,6,0)</f>
        <v>0.95371367100000004</v>
      </c>
      <c r="G246">
        <f>VLOOKUP($A246,total_nail!$A:$P,7,0)</f>
        <v>84.11804893</v>
      </c>
      <c r="H246">
        <f>VLOOKUP($A246,total_nail!$A:$P,8,0)</f>
        <v>114.14570139999999</v>
      </c>
      <c r="I246">
        <f>VLOOKUP($A246,total_nail!$A:$P,9,0)</f>
        <v>76.954128440000005</v>
      </c>
      <c r="J246">
        <f>VLOOKUP($A246,total_nail!$A:$P,10,0)</f>
        <v>76.761273209999999</v>
      </c>
      <c r="K246">
        <f>VLOOKUP($A246,total_nail!$A:$P,11,0)</f>
        <v>35.276612280000002</v>
      </c>
      <c r="L246">
        <f>VLOOKUP($A246,total_nail!$A:$P,12,0)</f>
        <v>43.894962360000001</v>
      </c>
      <c r="M246">
        <f>VLOOKUP($A246,total_nail!$A:$P,13,0)</f>
        <v>114.14570139999999</v>
      </c>
      <c r="N246">
        <f>VLOOKUP($A246,total_nail!$A:$P,14,0)</f>
        <v>23</v>
      </c>
      <c r="O246">
        <f>VLOOKUP($A246,total_nail!$A:$P,15,0)</f>
        <v>1</v>
      </c>
      <c r="P246">
        <f>VLOOKUP($A246,total_nail!$A:$P,16,0)</f>
        <v>11.3</v>
      </c>
    </row>
    <row r="247" spans="1:16" x14ac:dyDescent="0.3">
      <c r="A247">
        <v>2024030864</v>
      </c>
      <c r="B247">
        <f>VLOOKUP($A247,total_nail!$A:$P,2,0)</f>
        <v>163.7267281</v>
      </c>
      <c r="C247">
        <f>VLOOKUP($A247,total_nail!$A:$P,3,0)</f>
        <v>116.57373269999999</v>
      </c>
      <c r="D247">
        <f>VLOOKUP($A247,total_nail!$A:$P,4,0)</f>
        <v>125.46958530000001</v>
      </c>
      <c r="E247">
        <f>VLOOKUP($A247,total_nail!$A:$P,5,0)</f>
        <v>47.152995390000001</v>
      </c>
      <c r="F247">
        <f>VLOOKUP($A247,total_nail!$A:$P,6,0)</f>
        <v>0.96580796300000005</v>
      </c>
      <c r="G247">
        <f>VLOOKUP($A247,total_nail!$A:$P,7,0)</f>
        <v>211.81774440000001</v>
      </c>
      <c r="H247">
        <f>VLOOKUP($A247,total_nail!$A:$P,8,0)</f>
        <v>131.60727439999999</v>
      </c>
      <c r="I247">
        <f>VLOOKUP($A247,total_nail!$A:$P,9,0)</f>
        <v>77.172744719999997</v>
      </c>
      <c r="J247">
        <f>VLOOKUP($A247,total_nail!$A:$P,10,0)</f>
        <v>76.405451450000001</v>
      </c>
      <c r="K247">
        <f>VLOOKUP($A247,total_nail!$A:$P,11,0)</f>
        <v>35.80968661</v>
      </c>
      <c r="L247">
        <f>VLOOKUP($A247,total_nail!$A:$P,12,0)</f>
        <v>44.984978359999999</v>
      </c>
      <c r="M247">
        <f>VLOOKUP($A247,total_nail!$A:$P,13,0)</f>
        <v>131.60727439999999</v>
      </c>
      <c r="N247">
        <f>VLOOKUP($A247,total_nail!$A:$P,14,0)</f>
        <v>32</v>
      </c>
      <c r="O247">
        <f>VLOOKUP($A247,total_nail!$A:$P,15,0)</f>
        <v>1</v>
      </c>
      <c r="P247">
        <f>VLOOKUP($A247,total_nail!$A:$P,16,0)</f>
        <v>8.6999999999999993</v>
      </c>
    </row>
    <row r="248" spans="1:16" x14ac:dyDescent="0.3">
      <c r="A248">
        <v>2024030865</v>
      </c>
      <c r="B248">
        <f>VLOOKUP($A248,total_nail!$A:$P,2,0)</f>
        <v>168.61809049999999</v>
      </c>
      <c r="C248">
        <f>VLOOKUP($A248,total_nail!$A:$P,3,0)</f>
        <v>115.78994969999999</v>
      </c>
      <c r="D248">
        <f>VLOOKUP($A248,total_nail!$A:$P,4,0)</f>
        <v>122.13718590000001</v>
      </c>
      <c r="E248">
        <f>VLOOKUP($A248,total_nail!$A:$P,5,0)</f>
        <v>52.828140699999999</v>
      </c>
      <c r="F248">
        <f>VLOOKUP($A248,total_nail!$A:$P,6,0)</f>
        <v>0.91369206199999997</v>
      </c>
      <c r="G248">
        <f>VLOOKUP($A248,total_nail!$A:$P,7,0)</f>
        <v>156.4152915</v>
      </c>
      <c r="H248">
        <f>VLOOKUP($A248,total_nail!$A:$P,8,0)</f>
        <v>131.9864729</v>
      </c>
      <c r="I248">
        <f>VLOOKUP($A248,total_nail!$A:$P,9,0)</f>
        <v>77.206713780000001</v>
      </c>
      <c r="J248">
        <f>VLOOKUP($A248,total_nail!$A:$P,10,0)</f>
        <v>79.372781070000002</v>
      </c>
      <c r="K248">
        <f>VLOOKUP($A248,total_nail!$A:$P,11,0)</f>
        <v>39.70289855</v>
      </c>
      <c r="L248">
        <f>VLOOKUP($A248,total_nail!$A:$P,12,0)</f>
        <v>49.918538210000001</v>
      </c>
      <c r="M248">
        <f>VLOOKUP($A248,total_nail!$A:$P,13,0)</f>
        <v>131.9864729</v>
      </c>
      <c r="N248">
        <f>VLOOKUP($A248,total_nail!$A:$P,14,0)</f>
        <v>63</v>
      </c>
      <c r="O248">
        <f>VLOOKUP($A248,total_nail!$A:$P,15,0)</f>
        <v>1</v>
      </c>
      <c r="P248">
        <f>VLOOKUP($A248,total_nail!$A:$P,16,0)</f>
        <v>10.4</v>
      </c>
    </row>
    <row r="249" spans="1:16" x14ac:dyDescent="0.3">
      <c r="A249">
        <v>2024030866</v>
      </c>
      <c r="B249">
        <f>VLOOKUP($A249,total_nail!$A:$P,2,0)</f>
        <v>139.79329960000001</v>
      </c>
      <c r="C249">
        <f>VLOOKUP($A249,total_nail!$A:$P,3,0)</f>
        <v>84.23957016</v>
      </c>
      <c r="D249">
        <f>VLOOKUP($A249,total_nail!$A:$P,4,0)</f>
        <v>91.305941849999996</v>
      </c>
      <c r="E249">
        <f>VLOOKUP($A249,total_nail!$A:$P,5,0)</f>
        <v>55.55372946</v>
      </c>
      <c r="F249">
        <f>VLOOKUP($A249,total_nail!$A:$P,6,0)</f>
        <v>0.935586735</v>
      </c>
      <c r="G249">
        <f>VLOOKUP($A249,total_nail!$A:$P,7,0)</f>
        <v>157.29830889999999</v>
      </c>
      <c r="H249">
        <f>VLOOKUP($A249,total_nail!$A:$P,8,0)</f>
        <v>101.0382206</v>
      </c>
      <c r="I249">
        <f>VLOOKUP($A249,total_nail!$A:$P,9,0)</f>
        <v>74.650666670000007</v>
      </c>
      <c r="J249">
        <f>VLOOKUP($A249,total_nail!$A:$P,10,0)</f>
        <v>73.527149320000007</v>
      </c>
      <c r="K249">
        <f>VLOOKUP($A249,total_nail!$A:$P,11,0)</f>
        <v>32.29992738</v>
      </c>
      <c r="L249">
        <f>VLOOKUP($A249,total_nail!$A:$P,12,0)</f>
        <v>39.559604640000003</v>
      </c>
      <c r="M249">
        <f>VLOOKUP($A249,total_nail!$A:$P,13,0)</f>
        <v>101.0382206</v>
      </c>
      <c r="N249">
        <f>VLOOKUP($A249,total_nail!$A:$P,14,0)</f>
        <v>41</v>
      </c>
      <c r="O249">
        <f>VLOOKUP($A249,total_nail!$A:$P,15,0)</f>
        <v>1</v>
      </c>
      <c r="P249">
        <f>VLOOKUP($A249,total_nail!$A:$P,16,0)</f>
        <v>10.5</v>
      </c>
    </row>
    <row r="250" spans="1:16" x14ac:dyDescent="0.3">
      <c r="A250">
        <v>2024030867</v>
      </c>
      <c r="B250">
        <f>VLOOKUP($A250,total_nail!$A:$P,2,0)</f>
        <v>147.27396540000001</v>
      </c>
      <c r="C250">
        <f>VLOOKUP($A250,total_nail!$A:$P,3,0)</f>
        <v>106.3939235</v>
      </c>
      <c r="D250">
        <f>VLOOKUP($A250,total_nail!$A:$P,4,0)</f>
        <v>123.2032478</v>
      </c>
      <c r="E250">
        <f>VLOOKUP($A250,total_nail!$A:$P,5,0)</f>
        <v>40.880041910000003</v>
      </c>
      <c r="F250">
        <f>VLOOKUP($A250,total_nail!$A:$P,6,0)</f>
        <v>0.457644628</v>
      </c>
      <c r="G250">
        <f>VLOOKUP($A250,total_nail!$A:$P,7,0)</f>
        <v>117.5192141</v>
      </c>
      <c r="H250">
        <f>VLOOKUP($A250,total_nail!$A:$P,8,0)</f>
        <v>120.3322917</v>
      </c>
      <c r="I250">
        <f>VLOOKUP($A250,total_nail!$A:$P,9,0)</f>
        <v>83.997711670000001</v>
      </c>
      <c r="J250">
        <f>VLOOKUP($A250,total_nail!$A:$P,10,0)</f>
        <v>83.802469139999999</v>
      </c>
      <c r="K250">
        <f>VLOOKUP($A250,total_nail!$A:$P,11,0)</f>
        <v>36.884729649999997</v>
      </c>
      <c r="L250">
        <f>VLOOKUP($A250,total_nail!$A:$P,12,0)</f>
        <v>46.751970440000001</v>
      </c>
      <c r="M250">
        <f>VLOOKUP($A250,total_nail!$A:$P,13,0)</f>
        <v>120.3322917</v>
      </c>
      <c r="N250">
        <f>VLOOKUP($A250,total_nail!$A:$P,14,0)</f>
        <v>23</v>
      </c>
      <c r="O250">
        <f>VLOOKUP($A250,total_nail!$A:$P,15,0)</f>
        <v>1</v>
      </c>
      <c r="P250">
        <f>VLOOKUP($A250,total_nail!$A:$P,16,0)</f>
        <v>12.1</v>
      </c>
    </row>
    <row r="251" spans="1:16" x14ac:dyDescent="0.3">
      <c r="A251">
        <v>2024030869</v>
      </c>
      <c r="B251">
        <f>VLOOKUP($A251,total_nail!$A:$P,2,0)</f>
        <v>151.44807320000001</v>
      </c>
      <c r="C251">
        <f>VLOOKUP($A251,total_nail!$A:$P,3,0)</f>
        <v>95.591116920000005</v>
      </c>
      <c r="D251">
        <f>VLOOKUP($A251,total_nail!$A:$P,4,0)</f>
        <v>100.3082952</v>
      </c>
      <c r="E251">
        <f>VLOOKUP($A251,total_nail!$A:$P,5,0)</f>
        <v>55.856956240000002</v>
      </c>
      <c r="F251">
        <f>VLOOKUP($A251,total_nail!$A:$P,6,0)</f>
        <v>0.98995815899999995</v>
      </c>
      <c r="G251">
        <f>VLOOKUP($A251,total_nail!$A:$P,7,0)</f>
        <v>137.53679510000001</v>
      </c>
      <c r="H251">
        <f>VLOOKUP($A251,total_nail!$A:$P,8,0)</f>
        <v>111.5234727</v>
      </c>
      <c r="I251">
        <f>VLOOKUP($A251,total_nail!$A:$P,9,0)</f>
        <v>56.666666669999998</v>
      </c>
      <c r="J251">
        <f>VLOOKUP($A251,total_nail!$A:$P,10,0)</f>
        <v>57.603146850000002</v>
      </c>
      <c r="K251">
        <f>VLOOKUP($A251,total_nail!$A:$P,11,0)</f>
        <v>28.457777780000001</v>
      </c>
      <c r="L251">
        <f>VLOOKUP($A251,total_nail!$A:$P,12,0)</f>
        <v>37.359295889999999</v>
      </c>
      <c r="M251">
        <f>VLOOKUP($A251,total_nail!$A:$P,13,0)</f>
        <v>111.5234727</v>
      </c>
      <c r="N251">
        <f>VLOOKUP($A251,total_nail!$A:$P,14,0)</f>
        <v>24</v>
      </c>
      <c r="O251">
        <f>VLOOKUP($A251,total_nail!$A:$P,15,0)</f>
        <v>1</v>
      </c>
      <c r="P251">
        <f>VLOOKUP($A251,total_nail!$A:$P,16,0)</f>
        <v>12.1</v>
      </c>
    </row>
    <row r="252" spans="1:16" x14ac:dyDescent="0.3">
      <c r="A252">
        <v>2024030868</v>
      </c>
      <c r="B252">
        <f>VLOOKUP($A252,total_nail!$A:$P,2,0)</f>
        <v>177.0818988</v>
      </c>
      <c r="C252">
        <f>VLOOKUP($A252,total_nail!$A:$P,3,0)</f>
        <v>131.8283777</v>
      </c>
      <c r="D252">
        <f>VLOOKUP($A252,total_nail!$A:$P,4,0)</f>
        <v>142.35941579999999</v>
      </c>
      <c r="E252">
        <f>VLOOKUP($A252,total_nail!$A:$P,5,0)</f>
        <v>45.253521130000003</v>
      </c>
      <c r="F252">
        <f>VLOOKUP($A252,total_nail!$A:$P,6,0)</f>
        <v>0.72095490699999998</v>
      </c>
      <c r="G252">
        <f>VLOOKUP($A252,total_nail!$A:$P,7,0)</f>
        <v>152.8872293</v>
      </c>
      <c r="H252">
        <f>VLOOKUP($A252,total_nail!$A:$P,8,0)</f>
        <v>146.18616739999999</v>
      </c>
      <c r="I252">
        <f>VLOOKUP($A252,total_nail!$A:$P,9,0)</f>
        <v>69.983922829999997</v>
      </c>
      <c r="J252">
        <f>VLOOKUP($A252,total_nail!$A:$P,10,0)</f>
        <v>71.608169439999998</v>
      </c>
      <c r="K252">
        <f>VLOOKUP($A252,total_nail!$A:$P,11,0)</f>
        <v>34.977222220000002</v>
      </c>
      <c r="L252">
        <f>VLOOKUP($A252,total_nail!$A:$P,12,0)</f>
        <v>46.12677557</v>
      </c>
      <c r="M252">
        <f>VLOOKUP($A252,total_nail!$A:$P,13,0)</f>
        <v>146.18616739999999</v>
      </c>
      <c r="N252">
        <f>VLOOKUP($A252,total_nail!$A:$P,14,0)</f>
        <v>38</v>
      </c>
      <c r="O252">
        <f>VLOOKUP($A252,total_nail!$A:$P,15,0)</f>
        <v>1</v>
      </c>
      <c r="P252">
        <f>VLOOKUP($A252,total_nail!$A:$P,16,0)</f>
        <v>10.9</v>
      </c>
    </row>
    <row r="253" spans="1:16" x14ac:dyDescent="0.3">
      <c r="A253">
        <v>2024030871</v>
      </c>
      <c r="B253">
        <f>VLOOKUP($A253,total_nail!$A:$P,2,0)</f>
        <v>150.33614940000001</v>
      </c>
      <c r="C253">
        <f>VLOOKUP($A253,total_nail!$A:$P,3,0)</f>
        <v>103.0120053</v>
      </c>
      <c r="D253">
        <f>VLOOKUP($A253,total_nail!$A:$P,4,0)</f>
        <v>109.4068475</v>
      </c>
      <c r="E253">
        <f>VLOOKUP($A253,total_nail!$A:$P,5,0)</f>
        <v>47.551800800000002</v>
      </c>
      <c r="F253">
        <f>VLOOKUP($A253,total_nail!$A:$P,6,0)</f>
        <v>0.87407063200000001</v>
      </c>
      <c r="G253">
        <f>VLOOKUP($A253,total_nail!$A:$P,7,0)</f>
        <v>165.09953859999999</v>
      </c>
      <c r="H253">
        <f>VLOOKUP($A253,total_nail!$A:$P,8,0)</f>
        <v>117.4851704</v>
      </c>
      <c r="I253">
        <f>VLOOKUP($A253,total_nail!$A:$P,9,0)</f>
        <v>57.040995610000003</v>
      </c>
      <c r="J253">
        <f>VLOOKUP($A253,total_nail!$A:$P,10,0)</f>
        <v>56.820838629999997</v>
      </c>
      <c r="K253">
        <f>VLOOKUP($A253,total_nail!$A:$P,11,0)</f>
        <v>33.798976609999997</v>
      </c>
      <c r="L253">
        <f>VLOOKUP($A253,total_nail!$A:$P,12,0)</f>
        <v>38.41419775</v>
      </c>
      <c r="M253">
        <f>VLOOKUP($A253,total_nail!$A:$P,13,0)</f>
        <v>117.4851704</v>
      </c>
      <c r="N253">
        <f>VLOOKUP($A253,total_nail!$A:$P,14,0)</f>
        <v>68</v>
      </c>
      <c r="O253">
        <f>VLOOKUP($A253,total_nail!$A:$P,15,0)</f>
        <v>1</v>
      </c>
      <c r="P253">
        <f>VLOOKUP($A253,total_nail!$A:$P,16,0)</f>
        <v>11.5</v>
      </c>
    </row>
    <row r="254" spans="1:16" x14ac:dyDescent="0.3">
      <c r="A254">
        <v>2024030872</v>
      </c>
      <c r="B254">
        <f>VLOOKUP($A254,total_nail!$A:$P,2,0)</f>
        <v>144.7102247</v>
      </c>
      <c r="C254">
        <f>VLOOKUP($A254,total_nail!$A:$P,3,0)</f>
        <v>102.999083</v>
      </c>
      <c r="D254">
        <f>VLOOKUP($A254,total_nail!$A:$P,4,0)</f>
        <v>111.9454379</v>
      </c>
      <c r="E254">
        <f>VLOOKUP($A254,total_nail!$A:$P,5,0)</f>
        <v>41.711141679999997</v>
      </c>
      <c r="F254">
        <f>VLOOKUP($A254,total_nail!$A:$P,6,0)</f>
        <v>0.80310644099999995</v>
      </c>
      <c r="G254">
        <f>VLOOKUP($A254,total_nail!$A:$P,7,0)</f>
        <v>160.29073339999999</v>
      </c>
      <c r="H254">
        <f>VLOOKUP($A254,total_nail!$A:$P,8,0)</f>
        <v>115.5807623</v>
      </c>
      <c r="I254">
        <f>VLOOKUP($A254,total_nail!$A:$P,9,0)</f>
        <v>59.098256739999997</v>
      </c>
      <c r="J254">
        <f>VLOOKUP($A254,total_nail!$A:$P,10,0)</f>
        <v>58.731092439999998</v>
      </c>
      <c r="K254">
        <f>VLOOKUP($A254,total_nail!$A:$P,11,0)</f>
        <v>33.355555559999999</v>
      </c>
      <c r="L254">
        <f>VLOOKUP($A254,total_nail!$A:$P,12,0)</f>
        <v>38.520966459999997</v>
      </c>
      <c r="M254">
        <f>VLOOKUP($A254,total_nail!$A:$P,13,0)</f>
        <v>115.5807623</v>
      </c>
      <c r="N254">
        <f>VLOOKUP($A254,total_nail!$A:$P,14,0)</f>
        <v>55</v>
      </c>
      <c r="O254">
        <f>VLOOKUP($A254,total_nail!$A:$P,15,0)</f>
        <v>0</v>
      </c>
      <c r="P254">
        <f>VLOOKUP($A254,total_nail!$A:$P,16,0)</f>
        <v>16.100000000000001</v>
      </c>
    </row>
    <row r="255" spans="1:16" x14ac:dyDescent="0.3">
      <c r="A255">
        <v>202403091</v>
      </c>
      <c r="B255">
        <f>VLOOKUP($A255,total_nail!$A:$P,2,0)</f>
        <v>142.64040560000001</v>
      </c>
      <c r="C255">
        <f>VLOOKUP($A255,total_nail!$A:$P,3,0)</f>
        <v>106.0647426</v>
      </c>
      <c r="D255">
        <f>VLOOKUP($A255,total_nail!$A:$P,4,0)</f>
        <v>108.08112319999999</v>
      </c>
      <c r="E255">
        <f>VLOOKUP($A255,total_nail!$A:$P,5,0)</f>
        <v>36.575663030000001</v>
      </c>
      <c r="F255">
        <f>VLOOKUP($A255,total_nail!$A:$P,6,0)</f>
        <v>0.61285266500000002</v>
      </c>
      <c r="G255">
        <f>VLOOKUP($A255,total_nail!$A:$P,7,0)</f>
        <v>84.641416599999999</v>
      </c>
      <c r="H255">
        <f>VLOOKUP($A255,total_nail!$A:$P,8,0)</f>
        <v>115.7835764</v>
      </c>
      <c r="I255">
        <f>VLOOKUP($A255,total_nail!$A:$P,9,0)</f>
        <v>63.709129509999997</v>
      </c>
      <c r="J255">
        <f>VLOOKUP($A255,total_nail!$A:$P,10,0)</f>
        <v>64.688931299999993</v>
      </c>
      <c r="K255">
        <f>VLOOKUP($A255,total_nail!$A:$P,11,0)</f>
        <v>34.158333329999998</v>
      </c>
      <c r="L255">
        <f>VLOOKUP($A255,total_nail!$A:$P,12,0)</f>
        <v>41.433659540000001</v>
      </c>
      <c r="M255">
        <f>VLOOKUP($A255,total_nail!$A:$P,13,0)</f>
        <v>115.7835764</v>
      </c>
      <c r="N255">
        <f>VLOOKUP($A255,total_nail!$A:$P,14,0)</f>
        <v>43</v>
      </c>
      <c r="O255">
        <f>VLOOKUP($A255,total_nail!$A:$P,15,0)</f>
        <v>1</v>
      </c>
      <c r="P255">
        <f>VLOOKUP($A255,total_nail!$A:$P,16,0)</f>
        <v>10.5</v>
      </c>
    </row>
    <row r="256" spans="1:16" x14ac:dyDescent="0.3">
      <c r="A256">
        <v>202403092</v>
      </c>
      <c r="B256">
        <f>VLOOKUP($A256,total_nail!$A:$P,2,0)</f>
        <v>166.44486280000001</v>
      </c>
      <c r="C256">
        <f>VLOOKUP($A256,total_nail!$A:$P,3,0)</f>
        <v>127.478752</v>
      </c>
      <c r="D256">
        <f>VLOOKUP($A256,total_nail!$A:$P,4,0)</f>
        <v>134.9064013</v>
      </c>
      <c r="E256">
        <f>VLOOKUP($A256,total_nail!$A:$P,5,0)</f>
        <v>38.966110810000004</v>
      </c>
      <c r="F256">
        <f>VLOOKUP($A256,total_nail!$A:$P,6,0)</f>
        <v>0.74180791000000001</v>
      </c>
      <c r="G256">
        <f>VLOOKUP($A256,total_nail!$A:$P,7,0)</f>
        <v>185.6554122</v>
      </c>
      <c r="H256">
        <f>VLOOKUP($A256,total_nail!$A:$P,8,0)</f>
        <v>139.60589809999999</v>
      </c>
      <c r="I256">
        <f>VLOOKUP($A256,total_nail!$A:$P,9,0)</f>
        <v>86.87398374</v>
      </c>
      <c r="J256">
        <f>VLOOKUP($A256,total_nail!$A:$P,10,0)</f>
        <v>88.768115940000001</v>
      </c>
      <c r="K256">
        <f>VLOOKUP($A256,total_nail!$A:$P,11,0)</f>
        <v>42.784893269999998</v>
      </c>
      <c r="L256">
        <f>VLOOKUP($A256,total_nail!$A:$P,12,0)</f>
        <v>51.350940540000003</v>
      </c>
      <c r="M256">
        <f>VLOOKUP($A256,total_nail!$A:$P,13,0)</f>
        <v>139.60589809999999</v>
      </c>
      <c r="N256">
        <f>VLOOKUP($A256,total_nail!$A:$P,14,0)</f>
        <v>48</v>
      </c>
      <c r="O256">
        <f>VLOOKUP($A256,total_nail!$A:$P,15,0)</f>
        <v>1</v>
      </c>
      <c r="P256">
        <f>VLOOKUP($A256,total_nail!$A:$P,16,0)</f>
        <v>11.2</v>
      </c>
    </row>
    <row r="257" spans="1:16" x14ac:dyDescent="0.3">
      <c r="A257">
        <v>202403093</v>
      </c>
      <c r="B257">
        <f>VLOOKUP($A257,total_nail!$A:$P,2,0)</f>
        <v>174.00822289999999</v>
      </c>
      <c r="C257">
        <f>VLOOKUP($A257,total_nail!$A:$P,3,0)</f>
        <v>134.29328459999999</v>
      </c>
      <c r="D257">
        <f>VLOOKUP($A257,total_nail!$A:$P,4,0)</f>
        <v>137.6158063</v>
      </c>
      <c r="E257">
        <f>VLOOKUP($A257,total_nail!$A:$P,5,0)</f>
        <v>39.714938330000003</v>
      </c>
      <c r="F257">
        <f>VLOOKUP($A257,total_nail!$A:$P,6,0)</f>
        <v>0.72411296199999997</v>
      </c>
      <c r="G257">
        <f>VLOOKUP($A257,total_nail!$A:$P,7,0)</f>
        <v>157.32368109999999</v>
      </c>
      <c r="H257">
        <f>VLOOKUP($A257,total_nail!$A:$P,8,0)</f>
        <v>145.89287340000001</v>
      </c>
      <c r="I257">
        <f>VLOOKUP($A257,total_nail!$A:$P,9,0)</f>
        <v>87.271453589999993</v>
      </c>
      <c r="J257">
        <f>VLOOKUP($A257,total_nail!$A:$P,10,0)</f>
        <v>85.092124810000001</v>
      </c>
      <c r="K257">
        <f>VLOOKUP($A257,total_nail!$A:$P,11,0)</f>
        <v>41.433282599999998</v>
      </c>
      <c r="L257">
        <f>VLOOKUP($A257,total_nail!$A:$P,12,0)</f>
        <v>52.296065759999998</v>
      </c>
      <c r="M257">
        <f>VLOOKUP($A257,total_nail!$A:$P,13,0)</f>
        <v>145.89287340000001</v>
      </c>
      <c r="N257">
        <f>VLOOKUP($A257,total_nail!$A:$P,14,0)</f>
        <v>76</v>
      </c>
      <c r="O257">
        <f>VLOOKUP($A257,total_nail!$A:$P,15,0)</f>
        <v>1</v>
      </c>
      <c r="P257">
        <f>VLOOKUP($A257,total_nail!$A:$P,16,0)</f>
        <v>12.1</v>
      </c>
    </row>
    <row r="258" spans="1:16" x14ac:dyDescent="0.3">
      <c r="A258">
        <v>202403094</v>
      </c>
      <c r="B258">
        <f>VLOOKUP($A258,total_nail!$A:$P,2,0)</f>
        <v>160.81053650000001</v>
      </c>
      <c r="C258">
        <f>VLOOKUP($A258,total_nail!$A:$P,3,0)</f>
        <v>126.4461092</v>
      </c>
      <c r="D258">
        <f>VLOOKUP($A258,total_nail!$A:$P,4,0)</f>
        <v>131.5432576</v>
      </c>
      <c r="E258">
        <f>VLOOKUP($A258,total_nail!$A:$P,5,0)</f>
        <v>34.364427259999999</v>
      </c>
      <c r="F258">
        <f>VLOOKUP($A258,total_nail!$A:$P,6,0)</f>
        <v>0.78172293400000004</v>
      </c>
      <c r="G258">
        <f>VLOOKUP($A258,total_nail!$A:$P,7,0)</f>
        <v>143.8537269</v>
      </c>
      <c r="H258">
        <f>VLOOKUP($A258,total_nail!$A:$P,8,0)</f>
        <v>136.73942310000001</v>
      </c>
      <c r="I258">
        <f>VLOOKUP($A258,total_nail!$A:$P,9,0)</f>
        <v>76.12685338</v>
      </c>
      <c r="J258">
        <f>VLOOKUP($A258,total_nail!$A:$P,10,0)</f>
        <v>74.297413789999993</v>
      </c>
      <c r="K258">
        <f>VLOOKUP($A258,total_nail!$A:$P,11,0)</f>
        <v>38.616111109999999</v>
      </c>
      <c r="L258">
        <f>VLOOKUP($A258,total_nail!$A:$P,12,0)</f>
        <v>48.75900584</v>
      </c>
      <c r="M258">
        <f>VLOOKUP($A258,total_nail!$A:$P,13,0)</f>
        <v>136.73942310000001</v>
      </c>
      <c r="N258">
        <f>VLOOKUP($A258,total_nail!$A:$P,14,0)</f>
        <v>69</v>
      </c>
      <c r="O258">
        <f>VLOOKUP($A258,total_nail!$A:$P,15,0)</f>
        <v>1</v>
      </c>
      <c r="P258">
        <f>VLOOKUP($A258,total_nail!$A:$P,16,0)</f>
        <v>7.6</v>
      </c>
    </row>
    <row r="259" spans="1:16" x14ac:dyDescent="0.3">
      <c r="A259">
        <v>202403095</v>
      </c>
      <c r="B259">
        <f>VLOOKUP($A259,total_nail!$A:$P,2,0)</f>
        <v>149.46050700000001</v>
      </c>
      <c r="C259">
        <f>VLOOKUP($A259,total_nail!$A:$P,3,0)</f>
        <v>112.628326</v>
      </c>
      <c r="D259">
        <f>VLOOKUP($A259,total_nail!$A:$P,4,0)</f>
        <v>111.14414410000001</v>
      </c>
      <c r="E259">
        <f>VLOOKUP($A259,total_nail!$A:$P,5,0)</f>
        <v>37.422166349999998</v>
      </c>
      <c r="F259">
        <f>VLOOKUP($A259,total_nail!$A:$P,6,0)</f>
        <v>0.55260361300000005</v>
      </c>
      <c r="G259">
        <f>VLOOKUP($A259,total_nail!$A:$P,7,0)</f>
        <v>248.3335505</v>
      </c>
      <c r="H259">
        <f>VLOOKUP($A259,total_nail!$A:$P,8,0)</f>
        <v>120.5624746</v>
      </c>
      <c r="I259">
        <f>VLOOKUP($A259,total_nail!$A:$P,9,0)</f>
        <v>57.503144650000003</v>
      </c>
      <c r="J259">
        <f>VLOOKUP($A259,total_nail!$A:$P,10,0)</f>
        <v>58.701160539999997</v>
      </c>
      <c r="K259">
        <f>VLOOKUP($A259,total_nail!$A:$P,11,0)</f>
        <v>36.827320829999998</v>
      </c>
      <c r="L259">
        <f>VLOOKUP($A259,total_nail!$A:$P,12,0)</f>
        <v>45.378215869999998</v>
      </c>
      <c r="M259">
        <f>VLOOKUP($A259,total_nail!$A:$P,13,0)</f>
        <v>120.5624746</v>
      </c>
      <c r="N259">
        <f>VLOOKUP($A259,total_nail!$A:$P,14,0)</f>
        <v>71</v>
      </c>
      <c r="O259">
        <f>VLOOKUP($A259,total_nail!$A:$P,15,0)</f>
        <v>1</v>
      </c>
      <c r="P259">
        <f>VLOOKUP($A259,total_nail!$A:$P,16,0)</f>
        <v>11.8</v>
      </c>
    </row>
    <row r="260" spans="1:16" x14ac:dyDescent="0.3">
      <c r="A260">
        <v>202403096</v>
      </c>
      <c r="B260">
        <f>VLOOKUP($A260,total_nail!$A:$P,2,0)</f>
        <v>157.19040899999999</v>
      </c>
      <c r="C260">
        <f>VLOOKUP($A260,total_nail!$A:$P,3,0)</f>
        <v>117.31170659999999</v>
      </c>
      <c r="D260">
        <f>VLOOKUP($A260,total_nail!$A:$P,4,0)</f>
        <v>113.9873061</v>
      </c>
      <c r="E260">
        <f>VLOOKUP($A260,total_nail!$A:$P,5,0)</f>
        <v>39.878702400000002</v>
      </c>
      <c r="F260">
        <f>VLOOKUP($A260,total_nail!$A:$P,6,0)</f>
        <v>0.44235924900000001</v>
      </c>
      <c r="G260">
        <f>VLOOKUP($A260,total_nail!$A:$P,7,0)</f>
        <v>105.2726914</v>
      </c>
      <c r="H260">
        <f>VLOOKUP($A260,total_nail!$A:$P,8,0)</f>
        <v>128.3988803</v>
      </c>
      <c r="I260">
        <f>VLOOKUP($A260,total_nail!$A:$P,9,0)</f>
        <v>74.035320089999999</v>
      </c>
      <c r="J260">
        <f>VLOOKUP($A260,total_nail!$A:$P,10,0)</f>
        <v>76.193050189999994</v>
      </c>
      <c r="K260">
        <f>VLOOKUP($A260,total_nail!$A:$P,11,0)</f>
        <v>37.228108900000002</v>
      </c>
      <c r="L260">
        <f>VLOOKUP($A260,total_nail!$A:$P,12,0)</f>
        <v>45.221899090000001</v>
      </c>
      <c r="M260">
        <f>VLOOKUP($A260,total_nail!$A:$P,13,0)</f>
        <v>128.3988803</v>
      </c>
      <c r="N260">
        <f>VLOOKUP($A260,total_nail!$A:$P,14,0)</f>
        <v>40</v>
      </c>
      <c r="O260">
        <f>VLOOKUP($A260,total_nail!$A:$P,15,0)</f>
        <v>1</v>
      </c>
      <c r="P260">
        <f>VLOOKUP($A260,total_nail!$A:$P,16,0)</f>
        <v>10.9</v>
      </c>
    </row>
    <row r="261" spans="1:16" x14ac:dyDescent="0.3">
      <c r="A261">
        <v>202403097</v>
      </c>
      <c r="B261">
        <f>VLOOKUP($A261,total_nail!$A:$P,2,0)</f>
        <v>142.91484410000001</v>
      </c>
      <c r="C261">
        <f>VLOOKUP($A261,total_nail!$A:$P,3,0)</f>
        <v>108.31689160000001</v>
      </c>
      <c r="D261">
        <f>VLOOKUP($A261,total_nail!$A:$P,4,0)</f>
        <v>114.02931599999999</v>
      </c>
      <c r="E261">
        <f>VLOOKUP($A261,total_nail!$A:$P,5,0)</f>
        <v>34.597952540000001</v>
      </c>
      <c r="F261">
        <f>VLOOKUP($A261,total_nail!$A:$P,6,0)</f>
        <v>0.601113173</v>
      </c>
      <c r="G261">
        <f>VLOOKUP($A261,total_nail!$A:$P,7,0)</f>
        <v>149.09701920000001</v>
      </c>
      <c r="H261">
        <f>VLOOKUP($A261,total_nail!$A:$P,8,0)</f>
        <v>118.6605081</v>
      </c>
      <c r="I261">
        <f>VLOOKUP($A261,total_nail!$A:$P,9,0)</f>
        <v>65.550561799999997</v>
      </c>
      <c r="J261">
        <f>VLOOKUP($A261,total_nail!$A:$P,10,0)</f>
        <v>66.602122019999996</v>
      </c>
      <c r="K261">
        <f>VLOOKUP($A261,total_nail!$A:$P,11,0)</f>
        <v>40.548913040000002</v>
      </c>
      <c r="L261">
        <f>VLOOKUP($A261,total_nail!$A:$P,12,0)</f>
        <v>44.625772320000003</v>
      </c>
      <c r="M261">
        <f>VLOOKUP($A261,total_nail!$A:$P,13,0)</f>
        <v>118.6605081</v>
      </c>
      <c r="N261">
        <f>VLOOKUP($A261,total_nail!$A:$P,14,0)</f>
        <v>66</v>
      </c>
      <c r="O261">
        <f>VLOOKUP($A261,total_nail!$A:$P,15,0)</f>
        <v>1</v>
      </c>
      <c r="P261">
        <f>VLOOKUP($A261,total_nail!$A:$P,16,0)</f>
        <v>13.5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51A3-582E-477C-A5D4-B6D871543469}">
  <dimension ref="A1:P261"/>
  <sheetViews>
    <sheetView workbookViewId="0">
      <selection activeCell="B2" sqref="B2:P2"/>
    </sheetView>
  </sheetViews>
  <sheetFormatPr defaultRowHeight="14.4" x14ac:dyDescent="0.3"/>
  <cols>
    <col min="1" max="1" width="11" bestFit="1" customWidth="1"/>
  </cols>
  <sheetData>
    <row r="1" spans="1:1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">
      <c r="A2">
        <v>202403051</v>
      </c>
      <c r="B2">
        <f>VLOOKUP($A2,total_palm!$A:$P,2,0)</f>
        <v>172.97889620000001</v>
      </c>
      <c r="C2">
        <f>VLOOKUP($A2,total_palm!$A:$P,3,0)</f>
        <v>92.268117649999994</v>
      </c>
      <c r="D2">
        <f>VLOOKUP($A2,total_palm!$A:$P,4,0)</f>
        <v>74.593409190000003</v>
      </c>
      <c r="E2">
        <f>VLOOKUP($A2,total_palm!$A:$P,5,0)</f>
        <v>83.381851659999995</v>
      </c>
      <c r="F2">
        <f>VLOOKUP($A2,total_palm!$A:$P,6,0)</f>
        <v>0.45271507</v>
      </c>
      <c r="G2">
        <f>VLOOKUP($A2,total_palm!$A:$P,7,0)</f>
        <v>1876.350134</v>
      </c>
      <c r="H2">
        <f>VLOOKUP($A2,total_palm!$A:$P,8,0)</f>
        <v>118.7673152</v>
      </c>
      <c r="I2">
        <f>VLOOKUP($A2,total_palm!$A:$P,9,0)</f>
        <v>44.359861019999997</v>
      </c>
      <c r="J2">
        <f>VLOOKUP($A2,total_palm!$A:$P,10,0)</f>
        <v>48.614470390000001</v>
      </c>
      <c r="K2">
        <f>VLOOKUP($A2,total_palm!$A:$P,11,0)</f>
        <v>35.830434779999997</v>
      </c>
      <c r="L2">
        <f>VLOOKUP($A2,total_palm!$A:$P,12,0)</f>
        <v>44.731282880000002</v>
      </c>
      <c r="M2">
        <f>VLOOKUP($A2,total_palm!$A:$P,13,0)</f>
        <v>118.7673152</v>
      </c>
      <c r="N2">
        <f>VLOOKUP($A2,total_palm!$A:$P,14,0)</f>
        <v>63</v>
      </c>
      <c r="O2">
        <f>VLOOKUP($A2,total_palm!$A:$P,15,0)</f>
        <v>1</v>
      </c>
      <c r="P2">
        <f>VLOOKUP($A2,total_palm!$A:$P,16,0)</f>
        <v>11.5</v>
      </c>
    </row>
    <row r="3" spans="1:16" x14ac:dyDescent="0.3">
      <c r="A3">
        <v>202403052</v>
      </c>
      <c r="B3">
        <f>VLOOKUP($A3,total_palm!$A:$P,2,0)</f>
        <v>181.68736949999999</v>
      </c>
      <c r="C3">
        <f>VLOOKUP($A3,total_palm!$A:$P,3,0)</f>
        <v>109.7370732</v>
      </c>
      <c r="D3">
        <f>VLOOKUP($A3,total_palm!$A:$P,4,0)</f>
        <v>92.693422569999996</v>
      </c>
      <c r="E3">
        <f>VLOOKUP($A3,total_palm!$A:$P,5,0)</f>
        <v>71.950296260000002</v>
      </c>
      <c r="F3">
        <f>VLOOKUP($A3,total_palm!$A:$P,6,0)</f>
        <v>1</v>
      </c>
      <c r="G3">
        <f>VLOOKUP($A3,total_palm!$A:$P,7,0)</f>
        <v>2855.8284829999998</v>
      </c>
      <c r="H3">
        <f>VLOOKUP($A3,total_palm!$A:$P,8,0)</f>
        <v>129.30561710000001</v>
      </c>
      <c r="I3">
        <f>VLOOKUP($A3,total_palm!$A:$P,9,0)</f>
        <v>88.176895310000006</v>
      </c>
      <c r="J3">
        <f>VLOOKUP($A3,total_palm!$A:$P,10,0)</f>
        <v>92.407441860000006</v>
      </c>
      <c r="K3">
        <f>VLOOKUP($A3,total_palm!$A:$P,11,0)</f>
        <v>40.6060418</v>
      </c>
      <c r="L3">
        <f>VLOOKUP($A3,total_palm!$A:$P,12,0)</f>
        <v>54.230141430000003</v>
      </c>
      <c r="M3">
        <f>VLOOKUP($A3,total_palm!$A:$P,13,0)</f>
        <v>129.30561710000001</v>
      </c>
      <c r="N3">
        <f>VLOOKUP($A3,total_palm!$A:$P,14,0)</f>
        <v>63</v>
      </c>
      <c r="O3">
        <f>VLOOKUP($A3,total_palm!$A:$P,15,0)</f>
        <v>0</v>
      </c>
      <c r="P3">
        <f>VLOOKUP($A3,total_palm!$A:$P,16,0)</f>
        <v>11.6</v>
      </c>
    </row>
    <row r="4" spans="1:16" x14ac:dyDescent="0.3">
      <c r="A4">
        <v>202403056</v>
      </c>
      <c r="B4">
        <f>VLOOKUP($A4,total_palm!$A:$P,2,0)</f>
        <v>169.80624649999999</v>
      </c>
      <c r="C4">
        <f>VLOOKUP($A4,total_palm!$A:$P,3,0)</f>
        <v>100.12423990000001</v>
      </c>
      <c r="D4">
        <f>VLOOKUP($A4,total_palm!$A:$P,4,0)</f>
        <v>87.8621476</v>
      </c>
      <c r="E4">
        <f>VLOOKUP($A4,total_palm!$A:$P,5,0)</f>
        <v>69.682006630000004</v>
      </c>
      <c r="F4">
        <f>VLOOKUP($A4,total_palm!$A:$P,6,0)</f>
        <v>1</v>
      </c>
      <c r="G4">
        <f>VLOOKUP($A4,total_palm!$A:$P,7,0)</f>
        <v>1209.532432</v>
      </c>
      <c r="H4">
        <f>VLOOKUP($A4,total_palm!$A:$P,8,0)</f>
        <v>119.4061229</v>
      </c>
      <c r="I4">
        <f>VLOOKUP($A4,total_palm!$A:$P,9,0)</f>
        <v>46.528492649999997</v>
      </c>
      <c r="J4">
        <f>VLOOKUP($A4,total_palm!$A:$P,10,0)</f>
        <v>46.933525179999997</v>
      </c>
      <c r="K4">
        <f>VLOOKUP($A4,total_palm!$A:$P,11,0)</f>
        <v>30.848324510000001</v>
      </c>
      <c r="L4">
        <f>VLOOKUP($A4,total_palm!$A:$P,12,0)</f>
        <v>36.228664729999998</v>
      </c>
      <c r="M4">
        <f>VLOOKUP($A4,total_palm!$A:$P,13,0)</f>
        <v>119.4061229</v>
      </c>
      <c r="N4">
        <f>VLOOKUP($A4,total_palm!$A:$P,14,0)</f>
        <v>50</v>
      </c>
      <c r="O4">
        <f>VLOOKUP($A4,total_palm!$A:$P,15,0)</f>
        <v>1</v>
      </c>
      <c r="P4">
        <f>VLOOKUP($A4,total_palm!$A:$P,16,0)</f>
        <v>11.1</v>
      </c>
    </row>
    <row r="5" spans="1:16" x14ac:dyDescent="0.3">
      <c r="A5">
        <v>202403059</v>
      </c>
      <c r="B5">
        <f>VLOOKUP($A5,total_palm!$A:$P,2,0)</f>
        <v>188.35411579999999</v>
      </c>
      <c r="C5">
        <f>VLOOKUP($A5,total_palm!$A:$P,3,0)</f>
        <v>141.51343199999999</v>
      </c>
      <c r="D5">
        <f>VLOOKUP($A5,total_palm!$A:$P,4,0)</f>
        <v>138.8213858</v>
      </c>
      <c r="E5">
        <f>VLOOKUP($A5,total_palm!$A:$P,5,0)</f>
        <v>46.840683810000002</v>
      </c>
      <c r="F5">
        <f>VLOOKUP($A5,total_palm!$A:$P,6,0)</f>
        <v>0.98348936200000003</v>
      </c>
      <c r="G5">
        <f>VLOOKUP($A5,total_palm!$A:$P,7,0)</f>
        <v>2197.19247</v>
      </c>
      <c r="H5">
        <f>VLOOKUP($A5,total_palm!$A:$P,8,0)</f>
        <v>155.20795820000001</v>
      </c>
      <c r="I5">
        <f>VLOOKUP($A5,total_palm!$A:$P,9,0)</f>
        <v>55.905134629999999</v>
      </c>
      <c r="J5">
        <f>VLOOKUP($A5,total_palm!$A:$P,10,0)</f>
        <v>61.23531612</v>
      </c>
      <c r="K5">
        <f>VLOOKUP($A5,total_palm!$A:$P,11,0)</f>
        <v>42.912942020000003</v>
      </c>
      <c r="L5">
        <f>VLOOKUP($A5,total_palm!$A:$P,12,0)</f>
        <v>57.245490660000002</v>
      </c>
      <c r="M5">
        <f>VLOOKUP($A5,total_palm!$A:$P,13,0)</f>
        <v>155.20795820000001</v>
      </c>
      <c r="N5">
        <f>VLOOKUP($A5,total_palm!$A:$P,14,0)</f>
        <v>76</v>
      </c>
      <c r="O5">
        <f>VLOOKUP($A5,total_palm!$A:$P,15,0)</f>
        <v>1</v>
      </c>
      <c r="P5">
        <f>VLOOKUP($A5,total_palm!$A:$P,16,0)</f>
        <v>12.2</v>
      </c>
    </row>
    <row r="6" spans="1:16" x14ac:dyDescent="0.3">
      <c r="A6">
        <v>2024030512</v>
      </c>
      <c r="B6">
        <f>VLOOKUP($A6,total_palm!$A:$P,2,0)</f>
        <v>184.52276259999999</v>
      </c>
      <c r="C6">
        <f>VLOOKUP($A6,total_palm!$A:$P,3,0)</f>
        <v>110.8134819</v>
      </c>
      <c r="D6">
        <f>VLOOKUP($A6,total_palm!$A:$P,4,0)</f>
        <v>94.127691609999999</v>
      </c>
      <c r="E6">
        <f>VLOOKUP($A6,total_palm!$A:$P,5,0)</f>
        <v>73.709280730000003</v>
      </c>
      <c r="F6">
        <f>VLOOKUP($A6,total_palm!$A:$P,6,0)</f>
        <v>1</v>
      </c>
      <c r="G6">
        <f>VLOOKUP($A6,total_palm!$A:$P,7,0)</f>
        <v>2559.5119030000001</v>
      </c>
      <c r="H6">
        <f>VLOOKUP($A6,total_palm!$A:$P,8,0)</f>
        <v>130.94089020000001</v>
      </c>
      <c r="I6">
        <f>VLOOKUP($A6,total_palm!$A:$P,9,0)</f>
        <v>54.881236199999996</v>
      </c>
      <c r="J6">
        <f>VLOOKUP($A6,total_palm!$A:$P,10,0)</f>
        <v>66.934375000000003</v>
      </c>
      <c r="K6">
        <f>VLOOKUP($A6,total_palm!$A:$P,11,0)</f>
        <v>40.095873019999999</v>
      </c>
      <c r="L6">
        <f>VLOOKUP($A6,total_palm!$A:$P,12,0)</f>
        <v>54.559335330000003</v>
      </c>
      <c r="M6">
        <f>VLOOKUP($A6,total_palm!$A:$P,13,0)</f>
        <v>130.94089020000001</v>
      </c>
      <c r="N6">
        <f>VLOOKUP($A6,total_palm!$A:$P,14,0)</f>
        <v>65</v>
      </c>
      <c r="O6">
        <f>VLOOKUP($A6,total_palm!$A:$P,15,0)</f>
        <v>0</v>
      </c>
      <c r="P6">
        <f>VLOOKUP($A6,total_palm!$A:$P,16,0)</f>
        <v>12.5</v>
      </c>
    </row>
    <row r="7" spans="1:16" x14ac:dyDescent="0.3">
      <c r="A7">
        <v>2024030513</v>
      </c>
      <c r="B7">
        <f>VLOOKUP($A7,total_palm!$A:$P,2,0)</f>
        <v>190.75717850000001</v>
      </c>
      <c r="C7">
        <f>VLOOKUP($A7,total_palm!$A:$P,3,0)</f>
        <v>134.8691973</v>
      </c>
      <c r="D7">
        <f>VLOOKUP($A7,total_palm!$A:$P,4,0)</f>
        <v>121.7269481</v>
      </c>
      <c r="E7">
        <f>VLOOKUP($A7,total_palm!$A:$P,5,0)</f>
        <v>55.88798122</v>
      </c>
      <c r="F7">
        <f>VLOOKUP($A7,total_palm!$A:$P,6,0)</f>
        <v>0.99202127699999998</v>
      </c>
      <c r="G7">
        <f>VLOOKUP($A7,total_palm!$A:$P,7,0)</f>
        <v>2494.4040100000002</v>
      </c>
      <c r="H7">
        <f>VLOOKUP($A7,total_palm!$A:$P,8,0)</f>
        <v>150.05281429999999</v>
      </c>
      <c r="I7">
        <f>VLOOKUP($A7,total_palm!$A:$P,9,0)</f>
        <v>68.302469139999999</v>
      </c>
      <c r="J7">
        <f>VLOOKUP($A7,total_palm!$A:$P,10,0)</f>
        <v>75.754214250000004</v>
      </c>
      <c r="K7">
        <f>VLOOKUP($A7,total_palm!$A:$P,11,0)</f>
        <v>47.479583820000002</v>
      </c>
      <c r="L7">
        <f>VLOOKUP($A7,total_palm!$A:$P,12,0)</f>
        <v>64.520223509999994</v>
      </c>
      <c r="M7">
        <f>VLOOKUP($A7,total_palm!$A:$P,13,0)</f>
        <v>150.05281429999999</v>
      </c>
      <c r="N7">
        <f>VLOOKUP($A7,total_palm!$A:$P,14,0)</f>
        <v>30</v>
      </c>
      <c r="O7">
        <f>VLOOKUP($A7,total_palm!$A:$P,15,0)</f>
        <v>0</v>
      </c>
      <c r="P7">
        <f>VLOOKUP($A7,total_palm!$A:$P,16,0)</f>
        <v>15.2</v>
      </c>
    </row>
    <row r="8" spans="1:16" x14ac:dyDescent="0.3">
      <c r="A8">
        <v>2024030515</v>
      </c>
      <c r="B8">
        <f>VLOOKUP($A8,total_palm!$A:$P,2,0)</f>
        <v>174.77104700000001</v>
      </c>
      <c r="C8">
        <f>VLOOKUP($A8,total_palm!$A:$P,3,0)</f>
        <v>114.0891797</v>
      </c>
      <c r="D8">
        <f>VLOOKUP($A8,total_palm!$A:$P,4,0)</f>
        <v>109.26247979999999</v>
      </c>
      <c r="E8">
        <f>VLOOKUP($A8,total_palm!$A:$P,5,0)</f>
        <v>60.681867240000003</v>
      </c>
      <c r="F8">
        <f>VLOOKUP($A8,total_palm!$A:$P,6,0)</f>
        <v>0.99953007500000002</v>
      </c>
      <c r="G8">
        <f>VLOOKUP($A8,total_palm!$A:$P,7,0)</f>
        <v>1296.789818</v>
      </c>
      <c r="H8">
        <f>VLOOKUP($A8,total_palm!$A:$P,8,0)</f>
        <v>131.65544919999999</v>
      </c>
      <c r="I8">
        <f>VLOOKUP($A8,total_palm!$A:$P,9,0)</f>
        <v>48.091883119999999</v>
      </c>
      <c r="J8">
        <f>VLOOKUP($A8,total_palm!$A:$P,10,0)</f>
        <v>50.550488600000001</v>
      </c>
      <c r="K8">
        <f>VLOOKUP($A8,total_palm!$A:$P,11,0)</f>
        <v>37.407273459999999</v>
      </c>
      <c r="L8">
        <f>VLOOKUP($A8,total_palm!$A:$P,12,0)</f>
        <v>52.753412310000002</v>
      </c>
      <c r="M8">
        <f>VLOOKUP($A8,total_palm!$A:$P,13,0)</f>
        <v>131.65544919999999</v>
      </c>
      <c r="N8">
        <f>VLOOKUP($A8,total_palm!$A:$P,14,0)</f>
        <v>75</v>
      </c>
      <c r="O8">
        <f>VLOOKUP($A8,total_palm!$A:$P,15,0)</f>
        <v>0</v>
      </c>
      <c r="P8">
        <f>VLOOKUP($A8,total_palm!$A:$P,16,0)</f>
        <v>11.5</v>
      </c>
    </row>
    <row r="9" spans="1:16" x14ac:dyDescent="0.3">
      <c r="A9">
        <v>2024030516</v>
      </c>
      <c r="B9">
        <f>VLOOKUP($A9,total_palm!$A:$P,2,0)</f>
        <v>163.10878389999999</v>
      </c>
      <c r="C9">
        <f>VLOOKUP($A9,total_palm!$A:$P,3,0)</f>
        <v>97.168279260000006</v>
      </c>
      <c r="D9">
        <f>VLOOKUP($A9,total_palm!$A:$P,4,0)</f>
        <v>94.263365590000006</v>
      </c>
      <c r="E9">
        <f>VLOOKUP($A9,total_palm!$A:$P,5,0)</f>
        <v>65.940504649999994</v>
      </c>
      <c r="F9">
        <f>VLOOKUP($A9,total_palm!$A:$P,6,0)</f>
        <v>0.95970991100000003</v>
      </c>
      <c r="G9">
        <f>VLOOKUP($A9,total_palm!$A:$P,7,0)</f>
        <v>2633.742491</v>
      </c>
      <c r="H9">
        <f>VLOOKUP($A9,total_palm!$A:$P,8,0)</f>
        <v>116.5396988</v>
      </c>
      <c r="I9">
        <f>VLOOKUP($A9,total_palm!$A:$P,9,0)</f>
        <v>50.09929296</v>
      </c>
      <c r="J9">
        <f>VLOOKUP($A9,total_palm!$A:$P,10,0)</f>
        <v>53.304943219999998</v>
      </c>
      <c r="K9">
        <f>VLOOKUP($A9,total_palm!$A:$P,11,0)</f>
        <v>39.87749737</v>
      </c>
      <c r="L9">
        <f>VLOOKUP($A9,total_palm!$A:$P,12,0)</f>
        <v>53.278128950000003</v>
      </c>
      <c r="M9">
        <f>VLOOKUP($A9,total_palm!$A:$P,13,0)</f>
        <v>116.5396988</v>
      </c>
      <c r="N9">
        <f>VLOOKUP($A9,total_palm!$A:$P,14,0)</f>
        <v>44</v>
      </c>
      <c r="O9">
        <f>VLOOKUP($A9,total_palm!$A:$P,15,0)</f>
        <v>1</v>
      </c>
      <c r="P9">
        <f>VLOOKUP($A9,total_palm!$A:$P,16,0)</f>
        <v>13.1</v>
      </c>
    </row>
    <row r="10" spans="1:16" x14ac:dyDescent="0.3">
      <c r="A10">
        <v>2024030517</v>
      </c>
      <c r="B10">
        <f>VLOOKUP($A10,total_palm!$A:$P,2,0)</f>
        <v>183.10935839999999</v>
      </c>
      <c r="C10">
        <f>VLOOKUP($A10,total_palm!$A:$P,3,0)</f>
        <v>115.7918476</v>
      </c>
      <c r="D10">
        <f>VLOOKUP($A10,total_palm!$A:$P,4,0)</f>
        <v>107.3779064</v>
      </c>
      <c r="E10">
        <f>VLOOKUP($A10,total_palm!$A:$P,5,0)</f>
        <v>67.317510850000005</v>
      </c>
      <c r="F10">
        <f>VLOOKUP($A10,total_palm!$A:$P,6,0)</f>
        <v>1</v>
      </c>
      <c r="G10">
        <f>VLOOKUP($A10,total_palm!$A:$P,7,0)</f>
        <v>1999.4295010000001</v>
      </c>
      <c r="H10">
        <f>VLOOKUP($A10,total_palm!$A:$P,8,0)</f>
        <v>134.9535501</v>
      </c>
      <c r="I10">
        <f>VLOOKUP($A10,total_palm!$A:$P,9,0)</f>
        <v>54.232419129999997</v>
      </c>
      <c r="J10">
        <f>VLOOKUP($A10,total_palm!$A:$P,10,0)</f>
        <v>58.668519250000003</v>
      </c>
      <c r="K10">
        <f>VLOOKUP($A10,total_palm!$A:$P,11,0)</f>
        <v>41.808367869999998</v>
      </c>
      <c r="L10">
        <f>VLOOKUP($A10,total_palm!$A:$P,12,0)</f>
        <v>55.970676050000002</v>
      </c>
      <c r="M10">
        <f>VLOOKUP($A10,total_palm!$A:$P,13,0)</f>
        <v>134.9535501</v>
      </c>
      <c r="N10">
        <f>VLOOKUP($A10,total_palm!$A:$P,14,0)</f>
        <v>65</v>
      </c>
      <c r="O10">
        <f>VLOOKUP($A10,total_palm!$A:$P,15,0)</f>
        <v>1</v>
      </c>
      <c r="P10">
        <f>VLOOKUP($A10,total_palm!$A:$P,16,0)</f>
        <v>10</v>
      </c>
    </row>
    <row r="11" spans="1:16" x14ac:dyDescent="0.3">
      <c r="A11">
        <v>2024030519</v>
      </c>
      <c r="B11">
        <f>VLOOKUP($A11,total_palm!$A:$P,2,0)</f>
        <v>173.70993250000001</v>
      </c>
      <c r="C11">
        <f>VLOOKUP($A11,total_palm!$A:$P,3,0)</f>
        <v>105.9900354</v>
      </c>
      <c r="D11">
        <f>VLOOKUP($A11,total_palm!$A:$P,4,0)</f>
        <v>100.09038889999999</v>
      </c>
      <c r="E11">
        <f>VLOOKUP($A11,total_palm!$A:$P,5,0)</f>
        <v>67.71989714</v>
      </c>
      <c r="F11">
        <f>VLOOKUP($A11,total_palm!$A:$P,6,0)</f>
        <v>0.946254072</v>
      </c>
      <c r="G11">
        <f>VLOOKUP($A11,total_palm!$A:$P,7,0)</f>
        <v>1759.351766</v>
      </c>
      <c r="H11">
        <f>VLOOKUP($A11,total_palm!$A:$P,8,0)</f>
        <v>125.5479787</v>
      </c>
      <c r="I11">
        <f>VLOOKUP($A11,total_palm!$A:$P,9,0)</f>
        <v>45.522524820000001</v>
      </c>
      <c r="J11">
        <f>VLOOKUP($A11,total_palm!$A:$P,10,0)</f>
        <v>52.110791370000001</v>
      </c>
      <c r="K11">
        <f>VLOOKUP($A11,total_palm!$A:$P,11,0)</f>
        <v>38.312043799999998</v>
      </c>
      <c r="L11">
        <f>VLOOKUP($A11,total_palm!$A:$P,12,0)</f>
        <v>49.277435359999998</v>
      </c>
      <c r="M11">
        <f>VLOOKUP($A11,total_palm!$A:$P,13,0)</f>
        <v>125.5479787</v>
      </c>
      <c r="N11">
        <f>VLOOKUP($A11,total_palm!$A:$P,14,0)</f>
        <v>75</v>
      </c>
      <c r="O11">
        <f>VLOOKUP($A11,total_palm!$A:$P,15,0)</f>
        <v>1</v>
      </c>
      <c r="P11">
        <f>VLOOKUP($A11,total_palm!$A:$P,16,0)</f>
        <v>10.4</v>
      </c>
    </row>
    <row r="12" spans="1:16" x14ac:dyDescent="0.3">
      <c r="A12">
        <v>2024030518</v>
      </c>
      <c r="B12">
        <f>VLOOKUP($A12,total_palm!$A:$P,2,0)</f>
        <v>181.9834798</v>
      </c>
      <c r="C12">
        <f>VLOOKUP($A12,total_palm!$A:$P,3,0)</f>
        <v>99.25286457</v>
      </c>
      <c r="D12">
        <f>VLOOKUP($A12,total_palm!$A:$P,4,0)</f>
        <v>85.161060239999998</v>
      </c>
      <c r="E12">
        <f>VLOOKUP($A12,total_palm!$A:$P,5,0)</f>
        <v>82.73061525</v>
      </c>
      <c r="F12">
        <f>VLOOKUP($A12,total_palm!$A:$P,6,0)</f>
        <v>0.83178654299999999</v>
      </c>
      <c r="G12">
        <f>VLOOKUP($A12,total_palm!$A:$P,7,0)</f>
        <v>2486.1149180000002</v>
      </c>
      <c r="H12">
        <f>VLOOKUP($A12,total_palm!$A:$P,8,0)</f>
        <v>122.39079030000001</v>
      </c>
      <c r="I12">
        <f>VLOOKUP($A12,total_palm!$A:$P,9,0)</f>
        <v>52.507868989999999</v>
      </c>
      <c r="J12">
        <f>VLOOKUP($A12,total_palm!$A:$P,10,0)</f>
        <v>62.247203579999997</v>
      </c>
      <c r="K12">
        <f>VLOOKUP($A12,total_palm!$A:$P,11,0)</f>
        <v>39.151787630000001</v>
      </c>
      <c r="L12">
        <f>VLOOKUP($A12,total_palm!$A:$P,12,0)</f>
        <v>51.208453820000003</v>
      </c>
      <c r="M12">
        <f>VLOOKUP($A12,total_palm!$A:$P,13,0)</f>
        <v>122.39079030000001</v>
      </c>
      <c r="N12">
        <f>VLOOKUP($A12,total_palm!$A:$P,14,0)</f>
        <v>75</v>
      </c>
      <c r="O12">
        <f>VLOOKUP($A12,total_palm!$A:$P,15,0)</f>
        <v>1</v>
      </c>
      <c r="P12">
        <f>VLOOKUP($A12,total_palm!$A:$P,16,0)</f>
        <v>10.5</v>
      </c>
    </row>
    <row r="13" spans="1:16" x14ac:dyDescent="0.3">
      <c r="A13">
        <v>2024030520</v>
      </c>
      <c r="B13">
        <f>VLOOKUP($A13,total_palm!$A:$P,2,0)</f>
        <v>185.08182300000001</v>
      </c>
      <c r="C13">
        <f>VLOOKUP($A13,total_palm!$A:$P,3,0)</f>
        <v>132.4914071</v>
      </c>
      <c r="D13">
        <f>VLOOKUP($A13,total_palm!$A:$P,4,0)</f>
        <v>107.2760279</v>
      </c>
      <c r="E13">
        <f>VLOOKUP($A13,total_palm!$A:$P,5,0)</f>
        <v>52.59041586</v>
      </c>
      <c r="F13">
        <f>VLOOKUP($A13,total_palm!$A:$P,6,0)</f>
        <v>1</v>
      </c>
      <c r="G13">
        <f>VLOOKUP($A13,total_palm!$A:$P,7,0)</f>
        <v>2137.0312090000002</v>
      </c>
      <c r="H13">
        <f>VLOOKUP($A13,total_palm!$A:$P,8,0)</f>
        <v>145.3298346</v>
      </c>
      <c r="I13">
        <f>VLOOKUP($A13,total_palm!$A:$P,9,0)</f>
        <v>52.585034010000001</v>
      </c>
      <c r="J13">
        <f>VLOOKUP($A13,total_palm!$A:$P,10,0)</f>
        <v>62.663407100000001</v>
      </c>
      <c r="K13">
        <f>VLOOKUP($A13,total_palm!$A:$P,11,0)</f>
        <v>41.74453742</v>
      </c>
      <c r="L13">
        <f>VLOOKUP($A13,total_palm!$A:$P,12,0)</f>
        <v>56.312554540000001</v>
      </c>
      <c r="M13">
        <f>VLOOKUP($A13,total_palm!$A:$P,13,0)</f>
        <v>145.3298346</v>
      </c>
      <c r="N13">
        <f>VLOOKUP($A13,total_palm!$A:$P,14,0)</f>
        <v>65</v>
      </c>
      <c r="O13">
        <f>VLOOKUP($A13,total_palm!$A:$P,15,0)</f>
        <v>1</v>
      </c>
      <c r="P13">
        <f>VLOOKUP($A13,total_palm!$A:$P,16,0)</f>
        <v>7</v>
      </c>
    </row>
    <row r="14" spans="1:16" x14ac:dyDescent="0.3">
      <c r="A14">
        <v>2024030522</v>
      </c>
      <c r="B14">
        <f>VLOOKUP($A14,total_palm!$A:$P,2,0)</f>
        <v>192.25451179999999</v>
      </c>
      <c r="C14">
        <f>VLOOKUP($A14,total_palm!$A:$P,3,0)</f>
        <v>111.8016791</v>
      </c>
      <c r="D14">
        <f>VLOOKUP($A14,total_palm!$A:$P,4,0)</f>
        <v>99.407351090000006</v>
      </c>
      <c r="E14">
        <f>VLOOKUP($A14,total_palm!$A:$P,5,0)</f>
        <v>80.45283268</v>
      </c>
      <c r="F14">
        <f>VLOOKUP($A14,total_palm!$A:$P,6,0)</f>
        <v>0.93652102199999998</v>
      </c>
      <c r="G14">
        <f>VLOOKUP($A14,total_palm!$A:$P,7,0)</f>
        <v>1674.2196300000001</v>
      </c>
      <c r="H14">
        <f>VLOOKUP($A14,total_palm!$A:$P,8,0)</f>
        <v>134.43560959999999</v>
      </c>
      <c r="I14">
        <f>VLOOKUP($A14,total_palm!$A:$P,9,0)</f>
        <v>53.670598509999998</v>
      </c>
      <c r="J14">
        <f>VLOOKUP($A14,total_palm!$A:$P,10,0)</f>
        <v>55.702108959999997</v>
      </c>
      <c r="K14">
        <f>VLOOKUP($A14,total_palm!$A:$P,11,0)</f>
        <v>39.928184280000004</v>
      </c>
      <c r="L14">
        <f>VLOOKUP($A14,total_palm!$A:$P,12,0)</f>
        <v>53.370515189999999</v>
      </c>
      <c r="M14">
        <f>VLOOKUP($A14,total_palm!$A:$P,13,0)</f>
        <v>134.43560959999999</v>
      </c>
      <c r="N14">
        <f>VLOOKUP($A14,total_palm!$A:$P,14,0)</f>
        <v>38</v>
      </c>
      <c r="O14">
        <f>VLOOKUP($A14,total_palm!$A:$P,15,0)</f>
        <v>1</v>
      </c>
      <c r="P14">
        <f>VLOOKUP($A14,total_palm!$A:$P,16,0)</f>
        <v>12</v>
      </c>
    </row>
    <row r="15" spans="1:16" x14ac:dyDescent="0.3">
      <c r="A15">
        <v>2024030521</v>
      </c>
      <c r="B15">
        <f>VLOOKUP($A15,total_palm!$A:$P,2,0)</f>
        <v>175.67559270000001</v>
      </c>
      <c r="C15">
        <f>VLOOKUP($A15,total_palm!$A:$P,3,0)</f>
        <v>114.6025499</v>
      </c>
      <c r="D15">
        <f>VLOOKUP($A15,total_palm!$A:$P,4,0)</f>
        <v>104.99266590000001</v>
      </c>
      <c r="E15">
        <f>VLOOKUP($A15,total_palm!$A:$P,5,0)</f>
        <v>61.073042809999997</v>
      </c>
      <c r="F15">
        <f>VLOOKUP($A15,total_palm!$A:$P,6,0)</f>
        <v>0.99533527700000002</v>
      </c>
      <c r="G15">
        <f>VLOOKUP($A15,total_palm!$A:$P,7,0)</f>
        <v>1700.527396</v>
      </c>
      <c r="H15">
        <f>VLOOKUP($A15,total_palm!$A:$P,8,0)</f>
        <v>131.741187</v>
      </c>
      <c r="I15">
        <f>VLOOKUP($A15,total_palm!$A:$P,9,0)</f>
        <v>41.834827529999998</v>
      </c>
      <c r="J15">
        <f>VLOOKUP($A15,total_palm!$A:$P,10,0)</f>
        <v>43.405330079999999</v>
      </c>
      <c r="K15">
        <f>VLOOKUP($A15,total_palm!$A:$P,11,0)</f>
        <v>33.819661199999999</v>
      </c>
      <c r="L15">
        <f>VLOOKUP($A15,total_palm!$A:$P,12,0)</f>
        <v>44.831455949999999</v>
      </c>
      <c r="M15">
        <f>VLOOKUP($A15,total_palm!$A:$P,13,0)</f>
        <v>131.741187</v>
      </c>
      <c r="N15">
        <f>VLOOKUP($A15,total_palm!$A:$P,14,0)</f>
        <v>84</v>
      </c>
      <c r="O15">
        <f>VLOOKUP($A15,total_palm!$A:$P,15,0)</f>
        <v>1</v>
      </c>
      <c r="P15">
        <f>VLOOKUP($A15,total_palm!$A:$P,16,0)</f>
        <v>10.4</v>
      </c>
    </row>
    <row r="16" spans="1:16" x14ac:dyDescent="0.3">
      <c r="A16">
        <v>2024030523</v>
      </c>
      <c r="B16">
        <f>VLOOKUP($A16,total_palm!$A:$P,2,0)</f>
        <v>173.74285839999999</v>
      </c>
      <c r="C16">
        <f>VLOOKUP($A16,total_palm!$A:$P,3,0)</f>
        <v>108.2762714</v>
      </c>
      <c r="D16">
        <f>VLOOKUP($A16,total_palm!$A:$P,4,0)</f>
        <v>100.4177377</v>
      </c>
      <c r="E16">
        <f>VLOOKUP($A16,total_palm!$A:$P,5,0)</f>
        <v>65.466586960000001</v>
      </c>
      <c r="F16">
        <f>VLOOKUP($A16,total_palm!$A:$P,6,0)</f>
        <v>0.91141086400000004</v>
      </c>
      <c r="G16">
        <f>VLOOKUP($A16,total_palm!$A:$P,7,0)</f>
        <v>2168.7275570000002</v>
      </c>
      <c r="H16">
        <f>VLOOKUP($A16,total_palm!$A:$P,8,0)</f>
        <v>126.9143906</v>
      </c>
      <c r="I16">
        <f>VLOOKUP($A16,total_palm!$A:$P,9,0)</f>
        <v>44.711247530000001</v>
      </c>
      <c r="J16">
        <f>VLOOKUP($A16,total_palm!$A:$P,10,0)</f>
        <v>46.064707220000003</v>
      </c>
      <c r="K16">
        <f>VLOOKUP($A16,total_palm!$A:$P,11,0)</f>
        <v>37.31187035</v>
      </c>
      <c r="L16">
        <f>VLOOKUP($A16,total_palm!$A:$P,12,0)</f>
        <v>50.833873730000001</v>
      </c>
      <c r="M16">
        <f>VLOOKUP($A16,total_palm!$A:$P,13,0)</f>
        <v>126.9143906</v>
      </c>
      <c r="N16">
        <f>VLOOKUP($A16,total_palm!$A:$P,14,0)</f>
        <v>70</v>
      </c>
      <c r="O16">
        <f>VLOOKUP($A16,total_palm!$A:$P,15,0)</f>
        <v>0</v>
      </c>
      <c r="P16">
        <f>VLOOKUP($A16,total_palm!$A:$P,16,0)</f>
        <v>9.6999999999999993</v>
      </c>
    </row>
    <row r="17" spans="1:16" x14ac:dyDescent="0.3">
      <c r="A17">
        <v>2024030524</v>
      </c>
      <c r="B17">
        <f>VLOOKUP($A17,total_palm!$A:$P,2,0)</f>
        <v>179.96639279999999</v>
      </c>
      <c r="C17">
        <f>VLOOKUP($A17,total_palm!$A:$P,3,0)</f>
        <v>118.6409061</v>
      </c>
      <c r="D17">
        <f>VLOOKUP($A17,total_palm!$A:$P,4,0)</f>
        <v>111.1575246</v>
      </c>
      <c r="E17">
        <f>VLOOKUP($A17,total_palm!$A:$P,5,0)</f>
        <v>61.32548671</v>
      </c>
      <c r="F17">
        <f>VLOOKUP($A17,total_palm!$A:$P,6,0)</f>
        <v>1</v>
      </c>
      <c r="G17">
        <f>VLOOKUP($A17,total_palm!$A:$P,7,0)</f>
        <v>1321.5229870000001</v>
      </c>
      <c r="H17">
        <f>VLOOKUP($A17,total_palm!$A:$P,8,0)</f>
        <v>135.8897097</v>
      </c>
      <c r="I17">
        <f>VLOOKUP($A17,total_palm!$A:$P,9,0)</f>
        <v>61.172853830000001</v>
      </c>
      <c r="J17">
        <f>VLOOKUP($A17,total_palm!$A:$P,10,0)</f>
        <v>66.745619730000001</v>
      </c>
      <c r="K17">
        <f>VLOOKUP($A17,total_palm!$A:$P,11,0)</f>
        <v>43.692736019999998</v>
      </c>
      <c r="L17">
        <f>VLOOKUP($A17,total_palm!$A:$P,12,0)</f>
        <v>57.746198790000001</v>
      </c>
      <c r="M17">
        <f>VLOOKUP($A17,total_palm!$A:$P,13,0)</f>
        <v>135.8897097</v>
      </c>
      <c r="N17">
        <f>VLOOKUP($A17,total_palm!$A:$P,14,0)</f>
        <v>66</v>
      </c>
      <c r="O17">
        <f>VLOOKUP($A17,total_palm!$A:$P,15,0)</f>
        <v>0</v>
      </c>
      <c r="P17">
        <f>VLOOKUP($A17,total_palm!$A:$P,16,0)</f>
        <v>11.1</v>
      </c>
    </row>
    <row r="18" spans="1:16" x14ac:dyDescent="0.3">
      <c r="A18">
        <v>2024030525</v>
      </c>
      <c r="B18">
        <f>VLOOKUP($A18,total_palm!$A:$P,2,0)</f>
        <v>184.0554909</v>
      </c>
      <c r="C18">
        <f>VLOOKUP($A18,total_palm!$A:$P,3,0)</f>
        <v>116.22588709999999</v>
      </c>
      <c r="D18">
        <f>VLOOKUP($A18,total_palm!$A:$P,4,0)</f>
        <v>107.6448066</v>
      </c>
      <c r="E18">
        <f>VLOOKUP($A18,total_palm!$A:$P,5,0)</f>
        <v>67.829603759999998</v>
      </c>
      <c r="F18">
        <f>VLOOKUP($A18,total_palm!$A:$P,6,0)</f>
        <v>0.99915683</v>
      </c>
      <c r="G18">
        <f>VLOOKUP($A18,total_palm!$A:$P,7,0)</f>
        <v>2395.554353</v>
      </c>
      <c r="H18">
        <f>VLOOKUP($A18,total_palm!$A:$P,8,0)</f>
        <v>135.50926799999999</v>
      </c>
      <c r="I18">
        <f>VLOOKUP($A18,total_palm!$A:$P,9,0)</f>
        <v>60.711547039999999</v>
      </c>
      <c r="J18">
        <f>VLOOKUP($A18,total_palm!$A:$P,10,0)</f>
        <v>65.879657600000002</v>
      </c>
      <c r="K18">
        <f>VLOOKUP($A18,total_palm!$A:$P,11,0)</f>
        <v>41.596439750000002</v>
      </c>
      <c r="L18">
        <f>VLOOKUP($A18,total_palm!$A:$P,12,0)</f>
        <v>55.211054879999999</v>
      </c>
      <c r="M18">
        <f>VLOOKUP($A18,total_palm!$A:$P,13,0)</f>
        <v>135.50926799999999</v>
      </c>
      <c r="N18">
        <f>VLOOKUP($A18,total_palm!$A:$P,14,0)</f>
        <v>70</v>
      </c>
      <c r="O18">
        <f>VLOOKUP($A18,total_palm!$A:$P,15,0)</f>
        <v>1</v>
      </c>
      <c r="P18">
        <f>VLOOKUP($A18,total_palm!$A:$P,16,0)</f>
        <v>12.4</v>
      </c>
    </row>
    <row r="19" spans="1:16" x14ac:dyDescent="0.3">
      <c r="A19">
        <v>2024030528</v>
      </c>
      <c r="B19">
        <f>VLOOKUP($A19,total_palm!$A:$P,2,0)</f>
        <v>186.81315050000001</v>
      </c>
      <c r="C19">
        <f>VLOOKUP($A19,total_palm!$A:$P,3,0)</f>
        <v>115.481039</v>
      </c>
      <c r="D19">
        <f>VLOOKUP($A19,total_palm!$A:$P,4,0)</f>
        <v>105.34618519999999</v>
      </c>
      <c r="E19">
        <f>VLOOKUP($A19,total_palm!$A:$P,5,0)</f>
        <v>71.332111499999996</v>
      </c>
      <c r="F19">
        <f>VLOOKUP($A19,total_palm!$A:$P,6,0)</f>
        <v>1</v>
      </c>
      <c r="G19">
        <f>VLOOKUP($A19,total_palm!$A:$P,7,0)</f>
        <v>3156.2798769999999</v>
      </c>
      <c r="H19">
        <f>VLOOKUP($A19,total_palm!$A:$P,8,0)</f>
        <v>135.616004</v>
      </c>
      <c r="I19">
        <f>VLOOKUP($A19,total_palm!$A:$P,9,0)</f>
        <v>50.521114109999999</v>
      </c>
      <c r="J19">
        <f>VLOOKUP($A19,total_palm!$A:$P,10,0)</f>
        <v>60.383720930000003</v>
      </c>
      <c r="K19">
        <f>VLOOKUP($A19,total_palm!$A:$P,11,0)</f>
        <v>42.338615019999999</v>
      </c>
      <c r="L19">
        <f>VLOOKUP($A19,total_palm!$A:$P,12,0)</f>
        <v>57.457246929999997</v>
      </c>
      <c r="M19">
        <f>VLOOKUP($A19,total_palm!$A:$P,13,0)</f>
        <v>135.616004</v>
      </c>
      <c r="N19">
        <f>VLOOKUP($A19,total_palm!$A:$P,14,0)</f>
        <v>41</v>
      </c>
      <c r="O19">
        <f>VLOOKUP($A19,total_palm!$A:$P,15,0)</f>
        <v>1</v>
      </c>
      <c r="P19">
        <f>VLOOKUP($A19,total_palm!$A:$P,16,0)</f>
        <v>11.9</v>
      </c>
    </row>
    <row r="20" spans="1:16" x14ac:dyDescent="0.3">
      <c r="A20">
        <v>2024030529</v>
      </c>
      <c r="B20">
        <f>VLOOKUP($A20,total_palm!$A:$P,2,0)</f>
        <v>188.50284669999999</v>
      </c>
      <c r="C20">
        <f>VLOOKUP($A20,total_palm!$A:$P,3,0)</f>
        <v>121.446523</v>
      </c>
      <c r="D20">
        <f>VLOOKUP($A20,total_palm!$A:$P,4,0)</f>
        <v>109.37010979999999</v>
      </c>
      <c r="E20">
        <f>VLOOKUP($A20,total_palm!$A:$P,5,0)</f>
        <v>67.056323710000001</v>
      </c>
      <c r="F20">
        <f>VLOOKUP($A20,total_palm!$A:$P,6,0)</f>
        <v>1</v>
      </c>
      <c r="G20">
        <f>VLOOKUP($A20,total_palm!$A:$P,7,0)</f>
        <v>2885.7494700000002</v>
      </c>
      <c r="H20">
        <f>VLOOKUP($A20,total_palm!$A:$P,8,0)</f>
        <v>140.10903769999999</v>
      </c>
      <c r="I20">
        <f>VLOOKUP($A20,total_palm!$A:$P,9,0)</f>
        <v>81.545633620000004</v>
      </c>
      <c r="J20">
        <f>VLOOKUP($A20,total_palm!$A:$P,10,0)</f>
        <v>88.03125</v>
      </c>
      <c r="K20">
        <f>VLOOKUP($A20,total_palm!$A:$P,11,0)</f>
        <v>45.713793099999997</v>
      </c>
      <c r="L20">
        <f>VLOOKUP($A20,total_palm!$A:$P,12,0)</f>
        <v>58.784132020000001</v>
      </c>
      <c r="M20">
        <f>VLOOKUP($A20,total_palm!$A:$P,13,0)</f>
        <v>140.10903769999999</v>
      </c>
      <c r="N20">
        <f>VLOOKUP($A20,total_palm!$A:$P,14,0)</f>
        <v>53</v>
      </c>
      <c r="O20">
        <f>VLOOKUP($A20,total_palm!$A:$P,15,0)</f>
        <v>0</v>
      </c>
      <c r="P20">
        <f>VLOOKUP($A20,total_palm!$A:$P,16,0)</f>
        <v>12.4</v>
      </c>
    </row>
    <row r="21" spans="1:16" x14ac:dyDescent="0.3">
      <c r="A21">
        <v>2024030532</v>
      </c>
      <c r="B21">
        <f>VLOOKUP($A21,total_palm!$A:$P,2,0)</f>
        <v>175.2098757</v>
      </c>
      <c r="C21">
        <f>VLOOKUP($A21,total_palm!$A:$P,3,0)</f>
        <v>111.7314058</v>
      </c>
      <c r="D21">
        <f>VLOOKUP($A21,total_palm!$A:$P,4,0)</f>
        <v>94.133369959999996</v>
      </c>
      <c r="E21">
        <f>VLOOKUP($A21,total_palm!$A:$P,5,0)</f>
        <v>63.47846989</v>
      </c>
      <c r="F21">
        <f>VLOOKUP($A21,total_palm!$A:$P,6,0)</f>
        <v>1</v>
      </c>
      <c r="G21">
        <f>VLOOKUP($A21,total_palm!$A:$P,7,0)</f>
        <v>2917.1614460000001</v>
      </c>
      <c r="H21">
        <f>VLOOKUP($A21,total_palm!$A:$P,8,0)</f>
        <v>128.7433498</v>
      </c>
      <c r="I21">
        <f>VLOOKUP($A21,total_palm!$A:$P,9,0)</f>
        <v>46.446290140000002</v>
      </c>
      <c r="J21">
        <f>VLOOKUP($A21,total_palm!$A:$P,10,0)</f>
        <v>45.420603100000001</v>
      </c>
      <c r="K21">
        <f>VLOOKUP($A21,total_palm!$A:$P,11,0)</f>
        <v>36.407087199999999</v>
      </c>
      <c r="L21">
        <f>VLOOKUP($A21,total_palm!$A:$P,12,0)</f>
        <v>51.264533479999997</v>
      </c>
      <c r="M21">
        <f>VLOOKUP($A21,total_palm!$A:$P,13,0)</f>
        <v>128.7433498</v>
      </c>
      <c r="N21">
        <f>VLOOKUP($A21,total_palm!$A:$P,14,0)</f>
        <v>65</v>
      </c>
      <c r="O21">
        <f>VLOOKUP($A21,total_palm!$A:$P,15,0)</f>
        <v>0</v>
      </c>
      <c r="P21">
        <f>VLOOKUP($A21,total_palm!$A:$P,16,0)</f>
        <v>7</v>
      </c>
    </row>
    <row r="22" spans="1:16" x14ac:dyDescent="0.3">
      <c r="A22">
        <v>2024030533</v>
      </c>
      <c r="B22">
        <f>VLOOKUP($A22,total_palm!$A:$P,2,0)</f>
        <v>192.5330199</v>
      </c>
      <c r="C22">
        <f>VLOOKUP($A22,total_palm!$A:$P,3,0)</f>
        <v>132.34709470000001</v>
      </c>
      <c r="D22">
        <f>VLOOKUP($A22,total_palm!$A:$P,4,0)</f>
        <v>128.65900239999999</v>
      </c>
      <c r="E22">
        <f>VLOOKUP($A22,total_palm!$A:$P,5,0)</f>
        <v>60.185925220000001</v>
      </c>
      <c r="F22">
        <f>VLOOKUP($A22,total_palm!$A:$P,6,0)</f>
        <v>1</v>
      </c>
      <c r="G22">
        <f>VLOOKUP($A22,total_palm!$A:$P,7,0)</f>
        <v>965.57528639999998</v>
      </c>
      <c r="H22">
        <f>VLOOKUP($A22,total_palm!$A:$P,8,0)</f>
        <v>150.24158080000001</v>
      </c>
      <c r="I22">
        <f>VLOOKUP($A22,total_palm!$A:$P,9,0)</f>
        <v>57.446304040000001</v>
      </c>
      <c r="J22">
        <f>VLOOKUP($A22,total_palm!$A:$P,10,0)</f>
        <v>58.298760899999998</v>
      </c>
      <c r="K22">
        <f>VLOOKUP($A22,total_palm!$A:$P,11,0)</f>
        <v>42.263945579999998</v>
      </c>
      <c r="L22">
        <f>VLOOKUP($A22,total_palm!$A:$P,12,0)</f>
        <v>56.523537580000003</v>
      </c>
      <c r="M22">
        <f>VLOOKUP($A22,total_palm!$A:$P,13,0)</f>
        <v>150.24158080000001</v>
      </c>
      <c r="N22">
        <f>VLOOKUP($A22,total_palm!$A:$P,14,0)</f>
        <v>67</v>
      </c>
      <c r="O22">
        <f>VLOOKUP($A22,total_palm!$A:$P,15,0)</f>
        <v>1</v>
      </c>
      <c r="P22">
        <f>VLOOKUP($A22,total_palm!$A:$P,16,0)</f>
        <v>8.4</v>
      </c>
    </row>
    <row r="23" spans="1:16" x14ac:dyDescent="0.3">
      <c r="A23">
        <v>2024030535</v>
      </c>
      <c r="B23">
        <f>VLOOKUP($A23,total_palm!$A:$P,2,0)</f>
        <v>176.48708579999999</v>
      </c>
      <c r="C23">
        <f>VLOOKUP($A23,total_palm!$A:$P,3,0)</f>
        <v>108.6528682</v>
      </c>
      <c r="D23">
        <f>VLOOKUP($A23,total_palm!$A:$P,4,0)</f>
        <v>106.1097707</v>
      </c>
      <c r="E23">
        <f>VLOOKUP($A23,total_palm!$A:$P,5,0)</f>
        <v>67.834217640000006</v>
      </c>
      <c r="F23">
        <f>VLOOKUP($A23,total_palm!$A:$P,6,0)</f>
        <v>0.99273337100000003</v>
      </c>
      <c r="G23">
        <f>VLOOKUP($A23,total_palm!$A:$P,7,0)</f>
        <v>2194.322439</v>
      </c>
      <c r="H23">
        <f>VLOOKUP($A23,total_palm!$A:$P,8,0)</f>
        <v>128.6227293</v>
      </c>
      <c r="I23">
        <f>VLOOKUP($A23,total_palm!$A:$P,9,0)</f>
        <v>64.799884660000004</v>
      </c>
      <c r="J23">
        <f>VLOOKUP($A23,total_palm!$A:$P,10,0)</f>
        <v>69.758255449999993</v>
      </c>
      <c r="K23">
        <f>VLOOKUP($A23,total_palm!$A:$P,11,0)</f>
        <v>41.932277319999997</v>
      </c>
      <c r="L23">
        <f>VLOOKUP($A23,total_palm!$A:$P,12,0)</f>
        <v>53.585529739999998</v>
      </c>
      <c r="M23">
        <f>VLOOKUP($A23,total_palm!$A:$P,13,0)</f>
        <v>128.6227293</v>
      </c>
      <c r="N23">
        <f>VLOOKUP($A23,total_palm!$A:$P,14,0)</f>
        <v>65</v>
      </c>
      <c r="O23">
        <f>VLOOKUP($A23,total_palm!$A:$P,15,0)</f>
        <v>1</v>
      </c>
      <c r="P23">
        <f>VLOOKUP($A23,total_palm!$A:$P,16,0)</f>
        <v>12.1</v>
      </c>
    </row>
    <row r="24" spans="1:16" x14ac:dyDescent="0.3">
      <c r="A24">
        <v>2024030534</v>
      </c>
      <c r="B24">
        <f>VLOOKUP($A24,total_palm!$A:$P,2,0)</f>
        <v>183.89518810000001</v>
      </c>
      <c r="C24">
        <f>VLOOKUP($A24,total_palm!$A:$P,3,0)</f>
        <v>111.12991479999999</v>
      </c>
      <c r="D24">
        <f>VLOOKUP($A24,total_palm!$A:$P,4,0)</f>
        <v>99.245952500000001</v>
      </c>
      <c r="E24">
        <f>VLOOKUP($A24,total_palm!$A:$P,5,0)</f>
        <v>72.765273309999998</v>
      </c>
      <c r="F24">
        <f>VLOOKUP($A24,total_palm!$A:$P,6,0)</f>
        <v>0.90189873399999998</v>
      </c>
      <c r="G24">
        <f>VLOOKUP($A24,total_palm!$A:$P,7,0)</f>
        <v>2095.0491769999999</v>
      </c>
      <c r="H24">
        <f>VLOOKUP($A24,total_palm!$A:$P,8,0)</f>
        <v>131.52763680000001</v>
      </c>
      <c r="I24">
        <f>VLOOKUP($A24,total_palm!$A:$P,9,0)</f>
        <v>60.23544699</v>
      </c>
      <c r="J24">
        <f>VLOOKUP($A24,total_palm!$A:$P,10,0)</f>
        <v>69.057087879999997</v>
      </c>
      <c r="K24">
        <f>VLOOKUP($A24,total_palm!$A:$P,11,0)</f>
        <v>39.419544279999997</v>
      </c>
      <c r="L24">
        <f>VLOOKUP($A24,total_palm!$A:$P,12,0)</f>
        <v>52.8187924</v>
      </c>
      <c r="M24">
        <f>VLOOKUP($A24,total_palm!$A:$P,13,0)</f>
        <v>131.52763680000001</v>
      </c>
      <c r="N24">
        <f>VLOOKUP($A24,total_palm!$A:$P,14,0)</f>
        <v>36</v>
      </c>
      <c r="O24">
        <f>VLOOKUP($A24,total_palm!$A:$P,15,0)</f>
        <v>0</v>
      </c>
      <c r="P24">
        <f>VLOOKUP($A24,total_palm!$A:$P,16,0)</f>
        <v>11.9</v>
      </c>
    </row>
    <row r="25" spans="1:16" x14ac:dyDescent="0.3">
      <c r="A25">
        <v>2024030536</v>
      </c>
      <c r="B25">
        <f>VLOOKUP($A25,total_palm!$A:$P,2,0)</f>
        <v>186.9396658</v>
      </c>
      <c r="C25">
        <f>VLOOKUP($A25,total_palm!$A:$P,3,0)</f>
        <v>123.47281099999999</v>
      </c>
      <c r="D25">
        <f>VLOOKUP($A25,total_palm!$A:$P,4,0)</f>
        <v>128.61459619999999</v>
      </c>
      <c r="E25">
        <f>VLOOKUP($A25,total_palm!$A:$P,5,0)</f>
        <v>63.46685489</v>
      </c>
      <c r="F25">
        <f>VLOOKUP($A25,total_palm!$A:$P,6,0)</f>
        <v>1</v>
      </c>
      <c r="G25">
        <f>VLOOKUP($A25,total_palm!$A:$P,7,0)</f>
        <v>2794.7518770000001</v>
      </c>
      <c r="H25">
        <f>VLOOKUP($A25,total_palm!$A:$P,8,0)</f>
        <v>143.007811</v>
      </c>
      <c r="I25">
        <f>VLOOKUP($A25,total_palm!$A:$P,9,0)</f>
        <v>71.130557120000006</v>
      </c>
      <c r="J25">
        <f>VLOOKUP($A25,total_palm!$A:$P,10,0)</f>
        <v>71.359933960000006</v>
      </c>
      <c r="K25">
        <f>VLOOKUP($A25,total_palm!$A:$P,11,0)</f>
        <v>42.044553559999997</v>
      </c>
      <c r="L25">
        <f>VLOOKUP($A25,total_palm!$A:$P,12,0)</f>
        <v>56.893108740000002</v>
      </c>
      <c r="M25">
        <f>VLOOKUP($A25,total_palm!$A:$P,13,0)</f>
        <v>143.007811</v>
      </c>
      <c r="N25">
        <f>VLOOKUP($A25,total_palm!$A:$P,14,0)</f>
        <v>40</v>
      </c>
      <c r="O25">
        <f>VLOOKUP($A25,total_palm!$A:$P,15,0)</f>
        <v>0</v>
      </c>
      <c r="P25">
        <f>VLOOKUP($A25,total_palm!$A:$P,16,0)</f>
        <v>15.1</v>
      </c>
    </row>
    <row r="26" spans="1:16" x14ac:dyDescent="0.3">
      <c r="A26">
        <v>2024030537</v>
      </c>
      <c r="B26">
        <f>VLOOKUP($A26,total_palm!$A:$P,2,0)</f>
        <v>190.65211669999999</v>
      </c>
      <c r="C26">
        <f>VLOOKUP($A26,total_palm!$A:$P,3,0)</f>
        <v>107.86539209999999</v>
      </c>
      <c r="D26">
        <f>VLOOKUP($A26,total_palm!$A:$P,4,0)</f>
        <v>96.630950060000004</v>
      </c>
      <c r="E26">
        <f>VLOOKUP($A26,total_palm!$A:$P,5,0)</f>
        <v>82.786724539999994</v>
      </c>
      <c r="F26">
        <f>VLOOKUP($A26,total_palm!$A:$P,6,0)</f>
        <v>1</v>
      </c>
      <c r="G26">
        <f>VLOOKUP($A26,total_palm!$A:$P,7,0)</f>
        <v>2287.0727590000001</v>
      </c>
      <c r="H26">
        <f>VLOOKUP($A26,total_palm!$A:$P,8,0)</f>
        <v>131.3307002</v>
      </c>
      <c r="I26">
        <f>VLOOKUP($A26,total_palm!$A:$P,9,0)</f>
        <v>74.889757619999997</v>
      </c>
      <c r="J26">
        <f>VLOOKUP($A26,total_palm!$A:$P,10,0)</f>
        <v>80.105087569999995</v>
      </c>
      <c r="K26">
        <f>VLOOKUP($A26,total_palm!$A:$P,11,0)</f>
        <v>40.409344490000002</v>
      </c>
      <c r="L26">
        <f>VLOOKUP($A26,total_palm!$A:$P,12,0)</f>
        <v>53.479777149999997</v>
      </c>
      <c r="M26">
        <f>VLOOKUP($A26,total_palm!$A:$P,13,0)</f>
        <v>131.3307002</v>
      </c>
      <c r="N26">
        <f>VLOOKUP($A26,total_palm!$A:$P,14,0)</f>
        <v>31</v>
      </c>
      <c r="O26">
        <f>VLOOKUP($A26,total_palm!$A:$P,15,0)</f>
        <v>0</v>
      </c>
      <c r="P26">
        <f>VLOOKUP($A26,total_palm!$A:$P,16,0)</f>
        <v>15.2</v>
      </c>
    </row>
    <row r="27" spans="1:16" x14ac:dyDescent="0.3">
      <c r="A27">
        <v>2024030538</v>
      </c>
      <c r="B27">
        <f>VLOOKUP($A27,total_palm!$A:$P,2,0)</f>
        <v>171.9437834</v>
      </c>
      <c r="C27">
        <f>VLOOKUP($A27,total_palm!$A:$P,3,0)</f>
        <v>111.64439849999999</v>
      </c>
      <c r="D27">
        <f>VLOOKUP($A27,total_palm!$A:$P,4,0)</f>
        <v>104.82524960000001</v>
      </c>
      <c r="E27">
        <f>VLOOKUP($A27,total_palm!$A:$P,5,0)</f>
        <v>60.299384889999999</v>
      </c>
      <c r="F27">
        <f>VLOOKUP($A27,total_palm!$A:$P,6,0)</f>
        <v>1</v>
      </c>
      <c r="G27">
        <f>VLOOKUP($A27,total_palm!$A:$P,7,0)</f>
        <v>2364.6440339999999</v>
      </c>
      <c r="H27">
        <f>VLOOKUP($A27,total_palm!$A:$P,8,0)</f>
        <v>128.9007814</v>
      </c>
      <c r="I27">
        <f>VLOOKUP($A27,total_palm!$A:$P,9,0)</f>
        <v>71.791024780000001</v>
      </c>
      <c r="J27">
        <f>VLOOKUP($A27,total_palm!$A:$P,10,0)</f>
        <v>73.777040479999997</v>
      </c>
      <c r="K27">
        <f>VLOOKUP($A27,total_palm!$A:$P,11,0)</f>
        <v>40.898931619999999</v>
      </c>
      <c r="L27">
        <f>VLOOKUP($A27,total_palm!$A:$P,12,0)</f>
        <v>53.709885270000001</v>
      </c>
      <c r="M27">
        <f>VLOOKUP($A27,total_palm!$A:$P,13,0)</f>
        <v>128.9007814</v>
      </c>
      <c r="N27">
        <f>VLOOKUP($A27,total_palm!$A:$P,14,0)</f>
        <v>35</v>
      </c>
      <c r="O27">
        <f>VLOOKUP($A27,total_palm!$A:$P,15,0)</f>
        <v>0</v>
      </c>
      <c r="P27">
        <f>VLOOKUP($A27,total_palm!$A:$P,16,0)</f>
        <v>14</v>
      </c>
    </row>
    <row r="28" spans="1:16" x14ac:dyDescent="0.3">
      <c r="A28">
        <v>2024030539</v>
      </c>
      <c r="B28">
        <f>VLOOKUP($A28,total_palm!$A:$P,2,0)</f>
        <v>171.8329684</v>
      </c>
      <c r="C28">
        <f>VLOOKUP($A28,total_palm!$A:$P,3,0)</f>
        <v>110.4148069</v>
      </c>
      <c r="D28">
        <f>VLOOKUP($A28,total_palm!$A:$P,4,0)</f>
        <v>106.74355869999999</v>
      </c>
      <c r="E28">
        <f>VLOOKUP($A28,total_palm!$A:$P,5,0)</f>
        <v>61.418161490000003</v>
      </c>
      <c r="F28">
        <f>VLOOKUP($A28,total_palm!$A:$P,6,0)</f>
        <v>0.99948953500000004</v>
      </c>
      <c r="G28">
        <f>VLOOKUP($A28,total_palm!$A:$P,7,0)</f>
        <v>2438.9960470000001</v>
      </c>
      <c r="H28">
        <f>VLOOKUP($A28,total_palm!$A:$P,8,0)</f>
        <v>128.33594220000001</v>
      </c>
      <c r="I28">
        <f>VLOOKUP($A28,total_palm!$A:$P,9,0)</f>
        <v>55.289920719999998</v>
      </c>
      <c r="J28">
        <f>VLOOKUP($A28,total_palm!$A:$P,10,0)</f>
        <v>52.255850729999999</v>
      </c>
      <c r="K28">
        <f>VLOOKUP($A28,total_palm!$A:$P,11,0)</f>
        <v>37.995126710000001</v>
      </c>
      <c r="L28">
        <f>VLOOKUP($A28,total_palm!$A:$P,12,0)</f>
        <v>54.093683579999997</v>
      </c>
      <c r="M28">
        <f>VLOOKUP($A28,total_palm!$A:$P,13,0)</f>
        <v>128.33594220000001</v>
      </c>
      <c r="N28">
        <f>VLOOKUP($A28,total_palm!$A:$P,14,0)</f>
        <v>32</v>
      </c>
      <c r="O28">
        <f>VLOOKUP($A28,total_palm!$A:$P,15,0)</f>
        <v>0</v>
      </c>
      <c r="P28">
        <f>VLOOKUP($A28,total_palm!$A:$P,16,0)</f>
        <v>11.6</v>
      </c>
    </row>
    <row r="29" spans="1:16" x14ac:dyDescent="0.3">
      <c r="A29">
        <v>2024030540</v>
      </c>
      <c r="B29">
        <f>VLOOKUP($A29,total_palm!$A:$P,2,0)</f>
        <v>187.0341784</v>
      </c>
      <c r="C29">
        <f>VLOOKUP($A29,total_palm!$A:$P,3,0)</f>
        <v>120.0068823</v>
      </c>
      <c r="D29">
        <f>VLOOKUP($A29,total_palm!$A:$P,4,0)</f>
        <v>115.8833502</v>
      </c>
      <c r="E29">
        <f>VLOOKUP($A29,total_palm!$A:$P,5,0)</f>
        <v>67.027296059999998</v>
      </c>
      <c r="F29">
        <f>VLOOKUP($A29,total_palm!$A:$P,6,0)</f>
        <v>1</v>
      </c>
      <c r="G29">
        <f>VLOOKUP($A29,total_palm!$A:$P,7,0)</f>
        <v>2951.4002449999998</v>
      </c>
      <c r="H29">
        <f>VLOOKUP($A29,total_palm!$A:$P,8,0)</f>
        <v>139.57341049999999</v>
      </c>
      <c r="I29">
        <f>VLOOKUP($A29,total_palm!$A:$P,9,0)</f>
        <v>51.393416510000002</v>
      </c>
      <c r="J29">
        <f>VLOOKUP($A29,total_palm!$A:$P,10,0)</f>
        <v>50.37527326</v>
      </c>
      <c r="K29">
        <f>VLOOKUP($A29,total_palm!$A:$P,11,0)</f>
        <v>39.170519830000003</v>
      </c>
      <c r="L29">
        <f>VLOOKUP($A29,total_palm!$A:$P,12,0)</f>
        <v>56.513823780000003</v>
      </c>
      <c r="M29">
        <f>VLOOKUP($A29,total_palm!$A:$P,13,0)</f>
        <v>139.57341049999999</v>
      </c>
      <c r="N29">
        <f>VLOOKUP($A29,total_palm!$A:$P,14,0)</f>
        <v>30</v>
      </c>
      <c r="O29">
        <f>VLOOKUP($A29,total_palm!$A:$P,15,0)</f>
        <v>0</v>
      </c>
      <c r="P29">
        <f>VLOOKUP($A29,total_palm!$A:$P,16,0)</f>
        <v>14.1</v>
      </c>
    </row>
    <row r="30" spans="1:16" x14ac:dyDescent="0.3">
      <c r="A30">
        <v>2024030541</v>
      </c>
      <c r="B30">
        <f>VLOOKUP($A30,total_palm!$A:$P,2,0)</f>
        <v>170.7082786</v>
      </c>
      <c r="C30">
        <f>VLOOKUP($A30,total_palm!$A:$P,3,0)</f>
        <v>112.067256</v>
      </c>
      <c r="D30">
        <f>VLOOKUP($A30,total_palm!$A:$P,4,0)</f>
        <v>104.20320150000001</v>
      </c>
      <c r="E30">
        <f>VLOOKUP($A30,total_palm!$A:$P,5,0)</f>
        <v>58.641022579999998</v>
      </c>
      <c r="F30">
        <f>VLOOKUP($A30,total_palm!$A:$P,6,0)</f>
        <v>1</v>
      </c>
      <c r="G30">
        <f>VLOOKUP($A30,total_palm!$A:$P,7,0)</f>
        <v>1764.6933959999999</v>
      </c>
      <c r="H30">
        <f>VLOOKUP($A30,total_palm!$A:$P,8,0)</f>
        <v>128.67106440000001</v>
      </c>
      <c r="I30">
        <f>VLOOKUP($A30,total_palm!$A:$P,9,0)</f>
        <v>64.860724230000002</v>
      </c>
      <c r="J30">
        <f>VLOOKUP($A30,total_palm!$A:$P,10,0)</f>
        <v>72.604688760000002</v>
      </c>
      <c r="K30">
        <f>VLOOKUP($A30,total_palm!$A:$P,11,0)</f>
        <v>40.08701473</v>
      </c>
      <c r="L30">
        <f>VLOOKUP($A30,total_palm!$A:$P,12,0)</f>
        <v>50.771825560000003</v>
      </c>
      <c r="M30">
        <f>VLOOKUP($A30,total_palm!$A:$P,13,0)</f>
        <v>128.67106440000001</v>
      </c>
      <c r="N30">
        <f>VLOOKUP($A30,total_palm!$A:$P,14,0)</f>
        <v>22</v>
      </c>
      <c r="O30">
        <f>VLOOKUP($A30,total_palm!$A:$P,15,0)</f>
        <v>0</v>
      </c>
      <c r="P30">
        <f>VLOOKUP($A30,total_palm!$A:$P,16,0)</f>
        <v>11.8</v>
      </c>
    </row>
    <row r="31" spans="1:16" x14ac:dyDescent="0.3">
      <c r="A31">
        <v>2024030543</v>
      </c>
      <c r="B31">
        <f>VLOOKUP($A31,total_palm!$A:$P,2,0)</f>
        <v>155.45150530000001</v>
      </c>
      <c r="C31">
        <f>VLOOKUP($A31,total_palm!$A:$P,3,0)</f>
        <v>92.976821760000007</v>
      </c>
      <c r="D31">
        <f>VLOOKUP($A31,total_palm!$A:$P,4,0)</f>
        <v>88.946288060000001</v>
      </c>
      <c r="E31">
        <f>VLOOKUP($A31,total_palm!$A:$P,5,0)</f>
        <v>62.474683540000001</v>
      </c>
      <c r="F31">
        <f>VLOOKUP($A31,total_palm!$A:$P,6,0)</f>
        <v>1</v>
      </c>
      <c r="G31">
        <f>VLOOKUP($A31,total_palm!$A:$P,7,0)</f>
        <v>2140.6988000000001</v>
      </c>
      <c r="H31">
        <f>VLOOKUP($A31,total_palm!$A:$P,8,0)</f>
        <v>110.9850702</v>
      </c>
      <c r="I31">
        <f>VLOOKUP($A31,total_palm!$A:$P,9,0)</f>
        <v>56.250817380000001</v>
      </c>
      <c r="J31">
        <f>VLOOKUP($A31,total_palm!$A:$P,10,0)</f>
        <v>53.974031889999999</v>
      </c>
      <c r="K31">
        <f>VLOOKUP($A31,total_palm!$A:$P,11,0)</f>
        <v>37.40997497</v>
      </c>
      <c r="L31">
        <f>VLOOKUP($A31,total_palm!$A:$P,12,0)</f>
        <v>48.739303280000001</v>
      </c>
      <c r="M31">
        <f>VLOOKUP($A31,total_palm!$A:$P,13,0)</f>
        <v>110.9850702</v>
      </c>
      <c r="N31">
        <f>VLOOKUP($A31,total_palm!$A:$P,14,0)</f>
        <v>42</v>
      </c>
      <c r="O31">
        <f>VLOOKUP($A31,total_palm!$A:$P,15,0)</f>
        <v>0</v>
      </c>
      <c r="P31">
        <f>VLOOKUP($A31,total_palm!$A:$P,16,0)</f>
        <v>12.1</v>
      </c>
    </row>
    <row r="32" spans="1:16" x14ac:dyDescent="0.3">
      <c r="A32">
        <v>2024030542</v>
      </c>
      <c r="B32">
        <f>VLOOKUP($A32,total_palm!$A:$P,2,0)</f>
        <v>181.2356498</v>
      </c>
      <c r="C32">
        <f>VLOOKUP($A32,total_palm!$A:$P,3,0)</f>
        <v>104.3252232</v>
      </c>
      <c r="D32">
        <f>VLOOKUP($A32,total_palm!$A:$P,4,0)</f>
        <v>92.979874330000001</v>
      </c>
      <c r="E32">
        <f>VLOOKUP($A32,total_palm!$A:$P,5,0)</f>
        <v>76.910426610000002</v>
      </c>
      <c r="F32">
        <f>VLOOKUP($A32,total_palm!$A:$P,6,0)</f>
        <v>1</v>
      </c>
      <c r="G32">
        <f>VLOOKUP($A32,total_palm!$A:$P,7,0)</f>
        <v>2195.761039</v>
      </c>
      <c r="H32">
        <f>VLOOKUP($A32,total_palm!$A:$P,8,0)</f>
        <v>126.0191763</v>
      </c>
      <c r="I32">
        <f>VLOOKUP($A32,total_palm!$A:$P,9,0)</f>
        <v>41.243453420000002</v>
      </c>
      <c r="J32">
        <f>VLOOKUP($A32,total_palm!$A:$P,10,0)</f>
        <v>44.791346369999999</v>
      </c>
      <c r="K32">
        <f>VLOOKUP($A32,total_palm!$A:$P,11,0)</f>
        <v>35.8876828</v>
      </c>
      <c r="L32">
        <f>VLOOKUP($A32,total_palm!$A:$P,12,0)</f>
        <v>50.17241121</v>
      </c>
      <c r="M32">
        <f>VLOOKUP($A32,total_palm!$A:$P,13,0)</f>
        <v>126.0191763</v>
      </c>
      <c r="N32">
        <f>VLOOKUP($A32,total_palm!$A:$P,14,0)</f>
        <v>51</v>
      </c>
      <c r="O32">
        <f>VLOOKUP($A32,total_palm!$A:$P,15,0)</f>
        <v>0</v>
      </c>
      <c r="P32">
        <f>VLOOKUP($A32,total_palm!$A:$P,16,0)</f>
        <v>12.8</v>
      </c>
    </row>
    <row r="33" spans="1:16" x14ac:dyDescent="0.3">
      <c r="A33">
        <v>2024030544</v>
      </c>
      <c r="B33">
        <f>VLOOKUP($A33,total_palm!$A:$P,2,0)</f>
        <v>180.538433</v>
      </c>
      <c r="C33">
        <f>VLOOKUP($A33,total_palm!$A:$P,3,0)</f>
        <v>119.9626805</v>
      </c>
      <c r="D33">
        <f>VLOOKUP($A33,total_palm!$A:$P,4,0)</f>
        <v>113.8058442</v>
      </c>
      <c r="E33">
        <f>VLOOKUP($A33,total_palm!$A:$P,5,0)</f>
        <v>60.575752459999997</v>
      </c>
      <c r="F33">
        <f>VLOOKUP($A33,total_palm!$A:$P,6,0)</f>
        <v>0.98092643099999999</v>
      </c>
      <c r="G33">
        <f>VLOOKUP($A33,total_palm!$A:$P,7,0)</f>
        <v>3032.2407330000001</v>
      </c>
      <c r="H33">
        <f>VLOOKUP($A33,total_palm!$A:$P,8,0)</f>
        <v>137.37077400000001</v>
      </c>
      <c r="I33">
        <f>VLOOKUP($A33,total_palm!$A:$P,9,0)</f>
        <v>62.235273849999999</v>
      </c>
      <c r="J33">
        <f>VLOOKUP($A33,total_palm!$A:$P,10,0)</f>
        <v>68.789141409999999</v>
      </c>
      <c r="K33">
        <f>VLOOKUP($A33,total_palm!$A:$P,11,0)</f>
        <v>43.269708260000002</v>
      </c>
      <c r="L33">
        <f>VLOOKUP($A33,total_palm!$A:$P,12,0)</f>
        <v>56.882552240000003</v>
      </c>
      <c r="M33">
        <f>VLOOKUP($A33,total_palm!$A:$P,13,0)</f>
        <v>137.37077400000001</v>
      </c>
      <c r="N33">
        <f>VLOOKUP($A33,total_palm!$A:$P,14,0)</f>
        <v>57</v>
      </c>
      <c r="O33">
        <f>VLOOKUP($A33,total_palm!$A:$P,15,0)</f>
        <v>1</v>
      </c>
      <c r="P33">
        <f>VLOOKUP($A33,total_palm!$A:$P,16,0)</f>
        <v>11.1</v>
      </c>
    </row>
    <row r="34" spans="1:16" x14ac:dyDescent="0.3">
      <c r="A34">
        <v>2024030547</v>
      </c>
      <c r="B34">
        <f>VLOOKUP($A34,total_palm!$A:$P,2,0)</f>
        <v>174.99985570000001</v>
      </c>
      <c r="C34">
        <f>VLOOKUP($A34,total_palm!$A:$P,3,0)</f>
        <v>116.85364800000001</v>
      </c>
      <c r="D34">
        <f>VLOOKUP($A34,total_palm!$A:$P,4,0)</f>
        <v>109.37208630000001</v>
      </c>
      <c r="E34">
        <f>VLOOKUP($A34,total_palm!$A:$P,5,0)</f>
        <v>58.146207689999997</v>
      </c>
      <c r="F34">
        <f>VLOOKUP($A34,total_palm!$A:$P,6,0)</f>
        <v>1</v>
      </c>
      <c r="G34">
        <f>VLOOKUP($A34,total_palm!$A:$P,7,0)</f>
        <v>1723.6352710000001</v>
      </c>
      <c r="H34">
        <f>VLOOKUP($A34,total_palm!$A:$P,8,0)</f>
        <v>133.37178929999999</v>
      </c>
      <c r="I34">
        <f>VLOOKUP($A34,total_palm!$A:$P,9,0)</f>
        <v>88.720079130000002</v>
      </c>
      <c r="J34">
        <f>VLOOKUP($A34,total_palm!$A:$P,10,0)</f>
        <v>93.765495869999995</v>
      </c>
      <c r="K34">
        <f>VLOOKUP($A34,total_palm!$A:$P,11,0)</f>
        <v>43.526785709999999</v>
      </c>
      <c r="L34">
        <f>VLOOKUP($A34,total_palm!$A:$P,12,0)</f>
        <v>57.886814899999997</v>
      </c>
      <c r="M34">
        <f>VLOOKUP($A34,total_palm!$A:$P,13,0)</f>
        <v>133.37178929999999</v>
      </c>
      <c r="N34">
        <f>VLOOKUP($A34,total_palm!$A:$P,14,0)</f>
        <v>47</v>
      </c>
      <c r="O34">
        <f>VLOOKUP($A34,total_palm!$A:$P,15,0)</f>
        <v>0</v>
      </c>
      <c r="P34">
        <f>VLOOKUP($A34,total_palm!$A:$P,16,0)</f>
        <v>14.1</v>
      </c>
    </row>
    <row r="35" spans="1:16" x14ac:dyDescent="0.3">
      <c r="A35">
        <v>2024030548</v>
      </c>
      <c r="B35">
        <f>VLOOKUP($A35,total_palm!$A:$P,2,0)</f>
        <v>176.92798099999999</v>
      </c>
      <c r="C35">
        <f>VLOOKUP($A35,total_palm!$A:$P,3,0)</f>
        <v>111.47338139999999</v>
      </c>
      <c r="D35">
        <f>VLOOKUP($A35,total_palm!$A:$P,4,0)</f>
        <v>110.9798294</v>
      </c>
      <c r="E35">
        <f>VLOOKUP($A35,total_palm!$A:$P,5,0)</f>
        <v>65.454599560000005</v>
      </c>
      <c r="F35">
        <f>VLOOKUP($A35,total_palm!$A:$P,6,0)</f>
        <v>1</v>
      </c>
      <c r="G35">
        <f>VLOOKUP($A35,total_palm!$A:$P,7,0)</f>
        <v>2115.6151639999998</v>
      </c>
      <c r="H35">
        <f>VLOOKUP($A35,total_palm!$A:$P,8,0)</f>
        <v>130.9644935</v>
      </c>
      <c r="I35">
        <f>VLOOKUP($A35,total_palm!$A:$P,9,0)</f>
        <v>99.234999999999999</v>
      </c>
      <c r="J35">
        <f>VLOOKUP($A35,total_palm!$A:$P,10,0)</f>
        <v>103.0848101</v>
      </c>
      <c r="K35">
        <f>VLOOKUP($A35,total_palm!$A:$P,11,0)</f>
        <v>43.506227109999998</v>
      </c>
      <c r="L35">
        <f>VLOOKUP($A35,total_palm!$A:$P,12,0)</f>
        <v>58.802402069999999</v>
      </c>
      <c r="M35">
        <f>VLOOKUP($A35,total_palm!$A:$P,13,0)</f>
        <v>130.9644935</v>
      </c>
      <c r="N35">
        <f>VLOOKUP($A35,total_palm!$A:$P,14,0)</f>
        <v>31</v>
      </c>
      <c r="O35">
        <f>VLOOKUP($A35,total_palm!$A:$P,15,0)</f>
        <v>0</v>
      </c>
      <c r="P35">
        <f>VLOOKUP($A35,total_palm!$A:$P,16,0)</f>
        <v>13.1</v>
      </c>
    </row>
    <row r="36" spans="1:16" x14ac:dyDescent="0.3">
      <c r="A36">
        <v>2024030549</v>
      </c>
      <c r="B36">
        <f>VLOOKUP($A36,total_palm!$A:$P,2,0)</f>
        <v>180.4206585</v>
      </c>
      <c r="C36">
        <f>VLOOKUP($A36,total_palm!$A:$P,3,0)</f>
        <v>124.3800631</v>
      </c>
      <c r="D36">
        <f>VLOOKUP($A36,total_palm!$A:$P,4,0)</f>
        <v>118.7409562</v>
      </c>
      <c r="E36">
        <f>VLOOKUP($A36,total_palm!$A:$P,5,0)</f>
        <v>56.040595400000001</v>
      </c>
      <c r="F36">
        <f>VLOOKUP($A36,total_palm!$A:$P,6,0)</f>
        <v>0.97878787899999997</v>
      </c>
      <c r="G36">
        <f>VLOOKUP($A36,total_palm!$A:$P,7,0)</f>
        <v>1838.0878760000001</v>
      </c>
      <c r="H36">
        <f>VLOOKUP($A36,total_palm!$A:$P,8,0)</f>
        <v>140.47479480000001</v>
      </c>
      <c r="I36">
        <f>VLOOKUP($A36,total_palm!$A:$P,9,0)</f>
        <v>43.173171250000003</v>
      </c>
      <c r="J36">
        <f>VLOOKUP($A36,total_palm!$A:$P,10,0)</f>
        <v>45.225918229999998</v>
      </c>
      <c r="K36">
        <f>VLOOKUP($A36,total_palm!$A:$P,11,0)</f>
        <v>36.641077439999997</v>
      </c>
      <c r="L36">
        <f>VLOOKUP($A36,total_palm!$A:$P,12,0)</f>
        <v>51.203449380000002</v>
      </c>
      <c r="M36">
        <f>VLOOKUP($A36,total_palm!$A:$P,13,0)</f>
        <v>140.47479480000001</v>
      </c>
      <c r="N36">
        <f>VLOOKUP($A36,total_palm!$A:$P,14,0)</f>
        <v>65</v>
      </c>
      <c r="O36">
        <f>VLOOKUP($A36,total_palm!$A:$P,15,0)</f>
        <v>0</v>
      </c>
      <c r="P36">
        <f>VLOOKUP($A36,total_palm!$A:$P,16,0)</f>
        <v>13.2</v>
      </c>
    </row>
    <row r="37" spans="1:16" x14ac:dyDescent="0.3">
      <c r="A37">
        <v>2024030546</v>
      </c>
      <c r="B37">
        <f>VLOOKUP($A37,total_palm!$A:$P,2,0)</f>
        <v>193.10893920000001</v>
      </c>
      <c r="C37">
        <f>VLOOKUP($A37,total_palm!$A:$P,3,0)</f>
        <v>109.4636051</v>
      </c>
      <c r="D37">
        <f>VLOOKUP($A37,total_palm!$A:$P,4,0)</f>
        <v>96.87771678</v>
      </c>
      <c r="E37">
        <f>VLOOKUP($A37,total_palm!$A:$P,5,0)</f>
        <v>83.645334050000002</v>
      </c>
      <c r="F37">
        <f>VLOOKUP($A37,total_palm!$A:$P,6,0)</f>
        <v>1</v>
      </c>
      <c r="G37">
        <f>VLOOKUP($A37,total_palm!$A:$P,7,0)</f>
        <v>2631.2747749999999</v>
      </c>
      <c r="H37">
        <f>VLOOKUP($A37,total_palm!$A:$P,8,0)</f>
        <v>133.1956309</v>
      </c>
      <c r="I37">
        <f>VLOOKUP($A37,total_palm!$A:$P,9,0)</f>
        <v>71.306782830000003</v>
      </c>
      <c r="J37">
        <f>VLOOKUP($A37,total_palm!$A:$P,10,0)</f>
        <v>70.644077780000003</v>
      </c>
      <c r="K37">
        <f>VLOOKUP($A37,total_palm!$A:$P,11,0)</f>
        <v>42.407002630000001</v>
      </c>
      <c r="L37">
        <f>VLOOKUP($A37,total_palm!$A:$P,12,0)</f>
        <v>58.018226540000001</v>
      </c>
      <c r="M37">
        <f>VLOOKUP($A37,total_palm!$A:$P,13,0)</f>
        <v>133.1956309</v>
      </c>
      <c r="N37">
        <f>VLOOKUP($A37,total_palm!$A:$P,14,0)</f>
        <v>20</v>
      </c>
      <c r="O37">
        <f>VLOOKUP($A37,total_palm!$A:$P,15,0)</f>
        <v>1</v>
      </c>
      <c r="P37">
        <f>VLOOKUP($A37,total_palm!$A:$P,16,0)</f>
        <v>10.4</v>
      </c>
    </row>
    <row r="38" spans="1:16" x14ac:dyDescent="0.3">
      <c r="A38">
        <v>2024030550</v>
      </c>
      <c r="B38">
        <f>VLOOKUP($A38,total_palm!$A:$P,2,0)</f>
        <v>148.08145049999999</v>
      </c>
      <c r="C38">
        <f>VLOOKUP($A38,total_palm!$A:$P,3,0)</f>
        <v>109.3012719</v>
      </c>
      <c r="D38">
        <f>VLOOKUP($A38,total_palm!$A:$P,4,0)</f>
        <v>117.8208643</v>
      </c>
      <c r="E38">
        <f>VLOOKUP($A38,total_palm!$A:$P,5,0)</f>
        <v>38.780178540000001</v>
      </c>
      <c r="F38">
        <f>VLOOKUP($A38,total_palm!$A:$P,6,0)</f>
        <v>0.88505883299999999</v>
      </c>
      <c r="G38">
        <f>VLOOKUP($A38,total_palm!$A:$P,7,0)</f>
        <v>2444.3806650000001</v>
      </c>
      <c r="H38">
        <f>VLOOKUP($A38,total_palm!$A:$P,8,0)</f>
        <v>121.8748815</v>
      </c>
      <c r="I38">
        <f>VLOOKUP($A38,total_palm!$A:$P,9,0)</f>
        <v>45.195249279999999</v>
      </c>
      <c r="J38">
        <f>VLOOKUP($A38,total_palm!$A:$P,10,0)</f>
        <v>47.038398239999999</v>
      </c>
      <c r="K38">
        <f>VLOOKUP($A38,total_palm!$A:$P,11,0)</f>
        <v>35.511536569999997</v>
      </c>
      <c r="L38">
        <f>VLOOKUP($A38,total_palm!$A:$P,12,0)</f>
        <v>48.00722992</v>
      </c>
      <c r="M38">
        <f>VLOOKUP($A38,total_palm!$A:$P,13,0)</f>
        <v>121.8748815</v>
      </c>
      <c r="N38">
        <f>VLOOKUP($A38,total_palm!$A:$P,14,0)</f>
        <v>70</v>
      </c>
      <c r="O38">
        <f>VLOOKUP($A38,total_palm!$A:$P,15,0)</f>
        <v>1</v>
      </c>
      <c r="P38">
        <f>VLOOKUP($A38,total_palm!$A:$P,16,0)</f>
        <v>11.8</v>
      </c>
    </row>
    <row r="39" spans="1:16" x14ac:dyDescent="0.3">
      <c r="A39">
        <v>2024030551</v>
      </c>
      <c r="B39">
        <f>VLOOKUP($A39,total_palm!$A:$P,2,0)</f>
        <v>161.6568762</v>
      </c>
      <c r="C39">
        <f>VLOOKUP($A39,total_palm!$A:$P,3,0)</f>
        <v>116.6205796</v>
      </c>
      <c r="D39">
        <f>VLOOKUP($A39,total_palm!$A:$P,4,0)</f>
        <v>118.13055009999999</v>
      </c>
      <c r="E39">
        <f>VLOOKUP($A39,total_palm!$A:$P,5,0)</f>
        <v>45.25004912</v>
      </c>
      <c r="F39">
        <f>VLOOKUP($A39,total_palm!$A:$P,6,0)</f>
        <v>0.98651360700000001</v>
      </c>
      <c r="G39">
        <f>VLOOKUP($A39,total_palm!$A:$P,7,0)</f>
        <v>2035.023778</v>
      </c>
      <c r="H39">
        <f>VLOOKUP($A39,total_palm!$A:$P,8,0)</f>
        <v>130.19059540000001</v>
      </c>
      <c r="I39">
        <f>VLOOKUP($A39,total_palm!$A:$P,9,0)</f>
        <v>54.108264859999998</v>
      </c>
      <c r="J39">
        <f>VLOOKUP($A39,total_palm!$A:$P,10,0)</f>
        <v>55.02333333</v>
      </c>
      <c r="K39">
        <f>VLOOKUP($A39,total_palm!$A:$P,11,0)</f>
        <v>36.025390170000001</v>
      </c>
      <c r="L39">
        <f>VLOOKUP($A39,total_palm!$A:$P,12,0)</f>
        <v>46.577489190000001</v>
      </c>
      <c r="M39">
        <f>VLOOKUP($A39,total_palm!$A:$P,13,0)</f>
        <v>130.19059540000001</v>
      </c>
      <c r="N39">
        <f>VLOOKUP($A39,total_palm!$A:$P,14,0)</f>
        <v>37</v>
      </c>
      <c r="O39">
        <f>VLOOKUP($A39,total_palm!$A:$P,15,0)</f>
        <v>0</v>
      </c>
      <c r="P39">
        <f>VLOOKUP($A39,total_palm!$A:$P,16,0)</f>
        <v>13.6</v>
      </c>
    </row>
    <row r="40" spans="1:16" x14ac:dyDescent="0.3">
      <c r="A40">
        <v>2024030552</v>
      </c>
      <c r="B40">
        <f>VLOOKUP($A40,total_palm!$A:$P,2,0)</f>
        <v>162.8712026</v>
      </c>
      <c r="C40">
        <f>VLOOKUP($A40,total_palm!$A:$P,3,0)</f>
        <v>107.5870034</v>
      </c>
      <c r="D40">
        <f>VLOOKUP($A40,total_palm!$A:$P,4,0)</f>
        <v>103.73795610000001</v>
      </c>
      <c r="E40">
        <f>VLOOKUP($A40,total_palm!$A:$P,5,0)</f>
        <v>55.307208340000003</v>
      </c>
      <c r="F40">
        <f>VLOOKUP($A40,total_palm!$A:$P,6,0)</f>
        <v>0.91658004199999998</v>
      </c>
      <c r="G40">
        <f>VLOOKUP($A40,total_palm!$A:$P,7,0)</f>
        <v>2174.2949800000001</v>
      </c>
      <c r="H40">
        <f>VLOOKUP($A40,total_palm!$A:$P,8,0)</f>
        <v>123.6797717</v>
      </c>
      <c r="I40">
        <f>VLOOKUP($A40,total_palm!$A:$P,9,0)</f>
        <v>42.542021579999997</v>
      </c>
      <c r="J40">
        <f>VLOOKUP($A40,total_palm!$A:$P,10,0)</f>
        <v>46.336034120000001</v>
      </c>
      <c r="K40">
        <f>VLOOKUP($A40,total_palm!$A:$P,11,0)</f>
        <v>34.898281789999999</v>
      </c>
      <c r="L40">
        <f>VLOOKUP($A40,total_palm!$A:$P,12,0)</f>
        <v>45.537095209999997</v>
      </c>
      <c r="M40">
        <f>VLOOKUP($A40,total_palm!$A:$P,13,0)</f>
        <v>123.6797717</v>
      </c>
      <c r="N40">
        <f>VLOOKUP($A40,total_palm!$A:$P,14,0)</f>
        <v>40</v>
      </c>
      <c r="O40">
        <f>VLOOKUP($A40,total_palm!$A:$P,15,0)</f>
        <v>1</v>
      </c>
      <c r="P40">
        <f>VLOOKUP($A40,total_palm!$A:$P,16,0)</f>
        <v>7</v>
      </c>
    </row>
    <row r="41" spans="1:16" x14ac:dyDescent="0.3">
      <c r="A41">
        <v>202403054</v>
      </c>
      <c r="B41">
        <f>VLOOKUP($A41,total_palm!$A:$P,2,0)</f>
        <v>138.73556790000001</v>
      </c>
      <c r="C41">
        <f>VLOOKUP($A41,total_palm!$A:$P,3,0)</f>
        <v>83.514454490000006</v>
      </c>
      <c r="D41">
        <f>VLOOKUP($A41,total_palm!$A:$P,4,0)</f>
        <v>80.366374300000004</v>
      </c>
      <c r="E41">
        <f>VLOOKUP($A41,total_palm!$A:$P,5,0)</f>
        <v>55.2211134</v>
      </c>
      <c r="F41">
        <f>VLOOKUP($A41,total_palm!$A:$P,6,0)</f>
        <v>0.99648251600000004</v>
      </c>
      <c r="G41">
        <f>VLOOKUP($A41,total_palm!$A:$P,7,0)</f>
        <v>2585.705148</v>
      </c>
      <c r="H41">
        <f>VLOOKUP($A41,total_palm!$A:$P,8,0)</f>
        <v>99.460004459999993</v>
      </c>
      <c r="I41">
        <f>VLOOKUP($A41,total_palm!$A:$P,9,0)</f>
        <v>52.322209440000002</v>
      </c>
      <c r="J41">
        <f>VLOOKUP($A41,total_palm!$A:$P,10,0)</f>
        <v>50.48973144</v>
      </c>
      <c r="K41">
        <f>VLOOKUP($A41,total_palm!$A:$P,11,0)</f>
        <v>33.421914999999998</v>
      </c>
      <c r="L41">
        <f>VLOOKUP($A41,total_palm!$A:$P,12,0)</f>
        <v>39.891176600000001</v>
      </c>
      <c r="M41">
        <f>VLOOKUP($A41,total_palm!$A:$P,13,0)</f>
        <v>99.460004459999993</v>
      </c>
      <c r="N41">
        <f>VLOOKUP($A41,total_palm!$A:$P,14,0)</f>
        <v>70</v>
      </c>
      <c r="O41">
        <f>VLOOKUP($A41,total_palm!$A:$P,15,0)</f>
        <v>0</v>
      </c>
      <c r="P41">
        <f>VLOOKUP($A41,total_palm!$A:$P,16,0)</f>
        <v>10.4</v>
      </c>
    </row>
    <row r="42" spans="1:16" x14ac:dyDescent="0.3">
      <c r="A42">
        <v>2024030557</v>
      </c>
      <c r="B42">
        <f>VLOOKUP($A42,total_palm!$A:$P,2,0)</f>
        <v>147.19491350000001</v>
      </c>
      <c r="C42">
        <f>VLOOKUP($A42,total_palm!$A:$P,3,0)</f>
        <v>103.3541142</v>
      </c>
      <c r="D42">
        <f>VLOOKUP($A42,total_palm!$A:$P,4,0)</f>
        <v>116.52896250000001</v>
      </c>
      <c r="E42">
        <f>VLOOKUP($A42,total_palm!$A:$P,5,0)</f>
        <v>44.147310189999999</v>
      </c>
      <c r="F42">
        <f>VLOOKUP($A42,total_palm!$A:$P,6,0)</f>
        <v>0.73106576000000001</v>
      </c>
      <c r="G42">
        <f>VLOOKUP($A42,total_palm!$A:$P,7,0)</f>
        <v>3035.4804789999998</v>
      </c>
      <c r="H42">
        <f>VLOOKUP($A42,total_palm!$A:$P,8,0)</f>
        <v>117.9617306</v>
      </c>
      <c r="I42">
        <f>VLOOKUP($A42,total_palm!$A:$P,9,0)</f>
        <v>46.121544870000001</v>
      </c>
      <c r="J42">
        <f>VLOOKUP($A42,total_palm!$A:$P,10,0)</f>
        <v>47.374113479999998</v>
      </c>
      <c r="K42">
        <f>VLOOKUP($A42,total_palm!$A:$P,11,0)</f>
        <v>33.896610899999999</v>
      </c>
      <c r="L42">
        <f>VLOOKUP($A42,total_palm!$A:$P,12,0)</f>
        <v>41.487483439999998</v>
      </c>
      <c r="M42">
        <f>VLOOKUP($A42,total_palm!$A:$P,13,0)</f>
        <v>117.9617306</v>
      </c>
      <c r="N42">
        <f>VLOOKUP($A42,total_palm!$A:$P,14,0)</f>
        <v>36</v>
      </c>
      <c r="O42">
        <f>VLOOKUP($A42,total_palm!$A:$P,15,0)</f>
        <v>0</v>
      </c>
      <c r="P42">
        <f>VLOOKUP($A42,total_palm!$A:$P,16,0)</f>
        <v>13.8</v>
      </c>
    </row>
    <row r="43" spans="1:16" x14ac:dyDescent="0.3">
      <c r="A43">
        <v>2024030559</v>
      </c>
      <c r="B43">
        <f>VLOOKUP($A43,total_palm!$A:$P,2,0)</f>
        <v>142.0015616</v>
      </c>
      <c r="C43">
        <f>VLOOKUP($A43,total_palm!$A:$P,3,0)</f>
        <v>106.9013818</v>
      </c>
      <c r="D43">
        <f>VLOOKUP($A43,total_palm!$A:$P,4,0)</f>
        <v>93.197709630000006</v>
      </c>
      <c r="E43">
        <f>VLOOKUP($A43,total_palm!$A:$P,5,0)</f>
        <v>35.269780429999997</v>
      </c>
      <c r="F43">
        <f>VLOOKUP($A43,total_palm!$A:$P,6,0)</f>
        <v>0.33333333300000001</v>
      </c>
      <c r="G43">
        <f>VLOOKUP($A43,total_palm!$A:$P,7,0)</f>
        <v>1727.217124</v>
      </c>
      <c r="H43">
        <f>VLOOKUP($A43,total_palm!$A:$P,8,0)</f>
        <v>115.8144525</v>
      </c>
      <c r="I43">
        <f>VLOOKUP($A43,total_palm!$A:$P,9,0)</f>
        <v>38.702845869999997</v>
      </c>
      <c r="J43">
        <f>VLOOKUP($A43,total_palm!$A:$P,10,0)</f>
        <v>39.892722370000001</v>
      </c>
      <c r="K43">
        <f>VLOOKUP($A43,total_palm!$A:$P,11,0)</f>
        <v>29.924079840000001</v>
      </c>
      <c r="L43">
        <f>VLOOKUP($A43,total_palm!$A:$P,12,0)</f>
        <v>35.238283029999998</v>
      </c>
      <c r="M43">
        <f>VLOOKUP($A43,total_palm!$A:$P,13,0)</f>
        <v>115.8144525</v>
      </c>
      <c r="N43">
        <f>VLOOKUP($A43,total_palm!$A:$P,14,0)</f>
        <v>56</v>
      </c>
      <c r="O43">
        <f>VLOOKUP($A43,total_palm!$A:$P,15,0)</f>
        <v>1</v>
      </c>
      <c r="P43">
        <f>VLOOKUP($A43,total_palm!$A:$P,16,0)</f>
        <v>12.2</v>
      </c>
    </row>
    <row r="44" spans="1:16" x14ac:dyDescent="0.3">
      <c r="A44">
        <v>2024030561</v>
      </c>
      <c r="B44">
        <f>VLOOKUP($A44,total_palm!$A:$P,2,0)</f>
        <v>152.06496580000001</v>
      </c>
      <c r="C44">
        <f>VLOOKUP($A44,total_palm!$A:$P,3,0)</f>
        <v>114.9666301</v>
      </c>
      <c r="D44">
        <f>VLOOKUP($A44,total_palm!$A:$P,4,0)</f>
        <v>128.85862130000001</v>
      </c>
      <c r="E44">
        <f>VLOOKUP($A44,total_palm!$A:$P,5,0)</f>
        <v>37.184844130000002</v>
      </c>
      <c r="F44">
        <f>VLOOKUP($A44,total_palm!$A:$P,6,0)</f>
        <v>0.49900806199999997</v>
      </c>
      <c r="G44">
        <f>VLOOKUP($A44,total_palm!$A:$P,7,0)</f>
        <v>2966.0229850000001</v>
      </c>
      <c r="H44">
        <f>VLOOKUP($A44,total_palm!$A:$P,8,0)</f>
        <v>127.6504182</v>
      </c>
      <c r="I44">
        <f>VLOOKUP($A44,total_palm!$A:$P,9,0)</f>
        <v>81.519114689999995</v>
      </c>
      <c r="J44">
        <f>VLOOKUP($A44,total_palm!$A:$P,10,0)</f>
        <v>85.130658440000005</v>
      </c>
      <c r="K44">
        <f>VLOOKUP($A44,total_palm!$A:$P,11,0)</f>
        <v>35.019111109999997</v>
      </c>
      <c r="L44">
        <f>VLOOKUP($A44,total_palm!$A:$P,12,0)</f>
        <v>45.493780340000001</v>
      </c>
      <c r="M44">
        <f>VLOOKUP($A44,total_palm!$A:$P,13,0)</f>
        <v>127.6504182</v>
      </c>
      <c r="N44">
        <f>VLOOKUP($A44,total_palm!$A:$P,14,0)</f>
        <v>24</v>
      </c>
      <c r="O44">
        <f>VLOOKUP($A44,total_palm!$A:$P,15,0)</f>
        <v>1</v>
      </c>
      <c r="P44">
        <f>VLOOKUP($A44,total_palm!$A:$P,16,0)</f>
        <v>10</v>
      </c>
    </row>
    <row r="45" spans="1:16" x14ac:dyDescent="0.3">
      <c r="A45">
        <v>2024030560</v>
      </c>
      <c r="B45">
        <f>VLOOKUP($A45,total_palm!$A:$P,2,0)</f>
        <v>144.9339114</v>
      </c>
      <c r="C45">
        <f>VLOOKUP($A45,total_palm!$A:$P,3,0)</f>
        <v>113.2479362</v>
      </c>
      <c r="D45">
        <f>VLOOKUP($A45,total_palm!$A:$P,4,0)</f>
        <v>124.03219110000001</v>
      </c>
      <c r="E45">
        <f>VLOOKUP($A45,total_palm!$A:$P,5,0)</f>
        <v>31.94571784</v>
      </c>
      <c r="F45">
        <f>VLOOKUP($A45,total_palm!$A:$P,6,0)</f>
        <v>0.723130787</v>
      </c>
      <c r="G45">
        <f>VLOOKUP($A45,total_palm!$A:$P,7,0)</f>
        <v>2273.8017770000001</v>
      </c>
      <c r="H45">
        <f>VLOOKUP($A45,total_palm!$A:$P,8,0)</f>
        <v>123.9609923</v>
      </c>
      <c r="I45">
        <f>VLOOKUP($A45,total_palm!$A:$P,9,0)</f>
        <v>60.63835435</v>
      </c>
      <c r="J45">
        <f>VLOOKUP($A45,total_palm!$A:$P,10,0)</f>
        <v>64.412347560000001</v>
      </c>
      <c r="K45">
        <f>VLOOKUP($A45,total_palm!$A:$P,11,0)</f>
        <v>37.694444439999998</v>
      </c>
      <c r="L45">
        <f>VLOOKUP($A45,total_palm!$A:$P,12,0)</f>
        <v>47.416626450000003</v>
      </c>
      <c r="M45">
        <f>VLOOKUP($A45,total_palm!$A:$P,13,0)</f>
        <v>123.9609923</v>
      </c>
      <c r="N45">
        <f>VLOOKUP($A45,total_palm!$A:$P,14,0)</f>
        <v>40</v>
      </c>
      <c r="O45">
        <f>VLOOKUP($A45,total_palm!$A:$P,15,0)</f>
        <v>1</v>
      </c>
      <c r="P45">
        <f>VLOOKUP($A45,total_palm!$A:$P,16,0)</f>
        <v>12.1</v>
      </c>
    </row>
    <row r="46" spans="1:16" x14ac:dyDescent="0.3">
      <c r="A46">
        <v>2024030563</v>
      </c>
      <c r="B46">
        <f>VLOOKUP($A46,total_palm!$A:$P,2,0)</f>
        <v>164.10552709999999</v>
      </c>
      <c r="C46">
        <f>VLOOKUP($A46,total_palm!$A:$P,3,0)</f>
        <v>129.36020490000001</v>
      </c>
      <c r="D46">
        <f>VLOOKUP($A46,total_palm!$A:$P,4,0)</f>
        <v>112.3068212</v>
      </c>
      <c r="E46">
        <f>VLOOKUP($A46,total_palm!$A:$P,5,0)</f>
        <v>34.759126449999997</v>
      </c>
      <c r="F46">
        <f>VLOOKUP($A46,total_palm!$A:$P,6,0)</f>
        <v>0.33333333300000001</v>
      </c>
      <c r="G46">
        <f>VLOOKUP($A46,total_palm!$A:$P,7,0)</f>
        <v>2302.5387810000002</v>
      </c>
      <c r="H46">
        <f>VLOOKUP($A46,total_palm!$A:$P,8,0)</f>
        <v>137.70508050000001</v>
      </c>
      <c r="I46">
        <f>VLOOKUP($A46,total_palm!$A:$P,9,0)</f>
        <v>78.119900079999994</v>
      </c>
      <c r="J46">
        <f>VLOOKUP($A46,total_palm!$A:$P,10,0)</f>
        <v>84.34790366</v>
      </c>
      <c r="K46">
        <f>VLOOKUP($A46,total_palm!$A:$P,11,0)</f>
        <v>39.71115674</v>
      </c>
      <c r="L46">
        <f>VLOOKUP($A46,total_palm!$A:$P,12,0)</f>
        <v>51.964193850000001</v>
      </c>
      <c r="M46">
        <f>VLOOKUP($A46,total_palm!$A:$P,13,0)</f>
        <v>137.70508050000001</v>
      </c>
      <c r="N46">
        <f>VLOOKUP($A46,total_palm!$A:$P,14,0)</f>
        <v>65</v>
      </c>
      <c r="O46">
        <f>VLOOKUP($A46,total_palm!$A:$P,15,0)</f>
        <v>1</v>
      </c>
      <c r="P46">
        <f>VLOOKUP($A46,total_palm!$A:$P,16,0)</f>
        <v>9.6</v>
      </c>
    </row>
    <row r="47" spans="1:16" x14ac:dyDescent="0.3">
      <c r="A47">
        <v>2024030565</v>
      </c>
      <c r="B47">
        <f>VLOOKUP($A47,total_palm!$A:$P,2,0)</f>
        <v>144.42666879999999</v>
      </c>
      <c r="C47">
        <f>VLOOKUP($A47,total_palm!$A:$P,3,0)</f>
        <v>106.1089004</v>
      </c>
      <c r="D47">
        <f>VLOOKUP($A47,total_palm!$A:$P,4,0)</f>
        <v>114.7299415</v>
      </c>
      <c r="E47">
        <f>VLOOKUP($A47,total_palm!$A:$P,5,0)</f>
        <v>38.66079259</v>
      </c>
      <c r="F47">
        <f>VLOOKUP($A47,total_palm!$A:$P,6,0)</f>
        <v>0.94510885</v>
      </c>
      <c r="G47">
        <f>VLOOKUP($A47,total_palm!$A:$P,7,0)</f>
        <v>2417.3619600000002</v>
      </c>
      <c r="H47">
        <f>VLOOKUP($A47,total_palm!$A:$P,8,0)</f>
        <v>118.56044489999999</v>
      </c>
      <c r="I47">
        <f>VLOOKUP($A47,total_palm!$A:$P,9,0)</f>
        <v>54.633160019999998</v>
      </c>
      <c r="J47">
        <f>VLOOKUP($A47,total_palm!$A:$P,10,0)</f>
        <v>57.818836230000002</v>
      </c>
      <c r="K47">
        <f>VLOOKUP($A47,total_palm!$A:$P,11,0)</f>
        <v>32.260971060000003</v>
      </c>
      <c r="L47">
        <f>VLOOKUP($A47,total_palm!$A:$P,12,0)</f>
        <v>41.807761880000001</v>
      </c>
      <c r="M47">
        <f>VLOOKUP($A47,total_palm!$A:$P,13,0)</f>
        <v>118.56044489999999</v>
      </c>
      <c r="N47">
        <f>VLOOKUP($A47,total_palm!$A:$P,14,0)</f>
        <v>71</v>
      </c>
      <c r="O47">
        <f>VLOOKUP($A47,total_palm!$A:$P,15,0)</f>
        <v>0</v>
      </c>
      <c r="P47">
        <f>VLOOKUP($A47,total_palm!$A:$P,16,0)</f>
        <v>13.4</v>
      </c>
    </row>
    <row r="48" spans="1:16" x14ac:dyDescent="0.3">
      <c r="A48">
        <v>2024030564</v>
      </c>
      <c r="B48">
        <f>VLOOKUP($A48,total_palm!$A:$P,2,0)</f>
        <v>138.03417400000001</v>
      </c>
      <c r="C48">
        <f>VLOOKUP($A48,total_palm!$A:$P,3,0)</f>
        <v>101.75781449999999</v>
      </c>
      <c r="D48">
        <f>VLOOKUP($A48,total_palm!$A:$P,4,0)</f>
        <v>116.34434950000001</v>
      </c>
      <c r="E48">
        <f>VLOOKUP($A48,total_palm!$A:$P,5,0)</f>
        <v>36.865708290000001</v>
      </c>
      <c r="F48">
        <f>VLOOKUP($A48,total_palm!$A:$P,6,0)</f>
        <v>0.33180264300000001</v>
      </c>
      <c r="G48">
        <f>VLOOKUP($A48,total_palm!$A:$P,7,0)</f>
        <v>2114.460736</v>
      </c>
      <c r="H48">
        <f>VLOOKUP($A48,total_palm!$A:$P,8,0)</f>
        <v>114.23898149999999</v>
      </c>
      <c r="I48">
        <f>VLOOKUP($A48,total_palm!$A:$P,9,0)</f>
        <v>40.383374689999997</v>
      </c>
      <c r="J48">
        <f>VLOOKUP($A48,total_palm!$A:$P,10,0)</f>
        <v>46.938322679999999</v>
      </c>
      <c r="K48">
        <f>VLOOKUP($A48,total_palm!$A:$P,11,0)</f>
        <v>34.150311530000003</v>
      </c>
      <c r="L48">
        <f>VLOOKUP($A48,total_palm!$A:$P,12,0)</f>
        <v>40.626351479999997</v>
      </c>
      <c r="M48">
        <f>VLOOKUP($A48,total_palm!$A:$P,13,0)</f>
        <v>114.23898149999999</v>
      </c>
      <c r="N48">
        <f>VLOOKUP($A48,total_palm!$A:$P,14,0)</f>
        <v>76</v>
      </c>
      <c r="O48">
        <f>VLOOKUP($A48,total_palm!$A:$P,15,0)</f>
        <v>0</v>
      </c>
      <c r="P48">
        <f>VLOOKUP($A48,total_palm!$A:$P,16,0)</f>
        <v>14.7</v>
      </c>
    </row>
    <row r="49" spans="1:16" x14ac:dyDescent="0.3">
      <c r="A49">
        <v>2024030566</v>
      </c>
      <c r="B49">
        <f>VLOOKUP($A49,total_palm!$A:$P,2,0)</f>
        <v>147.23394049999999</v>
      </c>
      <c r="C49">
        <f>VLOOKUP($A49,total_palm!$A:$P,3,0)</f>
        <v>114.1869956</v>
      </c>
      <c r="D49">
        <f>VLOOKUP($A49,total_palm!$A:$P,4,0)</f>
        <v>126.7766659</v>
      </c>
      <c r="E49">
        <f>VLOOKUP($A49,total_palm!$A:$P,5,0)</f>
        <v>33.719852430000003</v>
      </c>
      <c r="F49">
        <f>VLOOKUP($A49,total_palm!$A:$P,6,0)</f>
        <v>0.71057351800000002</v>
      </c>
      <c r="G49">
        <f>VLOOKUP($A49,total_palm!$A:$P,7,0)</f>
        <v>2846.50216</v>
      </c>
      <c r="H49">
        <f>VLOOKUP($A49,total_palm!$A:$P,8,0)</f>
        <v>125.5131397</v>
      </c>
      <c r="I49">
        <f>VLOOKUP($A49,total_palm!$A:$P,9,0)</f>
        <v>66.497224430000003</v>
      </c>
      <c r="J49">
        <f>VLOOKUP($A49,total_palm!$A:$P,10,0)</f>
        <v>72.220183489999997</v>
      </c>
      <c r="K49">
        <f>VLOOKUP($A49,total_palm!$A:$P,11,0)</f>
        <v>35.064998770000003</v>
      </c>
      <c r="L49">
        <f>VLOOKUP($A49,total_palm!$A:$P,12,0)</f>
        <v>44.061394749999998</v>
      </c>
      <c r="M49">
        <f>VLOOKUP($A49,total_palm!$A:$P,13,0)</f>
        <v>125.5131397</v>
      </c>
      <c r="N49">
        <f>VLOOKUP($A49,total_palm!$A:$P,14,0)</f>
        <v>43</v>
      </c>
      <c r="O49">
        <f>VLOOKUP($A49,total_palm!$A:$P,15,0)</f>
        <v>0</v>
      </c>
      <c r="P49">
        <f>VLOOKUP($A49,total_palm!$A:$P,16,0)</f>
        <v>12.4</v>
      </c>
    </row>
    <row r="50" spans="1:16" x14ac:dyDescent="0.3">
      <c r="A50">
        <v>2024030567</v>
      </c>
      <c r="B50">
        <f>VLOOKUP($A50,total_palm!$A:$P,2,0)</f>
        <v>115.5601273</v>
      </c>
      <c r="C50">
        <f>VLOOKUP($A50,total_palm!$A:$P,3,0)</f>
        <v>90.299875459999996</v>
      </c>
      <c r="D50">
        <f>VLOOKUP($A50,total_palm!$A:$P,4,0)</f>
        <v>104.5588819</v>
      </c>
      <c r="E50">
        <f>VLOOKUP($A50,total_palm!$A:$P,5,0)</f>
        <v>25.36652982</v>
      </c>
      <c r="F50">
        <f>VLOOKUP($A50,total_palm!$A:$P,6,0)</f>
        <v>0.26359659200000002</v>
      </c>
      <c r="G50">
        <f>VLOOKUP($A50,total_palm!$A:$P,7,0)</f>
        <v>2755.34915</v>
      </c>
      <c r="H50">
        <f>VLOOKUP($A50,total_palm!$A:$P,8,0)</f>
        <v>99.494673250000005</v>
      </c>
      <c r="I50">
        <f>VLOOKUP($A50,total_palm!$A:$P,9,0)</f>
        <v>63.34961998</v>
      </c>
      <c r="J50">
        <f>VLOOKUP($A50,total_palm!$A:$P,10,0)</f>
        <v>62.84814815</v>
      </c>
      <c r="K50">
        <f>VLOOKUP($A50,total_palm!$A:$P,11,0)</f>
        <v>28.134210530000001</v>
      </c>
      <c r="L50">
        <f>VLOOKUP($A50,total_palm!$A:$P,12,0)</f>
        <v>36.024281160000001</v>
      </c>
      <c r="M50">
        <f>VLOOKUP($A50,total_palm!$A:$P,13,0)</f>
        <v>99.494673250000005</v>
      </c>
      <c r="N50">
        <f>VLOOKUP($A50,total_palm!$A:$P,14,0)</f>
        <v>32</v>
      </c>
      <c r="O50">
        <f>VLOOKUP($A50,total_palm!$A:$P,15,0)</f>
        <v>1</v>
      </c>
      <c r="P50">
        <f>VLOOKUP($A50,total_palm!$A:$P,16,0)</f>
        <v>9.6999999999999993</v>
      </c>
    </row>
    <row r="51" spans="1:16" x14ac:dyDescent="0.3">
      <c r="A51">
        <v>202403061</v>
      </c>
      <c r="B51">
        <f>VLOOKUP($A51,total_palm!$A:$P,2,0)</f>
        <v>187.4787828</v>
      </c>
      <c r="C51">
        <f>VLOOKUP($A51,total_palm!$A:$P,3,0)</f>
        <v>113.2370245</v>
      </c>
      <c r="D51">
        <f>VLOOKUP($A51,total_palm!$A:$P,4,0)</f>
        <v>126.69304030000001</v>
      </c>
      <c r="E51">
        <f>VLOOKUP($A51,total_palm!$A:$P,5,0)</f>
        <v>74.241758239999996</v>
      </c>
      <c r="F51">
        <f>VLOOKUP($A51,total_palm!$A:$P,6,0)</f>
        <v>0.93773764299999995</v>
      </c>
      <c r="G51">
        <f>VLOOKUP($A51,total_palm!$A:$P,7,0)</f>
        <v>1481.503823</v>
      </c>
      <c r="H51">
        <f>VLOOKUP($A51,total_palm!$A:$P,8,0)</f>
        <v>136.9249226</v>
      </c>
      <c r="I51">
        <f>VLOOKUP($A51,total_palm!$A:$P,9,0)</f>
        <v>52.383547559999997</v>
      </c>
      <c r="J51">
        <f>VLOOKUP($A51,total_palm!$A:$P,10,0)</f>
        <v>55.682279909999998</v>
      </c>
      <c r="K51">
        <f>VLOOKUP($A51,total_palm!$A:$P,11,0)</f>
        <v>34.255770259999998</v>
      </c>
      <c r="L51">
        <f>VLOOKUP($A51,total_palm!$A:$P,12,0)</f>
        <v>45.673082180000002</v>
      </c>
      <c r="M51">
        <f>VLOOKUP($A51,total_palm!$A:$P,13,0)</f>
        <v>136.9249226</v>
      </c>
      <c r="N51">
        <f>VLOOKUP($A51,total_palm!$A:$P,14,0)</f>
        <v>35</v>
      </c>
      <c r="O51">
        <f>VLOOKUP($A51,total_palm!$A:$P,15,0)</f>
        <v>0</v>
      </c>
      <c r="P51">
        <f>VLOOKUP($A51,total_palm!$A:$P,16,0)</f>
        <v>14.1</v>
      </c>
    </row>
    <row r="52" spans="1:16" x14ac:dyDescent="0.3">
      <c r="A52">
        <v>202403062</v>
      </c>
      <c r="B52">
        <f>VLOOKUP($A52,total_palm!$A:$P,2,0)</f>
        <v>175.60530800000001</v>
      </c>
      <c r="C52">
        <f>VLOOKUP($A52,total_palm!$A:$P,3,0)</f>
        <v>106.1835998</v>
      </c>
      <c r="D52">
        <f>VLOOKUP($A52,total_palm!$A:$P,4,0)</f>
        <v>110.7124608</v>
      </c>
      <c r="E52">
        <f>VLOOKUP($A52,total_palm!$A:$P,5,0)</f>
        <v>69.502955529999994</v>
      </c>
      <c r="F52">
        <f>VLOOKUP($A52,total_palm!$A:$P,6,0)</f>
        <v>0.83257199599999998</v>
      </c>
      <c r="G52">
        <f>VLOOKUP($A52,total_palm!$A:$P,7,0)</f>
        <v>1951.5369479999999</v>
      </c>
      <c r="H52">
        <f>VLOOKUP($A52,total_palm!$A:$P,8,0)</f>
        <v>127.816614</v>
      </c>
      <c r="I52">
        <f>VLOOKUP($A52,total_palm!$A:$P,9,0)</f>
        <v>43.85005864</v>
      </c>
      <c r="J52">
        <f>VLOOKUP($A52,total_palm!$A:$P,10,0)</f>
        <v>45.562546959999999</v>
      </c>
      <c r="K52">
        <f>VLOOKUP($A52,total_palm!$A:$P,11,0)</f>
        <v>35.364204770000001</v>
      </c>
      <c r="L52">
        <f>VLOOKUP($A52,total_palm!$A:$P,12,0)</f>
        <v>42.750731080000001</v>
      </c>
      <c r="M52">
        <f>VLOOKUP($A52,total_palm!$A:$P,13,0)</f>
        <v>127.816614</v>
      </c>
      <c r="N52">
        <f>VLOOKUP($A52,total_palm!$A:$P,14,0)</f>
        <v>55</v>
      </c>
      <c r="O52">
        <f>VLOOKUP($A52,total_palm!$A:$P,15,0)</f>
        <v>0</v>
      </c>
      <c r="P52">
        <f>VLOOKUP($A52,total_palm!$A:$P,16,0)</f>
        <v>13.1</v>
      </c>
    </row>
    <row r="53" spans="1:16" x14ac:dyDescent="0.3">
      <c r="A53">
        <v>202403063</v>
      </c>
      <c r="B53">
        <f>VLOOKUP($A53,total_palm!$A:$P,2,0)</f>
        <v>189.61453030000001</v>
      </c>
      <c r="C53">
        <f>VLOOKUP($A53,total_palm!$A:$P,3,0)</f>
        <v>104.69858309999999</v>
      </c>
      <c r="D53">
        <f>VLOOKUP($A53,total_palm!$A:$P,4,0)</f>
        <v>108.86008409999999</v>
      </c>
      <c r="E53">
        <f>VLOOKUP($A53,total_palm!$A:$P,5,0)</f>
        <v>84.915947160000002</v>
      </c>
      <c r="F53">
        <f>VLOOKUP($A53,total_palm!$A:$P,6,0)</f>
        <v>0.99995282100000005</v>
      </c>
      <c r="G53">
        <f>VLOOKUP($A53,total_palm!$A:$P,7,0)</f>
        <v>2488.9066330000001</v>
      </c>
      <c r="H53">
        <f>VLOOKUP($A53,total_palm!$A:$P,8,0)</f>
        <v>130.605321</v>
      </c>
      <c r="I53">
        <f>VLOOKUP($A53,total_palm!$A:$P,9,0)</f>
        <v>46.935571940000003</v>
      </c>
      <c r="J53">
        <f>VLOOKUP($A53,total_palm!$A:$P,10,0)</f>
        <v>46.845215510000003</v>
      </c>
      <c r="K53">
        <f>VLOOKUP($A53,total_palm!$A:$P,11,0)</f>
        <v>37.64805415</v>
      </c>
      <c r="L53">
        <f>VLOOKUP($A53,total_palm!$A:$P,12,0)</f>
        <v>49.521099280000001</v>
      </c>
      <c r="M53">
        <f>VLOOKUP($A53,total_palm!$A:$P,13,0)</f>
        <v>130.605321</v>
      </c>
      <c r="N53">
        <f>VLOOKUP($A53,total_palm!$A:$P,14,0)</f>
        <v>75</v>
      </c>
      <c r="O53">
        <f>VLOOKUP($A53,total_palm!$A:$P,15,0)</f>
        <v>0</v>
      </c>
      <c r="P53">
        <f>VLOOKUP($A53,total_palm!$A:$P,16,0)</f>
        <v>10.5</v>
      </c>
    </row>
    <row r="54" spans="1:16" x14ac:dyDescent="0.3">
      <c r="A54">
        <v>202403064</v>
      </c>
      <c r="B54">
        <f>VLOOKUP($A54,total_palm!$A:$P,2,0)</f>
        <v>186.30127830000001</v>
      </c>
      <c r="C54">
        <f>VLOOKUP($A54,total_palm!$A:$P,3,0)</f>
        <v>112.49439529999999</v>
      </c>
      <c r="D54">
        <f>VLOOKUP($A54,total_palm!$A:$P,4,0)</f>
        <v>121.64260899999999</v>
      </c>
      <c r="E54">
        <f>VLOOKUP($A54,total_palm!$A:$P,5,0)</f>
        <v>74.343887249999995</v>
      </c>
      <c r="F54">
        <f>VLOOKUP($A54,total_palm!$A:$P,6,0)</f>
        <v>0.81366604499999995</v>
      </c>
      <c r="G54">
        <f>VLOOKUP($A54,total_palm!$A:$P,7,0)</f>
        <v>1583.5152680000001</v>
      </c>
      <c r="H54">
        <f>VLOOKUP($A54,total_palm!$A:$P,8,0)</f>
        <v>136.00331019999999</v>
      </c>
      <c r="I54">
        <f>VLOOKUP($A54,total_palm!$A:$P,9,0)</f>
        <v>49.878600820000003</v>
      </c>
      <c r="J54">
        <f>VLOOKUP($A54,total_palm!$A:$P,10,0)</f>
        <v>51.298545449999999</v>
      </c>
      <c r="K54">
        <f>VLOOKUP($A54,total_palm!$A:$P,11,0)</f>
        <v>36.104395599999997</v>
      </c>
      <c r="L54">
        <f>VLOOKUP($A54,total_palm!$A:$P,12,0)</f>
        <v>44.11781826</v>
      </c>
      <c r="M54">
        <f>VLOOKUP($A54,total_palm!$A:$P,13,0)</f>
        <v>136.00331019999999</v>
      </c>
      <c r="N54">
        <f>VLOOKUP($A54,total_palm!$A:$P,14,0)</f>
        <v>50</v>
      </c>
      <c r="O54">
        <f>VLOOKUP($A54,total_palm!$A:$P,15,0)</f>
        <v>1</v>
      </c>
      <c r="P54">
        <f>VLOOKUP($A54,total_palm!$A:$P,16,0)</f>
        <v>9.3000000000000007</v>
      </c>
    </row>
    <row r="55" spans="1:16" x14ac:dyDescent="0.3">
      <c r="A55">
        <v>202403065</v>
      </c>
      <c r="B55">
        <f>VLOOKUP($A55,total_palm!$A:$P,2,0)</f>
        <v>162.03760020000001</v>
      </c>
      <c r="C55">
        <f>VLOOKUP($A55,total_palm!$A:$P,3,0)</f>
        <v>96.835053239999993</v>
      </c>
      <c r="D55">
        <f>VLOOKUP($A55,total_palm!$A:$P,4,0)</f>
        <v>110.4243056</v>
      </c>
      <c r="E55">
        <f>VLOOKUP($A55,total_palm!$A:$P,5,0)</f>
        <v>65.25875508</v>
      </c>
      <c r="F55">
        <f>VLOOKUP($A55,total_palm!$A:$P,6,0)</f>
        <v>0.83974569799999998</v>
      </c>
      <c r="G55">
        <f>VLOOKUP($A55,total_palm!$A:$P,7,0)</f>
        <v>1532.5311240000001</v>
      </c>
      <c r="H55">
        <f>VLOOKUP($A55,total_palm!$A:$P,8,0)</f>
        <v>117.8611172</v>
      </c>
      <c r="I55">
        <f>VLOOKUP($A55,total_palm!$A:$P,9,0)</f>
        <v>45.677890470000001</v>
      </c>
      <c r="J55">
        <f>VLOOKUP($A55,total_palm!$A:$P,10,0)</f>
        <v>47.771734479999999</v>
      </c>
      <c r="K55">
        <f>VLOOKUP($A55,total_palm!$A:$P,11,0)</f>
        <v>30.491315140000001</v>
      </c>
      <c r="L55">
        <f>VLOOKUP($A55,total_palm!$A:$P,12,0)</f>
        <v>38.666714110000001</v>
      </c>
      <c r="M55">
        <f>VLOOKUP($A55,total_palm!$A:$P,13,0)</f>
        <v>117.8611172</v>
      </c>
      <c r="N55">
        <f>VLOOKUP($A55,total_palm!$A:$P,14,0)</f>
        <v>69</v>
      </c>
      <c r="O55">
        <f>VLOOKUP($A55,total_palm!$A:$P,15,0)</f>
        <v>1</v>
      </c>
      <c r="P55">
        <f>VLOOKUP($A55,total_palm!$A:$P,16,0)</f>
        <v>9.4</v>
      </c>
    </row>
    <row r="56" spans="1:16" x14ac:dyDescent="0.3">
      <c r="A56">
        <v>202403066</v>
      </c>
      <c r="B56">
        <f>VLOOKUP($A56,total_palm!$A:$P,2,0)</f>
        <v>196.09518249999999</v>
      </c>
      <c r="C56">
        <f>VLOOKUP($A56,total_palm!$A:$P,3,0)</f>
        <v>93.777805090000001</v>
      </c>
      <c r="D56">
        <f>VLOOKUP($A56,total_palm!$A:$P,4,0)</f>
        <v>99.62473885</v>
      </c>
      <c r="E56">
        <f>VLOOKUP($A56,total_palm!$A:$P,5,0)</f>
        <v>102.3173774</v>
      </c>
      <c r="F56">
        <f>VLOOKUP($A56,total_palm!$A:$P,6,0)</f>
        <v>0.99993063699999996</v>
      </c>
      <c r="G56">
        <f>VLOOKUP($A56,total_palm!$A:$P,7,0)</f>
        <v>1816.1093579999999</v>
      </c>
      <c r="H56">
        <f>VLOOKUP($A56,total_palm!$A:$P,8,0)</f>
        <v>125.0215599</v>
      </c>
      <c r="I56">
        <f>VLOOKUP($A56,total_palm!$A:$P,9,0)</f>
        <v>44.891525420000001</v>
      </c>
      <c r="J56">
        <f>VLOOKUP($A56,total_palm!$A:$P,10,0)</f>
        <v>49.34324324</v>
      </c>
      <c r="K56">
        <f>VLOOKUP($A56,total_palm!$A:$P,11,0)</f>
        <v>32.552197030000002</v>
      </c>
      <c r="L56">
        <f>VLOOKUP($A56,total_palm!$A:$P,12,0)</f>
        <v>43.767327299999998</v>
      </c>
      <c r="M56">
        <f>VLOOKUP($A56,total_palm!$A:$P,13,0)</f>
        <v>125.0215599</v>
      </c>
      <c r="N56">
        <f>VLOOKUP($A56,total_palm!$A:$P,14,0)</f>
        <v>52</v>
      </c>
      <c r="O56">
        <f>VLOOKUP($A56,total_palm!$A:$P,15,0)</f>
        <v>0</v>
      </c>
      <c r="P56">
        <f>VLOOKUP($A56,total_palm!$A:$P,16,0)</f>
        <v>15.1</v>
      </c>
    </row>
    <row r="57" spans="1:16" x14ac:dyDescent="0.3">
      <c r="A57">
        <v>202403067</v>
      </c>
      <c r="B57">
        <f>VLOOKUP($A57,total_palm!$A:$P,2,0)</f>
        <v>176.2846581</v>
      </c>
      <c r="C57">
        <f>VLOOKUP($A57,total_palm!$A:$P,3,0)</f>
        <v>93.938583309999999</v>
      </c>
      <c r="D57">
        <f>VLOOKUP($A57,total_palm!$A:$P,4,0)</f>
        <v>99.419823910000005</v>
      </c>
      <c r="E57">
        <f>VLOOKUP($A57,total_palm!$A:$P,5,0)</f>
        <v>82.36178176</v>
      </c>
      <c r="F57">
        <f>VLOOKUP($A57,total_palm!$A:$P,6,0)</f>
        <v>0.99742689200000001</v>
      </c>
      <c r="G57">
        <f>VLOOKUP($A57,total_palm!$A:$P,7,0)</f>
        <v>2997.6860929999998</v>
      </c>
      <c r="H57">
        <f>VLOOKUP($A57,total_palm!$A:$P,8,0)</f>
        <v>119.2433592</v>
      </c>
      <c r="I57">
        <f>VLOOKUP($A57,total_palm!$A:$P,9,0)</f>
        <v>49.543129899999997</v>
      </c>
      <c r="J57">
        <f>VLOOKUP($A57,total_palm!$A:$P,10,0)</f>
        <v>50.819736370000001</v>
      </c>
      <c r="K57">
        <f>VLOOKUP($A57,total_palm!$A:$P,11,0)</f>
        <v>35.378286680000002</v>
      </c>
      <c r="L57">
        <f>VLOOKUP($A57,total_palm!$A:$P,12,0)</f>
        <v>44.57780356</v>
      </c>
      <c r="M57">
        <f>VLOOKUP($A57,total_palm!$A:$P,13,0)</f>
        <v>119.2433592</v>
      </c>
      <c r="N57">
        <f>VLOOKUP($A57,total_palm!$A:$P,14,0)</f>
        <v>71</v>
      </c>
      <c r="O57">
        <f>VLOOKUP($A57,total_palm!$A:$P,15,0)</f>
        <v>0</v>
      </c>
      <c r="P57">
        <f>VLOOKUP($A57,total_palm!$A:$P,16,0)</f>
        <v>13.3</v>
      </c>
    </row>
    <row r="58" spans="1:16" x14ac:dyDescent="0.3">
      <c r="A58">
        <v>202403068</v>
      </c>
      <c r="B58">
        <f>VLOOKUP($A58,total_palm!$A:$P,2,0)</f>
        <v>172.02483770000001</v>
      </c>
      <c r="C58">
        <f>VLOOKUP($A58,total_palm!$A:$P,3,0)</f>
        <v>106.6710051</v>
      </c>
      <c r="D58">
        <f>VLOOKUP($A58,total_palm!$A:$P,4,0)</f>
        <v>116.7573057</v>
      </c>
      <c r="E58">
        <f>VLOOKUP($A58,total_palm!$A:$P,5,0)</f>
        <v>65.47956499</v>
      </c>
      <c r="F58">
        <f>VLOOKUP($A58,total_palm!$A:$P,6,0)</f>
        <v>0.84113800999999999</v>
      </c>
      <c r="G58">
        <f>VLOOKUP($A58,total_palm!$A:$P,7,0)</f>
        <v>2249.4523730000001</v>
      </c>
      <c r="H58">
        <f>VLOOKUP($A58,total_palm!$A:$P,8,0)</f>
        <v>127.6285664</v>
      </c>
      <c r="I58">
        <f>VLOOKUP($A58,total_palm!$A:$P,9,0)</f>
        <v>41.401745820000002</v>
      </c>
      <c r="J58">
        <f>VLOOKUP($A58,total_palm!$A:$P,10,0)</f>
        <v>41.406404999999999</v>
      </c>
      <c r="K58">
        <f>VLOOKUP($A58,total_palm!$A:$P,11,0)</f>
        <v>33.177110630000001</v>
      </c>
      <c r="L58">
        <f>VLOOKUP($A58,total_palm!$A:$P,12,0)</f>
        <v>36.660556669999998</v>
      </c>
      <c r="M58">
        <f>VLOOKUP($A58,total_palm!$A:$P,13,0)</f>
        <v>127.6285664</v>
      </c>
      <c r="N58">
        <f>VLOOKUP($A58,total_palm!$A:$P,14,0)</f>
        <v>66</v>
      </c>
      <c r="O58">
        <f>VLOOKUP($A58,total_palm!$A:$P,15,0)</f>
        <v>1</v>
      </c>
      <c r="P58">
        <f>VLOOKUP($A58,total_palm!$A:$P,16,0)</f>
        <v>10.5</v>
      </c>
    </row>
    <row r="59" spans="1:16" x14ac:dyDescent="0.3">
      <c r="A59">
        <v>2024030611</v>
      </c>
      <c r="B59">
        <f>VLOOKUP($A59,total_palm!$A:$P,2,0)</f>
        <v>182.66935340000001</v>
      </c>
      <c r="C59">
        <f>VLOOKUP($A59,total_palm!$A:$P,3,0)</f>
        <v>104.0051584</v>
      </c>
      <c r="D59">
        <f>VLOOKUP($A59,total_palm!$A:$P,4,0)</f>
        <v>107.1196573</v>
      </c>
      <c r="E59">
        <f>VLOOKUP($A59,total_palm!$A:$P,5,0)</f>
        <v>78.864637070000001</v>
      </c>
      <c r="F59">
        <f>VLOOKUP($A59,total_palm!$A:$P,6,0)</f>
        <v>0.77740251800000004</v>
      </c>
      <c r="G59">
        <f>VLOOKUP($A59,total_palm!$A:$P,7,0)</f>
        <v>2097.4676220000001</v>
      </c>
      <c r="H59">
        <f>VLOOKUP($A59,total_palm!$A:$P,8,0)</f>
        <v>128.275779</v>
      </c>
      <c r="I59">
        <f>VLOOKUP($A59,total_palm!$A:$P,9,0)</f>
        <v>44.062645009999997</v>
      </c>
      <c r="J59">
        <f>VLOOKUP($A59,total_palm!$A:$P,10,0)</f>
        <v>47.54357143</v>
      </c>
      <c r="K59">
        <f>VLOOKUP($A59,total_palm!$A:$P,11,0)</f>
        <v>36.41067864</v>
      </c>
      <c r="L59">
        <f>VLOOKUP($A59,total_palm!$A:$P,12,0)</f>
        <v>42.730429010000002</v>
      </c>
      <c r="M59">
        <f>VLOOKUP($A59,total_palm!$A:$P,13,0)</f>
        <v>128.275779</v>
      </c>
      <c r="N59">
        <f>VLOOKUP($A59,total_palm!$A:$P,14,0)</f>
        <v>76</v>
      </c>
      <c r="O59">
        <f>VLOOKUP($A59,total_palm!$A:$P,15,0)</f>
        <v>1</v>
      </c>
      <c r="P59">
        <f>VLOOKUP($A59,total_palm!$A:$P,16,0)</f>
        <v>8.6999999999999993</v>
      </c>
    </row>
    <row r="60" spans="1:16" x14ac:dyDescent="0.3">
      <c r="A60">
        <v>202403069</v>
      </c>
      <c r="B60">
        <f>VLOOKUP($A60,total_palm!$A:$P,2,0)</f>
        <v>165.04634909999999</v>
      </c>
      <c r="C60">
        <f>VLOOKUP($A60,total_palm!$A:$P,3,0)</f>
        <v>95.899935479999996</v>
      </c>
      <c r="D60">
        <f>VLOOKUP($A60,total_palm!$A:$P,4,0)</f>
        <v>105.07645979999999</v>
      </c>
      <c r="E60">
        <f>VLOOKUP($A60,total_palm!$A:$P,5,0)</f>
        <v>69.146413589999995</v>
      </c>
      <c r="F60">
        <f>VLOOKUP($A60,total_palm!$A:$P,6,0)</f>
        <v>0.97352118899999995</v>
      </c>
      <c r="G60">
        <f>VLOOKUP($A60,total_palm!$A:$P,7,0)</f>
        <v>1826.0511590000001</v>
      </c>
      <c r="H60">
        <f>VLOOKUP($A60,total_palm!$A:$P,8,0)</f>
        <v>117.5051275</v>
      </c>
      <c r="I60">
        <f>VLOOKUP($A60,total_palm!$A:$P,9,0)</f>
        <v>46.829385639999998</v>
      </c>
      <c r="J60">
        <f>VLOOKUP($A60,total_palm!$A:$P,10,0)</f>
        <v>44.81853117</v>
      </c>
      <c r="K60">
        <f>VLOOKUP($A60,total_palm!$A:$P,11,0)</f>
        <v>34.067460320000002</v>
      </c>
      <c r="L60">
        <f>VLOOKUP($A60,total_palm!$A:$P,12,0)</f>
        <v>40.467377239999998</v>
      </c>
      <c r="M60">
        <f>VLOOKUP($A60,total_palm!$A:$P,13,0)</f>
        <v>117.5051275</v>
      </c>
      <c r="N60">
        <f>VLOOKUP($A60,total_palm!$A:$P,14,0)</f>
        <v>66</v>
      </c>
      <c r="O60">
        <f>VLOOKUP($A60,total_palm!$A:$P,15,0)</f>
        <v>0</v>
      </c>
      <c r="P60">
        <f>VLOOKUP($A60,total_palm!$A:$P,16,0)</f>
        <v>14.8</v>
      </c>
    </row>
    <row r="61" spans="1:16" x14ac:dyDescent="0.3">
      <c r="A61">
        <v>2024030612</v>
      </c>
      <c r="B61">
        <f>VLOOKUP($A61,total_palm!$A:$P,2,0)</f>
        <v>158.11112600000001</v>
      </c>
      <c r="C61">
        <f>VLOOKUP($A61,total_palm!$A:$P,3,0)</f>
        <v>77.574121329999997</v>
      </c>
      <c r="D61">
        <f>VLOOKUP($A61,total_palm!$A:$P,4,0)</f>
        <v>72.125542870000004</v>
      </c>
      <c r="E61">
        <f>VLOOKUP($A61,total_palm!$A:$P,5,0)</f>
        <v>80.537004699999997</v>
      </c>
      <c r="F61">
        <f>VLOOKUP($A61,total_palm!$A:$P,6,0)</f>
        <v>0.93110236199999996</v>
      </c>
      <c r="G61">
        <f>VLOOKUP($A61,total_palm!$A:$P,7,0)</f>
        <v>2221.0702689999998</v>
      </c>
      <c r="H61">
        <f>VLOOKUP($A61,total_palm!$A:$P,8,0)</f>
        <v>100.79490610000001</v>
      </c>
      <c r="I61">
        <f>VLOOKUP($A61,total_palm!$A:$P,9,0)</f>
        <v>42.143199520000003</v>
      </c>
      <c r="J61">
        <f>VLOOKUP($A61,total_palm!$A:$P,10,0)</f>
        <v>46.786868339999998</v>
      </c>
      <c r="K61">
        <f>VLOOKUP($A61,total_palm!$A:$P,11,0)</f>
        <v>35.6</v>
      </c>
      <c r="L61">
        <f>VLOOKUP($A61,total_palm!$A:$P,12,0)</f>
        <v>41.962241890000001</v>
      </c>
      <c r="M61">
        <f>VLOOKUP($A61,total_palm!$A:$P,13,0)</f>
        <v>100.79490610000001</v>
      </c>
      <c r="N61">
        <f>VLOOKUP($A61,total_palm!$A:$P,14,0)</f>
        <v>59</v>
      </c>
      <c r="O61">
        <f>VLOOKUP($A61,total_palm!$A:$P,15,0)</f>
        <v>1</v>
      </c>
      <c r="P61">
        <f>VLOOKUP($A61,total_palm!$A:$P,16,0)</f>
        <v>10.8</v>
      </c>
    </row>
    <row r="62" spans="1:16" x14ac:dyDescent="0.3">
      <c r="A62">
        <v>2024030613</v>
      </c>
      <c r="B62">
        <f>VLOOKUP($A62,total_palm!$A:$P,2,0)</f>
        <v>179.25170840000001</v>
      </c>
      <c r="C62">
        <f>VLOOKUP($A62,total_palm!$A:$P,3,0)</f>
        <v>105.6013667</v>
      </c>
      <c r="D62">
        <f>VLOOKUP($A62,total_palm!$A:$P,4,0)</f>
        <v>113.1151708</v>
      </c>
      <c r="E62">
        <f>VLOOKUP($A62,total_palm!$A:$P,5,0)</f>
        <v>73.720318910000003</v>
      </c>
      <c r="F62">
        <f>VLOOKUP($A62,total_palm!$A:$P,6,0)</f>
        <v>0.85743469100000003</v>
      </c>
      <c r="G62">
        <f>VLOOKUP($A62,total_palm!$A:$P,7,0)</f>
        <v>2117.5520409999999</v>
      </c>
      <c r="H62">
        <f>VLOOKUP($A62,total_palm!$A:$P,8,0)</f>
        <v>129.22429740000001</v>
      </c>
      <c r="I62">
        <f>VLOOKUP($A62,total_palm!$A:$P,9,0)</f>
        <v>45.376690529999998</v>
      </c>
      <c r="J62">
        <f>VLOOKUP($A62,total_palm!$A:$P,10,0)</f>
        <v>48.417370890000001</v>
      </c>
      <c r="K62">
        <f>VLOOKUP($A62,total_palm!$A:$P,11,0)</f>
        <v>35.435621349999998</v>
      </c>
      <c r="L62">
        <f>VLOOKUP($A62,total_palm!$A:$P,12,0)</f>
        <v>43.463052879999999</v>
      </c>
      <c r="M62">
        <f>VLOOKUP($A62,total_palm!$A:$P,13,0)</f>
        <v>129.22429740000001</v>
      </c>
      <c r="N62">
        <f>VLOOKUP($A62,total_palm!$A:$P,14,0)</f>
        <v>67</v>
      </c>
      <c r="O62">
        <f>VLOOKUP($A62,total_palm!$A:$P,15,0)</f>
        <v>1</v>
      </c>
      <c r="P62">
        <f>VLOOKUP($A62,total_palm!$A:$P,16,0)</f>
        <v>12.7</v>
      </c>
    </row>
    <row r="63" spans="1:16" x14ac:dyDescent="0.3">
      <c r="A63">
        <v>2024030615</v>
      </c>
      <c r="B63">
        <f>VLOOKUP($A63,total_palm!$A:$P,2,0)</f>
        <v>181.6487219</v>
      </c>
      <c r="C63">
        <f>VLOOKUP($A63,total_palm!$A:$P,3,0)</f>
        <v>104.82872020000001</v>
      </c>
      <c r="D63">
        <f>VLOOKUP($A63,total_palm!$A:$P,4,0)</f>
        <v>111.9448112</v>
      </c>
      <c r="E63">
        <f>VLOOKUP($A63,total_palm!$A:$P,5,0)</f>
        <v>76.820001689999998</v>
      </c>
      <c r="F63">
        <f>VLOOKUP($A63,total_palm!$A:$P,6,0)</f>
        <v>0.83118106700000005</v>
      </c>
      <c r="G63">
        <f>VLOOKUP($A63,total_palm!$A:$P,7,0)</f>
        <v>2459.0425919999998</v>
      </c>
      <c r="H63">
        <f>VLOOKUP($A63,total_palm!$A:$P,8,0)</f>
        <v>129.49081240000001</v>
      </c>
      <c r="I63">
        <f>VLOOKUP($A63,total_palm!$A:$P,9,0)</f>
        <v>45.215857929999999</v>
      </c>
      <c r="J63">
        <f>VLOOKUP($A63,total_palm!$A:$P,10,0)</f>
        <v>46.751392940000002</v>
      </c>
      <c r="K63">
        <f>VLOOKUP($A63,total_palm!$A:$P,11,0)</f>
        <v>37.444785279999998</v>
      </c>
      <c r="L63">
        <f>VLOOKUP($A63,total_palm!$A:$P,12,0)</f>
        <v>48.327374759999998</v>
      </c>
      <c r="M63">
        <f>VLOOKUP($A63,total_palm!$A:$P,13,0)</f>
        <v>129.49081240000001</v>
      </c>
      <c r="N63">
        <f>VLOOKUP($A63,total_palm!$A:$P,14,0)</f>
        <v>51</v>
      </c>
      <c r="O63">
        <f>VLOOKUP($A63,total_palm!$A:$P,15,0)</f>
        <v>1</v>
      </c>
      <c r="P63">
        <f>VLOOKUP($A63,total_palm!$A:$P,16,0)</f>
        <v>11</v>
      </c>
    </row>
    <row r="64" spans="1:16" x14ac:dyDescent="0.3">
      <c r="A64">
        <v>2024030614</v>
      </c>
      <c r="B64">
        <f>VLOOKUP($A64,total_palm!$A:$P,2,0)</f>
        <v>155.07997330000001</v>
      </c>
      <c r="C64">
        <f>VLOOKUP($A64,total_palm!$A:$P,3,0)</f>
        <v>98.19926615</v>
      </c>
      <c r="D64">
        <f>VLOOKUP($A64,total_palm!$A:$P,4,0)</f>
        <v>110.30113</v>
      </c>
      <c r="E64">
        <f>VLOOKUP($A64,total_palm!$A:$P,5,0)</f>
        <v>56.880707170000001</v>
      </c>
      <c r="F64">
        <f>VLOOKUP($A64,total_palm!$A:$P,6,0)</f>
        <v>0.78020409000000002</v>
      </c>
      <c r="G64">
        <f>VLOOKUP($A64,total_palm!$A:$P,7,0)</f>
        <v>2347.1388729999999</v>
      </c>
      <c r="H64">
        <f>VLOOKUP($A64,total_palm!$A:$P,8,0)</f>
        <v>116.5655454</v>
      </c>
      <c r="I64">
        <f>VLOOKUP($A64,total_palm!$A:$P,9,0)</f>
        <v>44.62056304</v>
      </c>
      <c r="J64">
        <f>VLOOKUP($A64,total_palm!$A:$P,10,0)</f>
        <v>42.692910920000003</v>
      </c>
      <c r="K64">
        <f>VLOOKUP($A64,total_palm!$A:$P,11,0)</f>
        <v>33.09361956</v>
      </c>
      <c r="L64">
        <f>VLOOKUP($A64,total_palm!$A:$P,12,0)</f>
        <v>40.551208840000001</v>
      </c>
      <c r="M64">
        <f>VLOOKUP($A64,total_palm!$A:$P,13,0)</f>
        <v>116.5655454</v>
      </c>
      <c r="N64">
        <f>VLOOKUP($A64,total_palm!$A:$P,14,0)</f>
        <v>77</v>
      </c>
      <c r="O64">
        <f>VLOOKUP($A64,total_palm!$A:$P,15,0)</f>
        <v>0</v>
      </c>
      <c r="P64">
        <f>VLOOKUP($A64,total_palm!$A:$P,16,0)</f>
        <v>9.9</v>
      </c>
    </row>
    <row r="65" spans="1:16" x14ac:dyDescent="0.3">
      <c r="A65">
        <v>2024030617</v>
      </c>
      <c r="B65">
        <f>VLOOKUP($A65,total_palm!$A:$P,2,0)</f>
        <v>170.7517986</v>
      </c>
      <c r="C65">
        <f>VLOOKUP($A65,total_palm!$A:$P,3,0)</f>
        <v>100.7953957</v>
      </c>
      <c r="D65">
        <f>VLOOKUP($A65,total_palm!$A:$P,4,0)</f>
        <v>111.3492566</v>
      </c>
      <c r="E65">
        <f>VLOOKUP($A65,total_palm!$A:$P,5,0)</f>
        <v>70.287913669999995</v>
      </c>
      <c r="F65">
        <f>VLOOKUP($A65,total_palm!$A:$P,6,0)</f>
        <v>0.85710679099999998</v>
      </c>
      <c r="G65">
        <f>VLOOKUP($A65,total_palm!$A:$P,7,0)</f>
        <v>1975.7269200000001</v>
      </c>
      <c r="H65">
        <f>VLOOKUP($A65,total_palm!$A:$P,8,0)</f>
        <v>123.95574929999999</v>
      </c>
      <c r="I65">
        <f>VLOOKUP($A65,total_palm!$A:$P,9,0)</f>
        <v>51.369180059999998</v>
      </c>
      <c r="J65">
        <f>VLOOKUP($A65,total_palm!$A:$P,10,0)</f>
        <v>52.229641690000001</v>
      </c>
      <c r="K65">
        <f>VLOOKUP($A65,total_palm!$A:$P,11,0)</f>
        <v>35.7794971</v>
      </c>
      <c r="L65">
        <f>VLOOKUP($A65,total_palm!$A:$P,12,0)</f>
        <v>46.50118535</v>
      </c>
      <c r="M65">
        <f>VLOOKUP($A65,total_palm!$A:$P,13,0)</f>
        <v>123.95574929999999</v>
      </c>
      <c r="N65">
        <f>VLOOKUP($A65,total_palm!$A:$P,14,0)</f>
        <v>77</v>
      </c>
      <c r="O65">
        <f>VLOOKUP($A65,total_palm!$A:$P,15,0)</f>
        <v>1</v>
      </c>
      <c r="P65">
        <f>VLOOKUP($A65,total_palm!$A:$P,16,0)</f>
        <v>10.8</v>
      </c>
    </row>
    <row r="66" spans="1:16" x14ac:dyDescent="0.3">
      <c r="A66">
        <v>2024030616</v>
      </c>
      <c r="B66">
        <f>VLOOKUP($A66,total_palm!$A:$P,2,0)</f>
        <v>167.94097959999999</v>
      </c>
      <c r="C66">
        <f>VLOOKUP($A66,total_palm!$A:$P,3,0)</f>
        <v>96.932904800000003</v>
      </c>
      <c r="D66">
        <f>VLOOKUP($A66,total_palm!$A:$P,4,0)</f>
        <v>102.7636528</v>
      </c>
      <c r="E66">
        <f>VLOOKUP($A66,total_palm!$A:$P,5,0)</f>
        <v>71.008074800000003</v>
      </c>
      <c r="F66">
        <f>VLOOKUP($A66,total_palm!$A:$P,6,0)</f>
        <v>0.99338019899999996</v>
      </c>
      <c r="G66">
        <f>VLOOKUP($A66,total_palm!$A:$P,7,0)</f>
        <v>2349.4961830000002</v>
      </c>
      <c r="H66">
        <f>VLOOKUP($A66,total_palm!$A:$P,8,0)</f>
        <v>118.8013062</v>
      </c>
      <c r="I66">
        <f>VLOOKUP($A66,total_palm!$A:$P,9,0)</f>
        <v>53.328917050000001</v>
      </c>
      <c r="J66">
        <f>VLOOKUP($A66,total_palm!$A:$P,10,0)</f>
        <v>54.770818509999998</v>
      </c>
      <c r="K66">
        <f>VLOOKUP($A66,total_palm!$A:$P,11,0)</f>
        <v>34.501658370000001</v>
      </c>
      <c r="L66">
        <f>VLOOKUP($A66,total_palm!$A:$P,12,0)</f>
        <v>43.583948640000003</v>
      </c>
      <c r="M66">
        <f>VLOOKUP($A66,total_palm!$A:$P,13,0)</f>
        <v>118.8013062</v>
      </c>
      <c r="N66">
        <f>VLOOKUP($A66,total_palm!$A:$P,14,0)</f>
        <v>68</v>
      </c>
      <c r="O66">
        <f>VLOOKUP($A66,total_palm!$A:$P,15,0)</f>
        <v>1</v>
      </c>
      <c r="P66">
        <f>VLOOKUP($A66,total_palm!$A:$P,16,0)</f>
        <v>9</v>
      </c>
    </row>
    <row r="67" spans="1:16" x14ac:dyDescent="0.3">
      <c r="A67">
        <v>2024030618</v>
      </c>
      <c r="B67">
        <f>VLOOKUP($A67,total_palm!$A:$P,2,0)</f>
        <v>178.5950986</v>
      </c>
      <c r="C67">
        <f>VLOOKUP($A67,total_palm!$A:$P,3,0)</f>
        <v>100.5625999</v>
      </c>
      <c r="D67">
        <f>VLOOKUP($A67,total_palm!$A:$P,4,0)</f>
        <v>101.4249334</v>
      </c>
      <c r="E67">
        <f>VLOOKUP($A67,total_palm!$A:$P,5,0)</f>
        <v>78.032498669999995</v>
      </c>
      <c r="F67">
        <f>VLOOKUP($A67,total_palm!$A:$P,6,0)</f>
        <v>0.961374171</v>
      </c>
      <c r="G67">
        <f>VLOOKUP($A67,total_palm!$A:$P,7,0)</f>
        <v>2149.969165</v>
      </c>
      <c r="H67">
        <f>VLOOKUP($A67,total_palm!$A:$P,8,0)</f>
        <v>125.7457872</v>
      </c>
      <c r="I67">
        <f>VLOOKUP($A67,total_palm!$A:$P,9,0)</f>
        <v>40.026408240000002</v>
      </c>
      <c r="J67">
        <f>VLOOKUP($A67,total_palm!$A:$P,10,0)</f>
        <v>39.752071819999998</v>
      </c>
      <c r="K67">
        <f>VLOOKUP($A67,total_palm!$A:$P,11,0)</f>
        <v>31.340145079999999</v>
      </c>
      <c r="L67">
        <f>VLOOKUP($A67,total_palm!$A:$P,12,0)</f>
        <v>38.835089459999999</v>
      </c>
      <c r="M67">
        <f>VLOOKUP($A67,total_palm!$A:$P,13,0)</f>
        <v>125.7457872</v>
      </c>
      <c r="N67">
        <f>VLOOKUP($A67,total_palm!$A:$P,14,0)</f>
        <v>80</v>
      </c>
      <c r="O67">
        <f>VLOOKUP($A67,total_palm!$A:$P,15,0)</f>
        <v>1</v>
      </c>
      <c r="P67">
        <f>VLOOKUP($A67,total_palm!$A:$P,16,0)</f>
        <v>7</v>
      </c>
    </row>
    <row r="68" spans="1:16" x14ac:dyDescent="0.3">
      <c r="A68">
        <v>2024030619</v>
      </c>
      <c r="B68">
        <f>VLOOKUP($A68,total_palm!$A:$P,2,0)</f>
        <v>171.74596679999999</v>
      </c>
      <c r="C68">
        <f>VLOOKUP($A68,total_palm!$A:$P,3,0)</f>
        <v>106.758548</v>
      </c>
      <c r="D68">
        <f>VLOOKUP($A68,total_palm!$A:$P,4,0)</f>
        <v>117.8205514</v>
      </c>
      <c r="E68">
        <f>VLOOKUP($A68,total_palm!$A:$P,5,0)</f>
        <v>64.987418730000002</v>
      </c>
      <c r="F68">
        <f>VLOOKUP($A68,total_palm!$A:$P,6,0)</f>
        <v>0.83929250700000002</v>
      </c>
      <c r="G68">
        <f>VLOOKUP($A68,total_palm!$A:$P,7,0)</f>
        <v>1473.7027370000001</v>
      </c>
      <c r="H68">
        <f>VLOOKUP($A68,total_palm!$A:$P,8,0)</f>
        <v>127.36154860000001</v>
      </c>
      <c r="I68">
        <f>VLOOKUP($A68,total_palm!$A:$P,9,0)</f>
        <v>44.012950320000002</v>
      </c>
      <c r="J68">
        <f>VLOOKUP($A68,total_palm!$A:$P,10,0)</f>
        <v>42.952538070000003</v>
      </c>
      <c r="K68">
        <f>VLOOKUP($A68,total_palm!$A:$P,11,0)</f>
        <v>32.690465150000001</v>
      </c>
      <c r="L68">
        <f>VLOOKUP($A68,total_palm!$A:$P,12,0)</f>
        <v>37.683308160000003</v>
      </c>
      <c r="M68">
        <f>VLOOKUP($A68,total_palm!$A:$P,13,0)</f>
        <v>127.36154860000001</v>
      </c>
      <c r="N68">
        <f>VLOOKUP($A68,total_palm!$A:$P,14,0)</f>
        <v>69</v>
      </c>
      <c r="O68">
        <f>VLOOKUP($A68,total_palm!$A:$P,15,0)</f>
        <v>1</v>
      </c>
      <c r="P68">
        <f>VLOOKUP($A68,total_palm!$A:$P,16,0)</f>
        <v>9.9</v>
      </c>
    </row>
    <row r="69" spans="1:16" x14ac:dyDescent="0.3">
      <c r="A69">
        <v>2024030622</v>
      </c>
      <c r="B69">
        <f>VLOOKUP($A69,total_palm!$A:$P,2,0)</f>
        <v>183.27652990000001</v>
      </c>
      <c r="C69">
        <f>VLOOKUP($A69,total_palm!$A:$P,3,0)</f>
        <v>96.890701129999997</v>
      </c>
      <c r="D69">
        <f>VLOOKUP($A69,total_palm!$A:$P,4,0)</f>
        <v>97.817202080000001</v>
      </c>
      <c r="E69">
        <f>VLOOKUP($A69,total_palm!$A:$P,5,0)</f>
        <v>86.385828720000006</v>
      </c>
      <c r="F69">
        <f>VLOOKUP($A69,total_palm!$A:$P,6,0)</f>
        <v>0.99666244699999995</v>
      </c>
      <c r="G69">
        <f>VLOOKUP($A69,total_palm!$A:$P,7,0)</f>
        <v>2054.9626199999998</v>
      </c>
      <c r="H69">
        <f>VLOOKUP($A69,total_palm!$A:$P,8,0)</f>
        <v>122.52930550000001</v>
      </c>
      <c r="I69">
        <f>VLOOKUP($A69,total_palm!$A:$P,9,0)</f>
        <v>41.180024879999998</v>
      </c>
      <c r="J69">
        <f>VLOOKUP($A69,total_palm!$A:$P,10,0)</f>
        <v>42.606588780000003</v>
      </c>
      <c r="K69">
        <f>VLOOKUP($A69,total_palm!$A:$P,11,0)</f>
        <v>31.514752040000001</v>
      </c>
      <c r="L69">
        <f>VLOOKUP($A69,total_palm!$A:$P,12,0)</f>
        <v>39.179793089999997</v>
      </c>
      <c r="M69">
        <f>VLOOKUP($A69,total_palm!$A:$P,13,0)</f>
        <v>122.52930550000001</v>
      </c>
      <c r="N69">
        <f>VLOOKUP($A69,total_palm!$A:$P,14,0)</f>
        <v>71</v>
      </c>
      <c r="O69">
        <f>VLOOKUP($A69,total_palm!$A:$P,15,0)</f>
        <v>0</v>
      </c>
      <c r="P69">
        <f>VLOOKUP($A69,total_palm!$A:$P,16,0)</f>
        <v>13.6</v>
      </c>
    </row>
    <row r="70" spans="1:16" x14ac:dyDescent="0.3">
      <c r="A70">
        <v>2024030623</v>
      </c>
      <c r="B70">
        <f>VLOOKUP($A70,total_palm!$A:$P,2,0)</f>
        <v>165.33842229999999</v>
      </c>
      <c r="C70">
        <f>VLOOKUP($A70,total_palm!$A:$P,3,0)</f>
        <v>101.0141476</v>
      </c>
      <c r="D70">
        <f>VLOOKUP($A70,total_palm!$A:$P,4,0)</f>
        <v>109.7754746</v>
      </c>
      <c r="E70">
        <f>VLOOKUP($A70,total_palm!$A:$P,5,0)</f>
        <v>64.599346350000005</v>
      </c>
      <c r="F70">
        <f>VLOOKUP($A70,total_palm!$A:$P,6,0)</f>
        <v>0.97028068199999995</v>
      </c>
      <c r="G70">
        <f>VLOOKUP($A70,total_palm!$A:$P,7,0)</f>
        <v>2435.1896820000002</v>
      </c>
      <c r="H70">
        <f>VLOOKUP($A70,total_palm!$A:$P,8,0)</f>
        <v>121.1626045</v>
      </c>
      <c r="I70">
        <f>VLOOKUP($A70,total_palm!$A:$P,9,0)</f>
        <v>44.198639010000001</v>
      </c>
      <c r="J70">
        <f>VLOOKUP($A70,total_palm!$A:$P,10,0)</f>
        <v>45.511954459999998</v>
      </c>
      <c r="K70">
        <f>VLOOKUP($A70,total_palm!$A:$P,11,0)</f>
        <v>33.164077210000002</v>
      </c>
      <c r="L70">
        <f>VLOOKUP($A70,total_palm!$A:$P,12,0)</f>
        <v>43.257642339999997</v>
      </c>
      <c r="M70">
        <f>VLOOKUP($A70,total_palm!$A:$P,13,0)</f>
        <v>121.1626045</v>
      </c>
      <c r="N70">
        <f>VLOOKUP($A70,total_palm!$A:$P,14,0)</f>
        <v>69</v>
      </c>
      <c r="O70">
        <f>VLOOKUP($A70,total_palm!$A:$P,15,0)</f>
        <v>0</v>
      </c>
      <c r="P70">
        <f>VLOOKUP($A70,total_palm!$A:$P,16,0)</f>
        <v>13.1</v>
      </c>
    </row>
    <row r="71" spans="1:16" x14ac:dyDescent="0.3">
      <c r="A71">
        <v>2024030624</v>
      </c>
      <c r="B71">
        <f>VLOOKUP($A71,total_palm!$A:$P,2,0)</f>
        <v>194.6985057</v>
      </c>
      <c r="C71">
        <f>VLOOKUP($A71,total_palm!$A:$P,3,0)</f>
        <v>108.0233576</v>
      </c>
      <c r="D71">
        <f>VLOOKUP($A71,total_palm!$A:$P,4,0)</f>
        <v>113.5620625</v>
      </c>
      <c r="E71">
        <f>VLOOKUP($A71,total_palm!$A:$P,5,0)</f>
        <v>86.675148089999993</v>
      </c>
      <c r="F71">
        <f>VLOOKUP($A71,total_palm!$A:$P,6,0)</f>
        <v>0.99956226699999995</v>
      </c>
      <c r="G71">
        <f>VLOOKUP($A71,total_palm!$A:$P,7,0)</f>
        <v>1298.629156</v>
      </c>
      <c r="H71">
        <f>VLOOKUP($A71,total_palm!$A:$P,8,0)</f>
        <v>134.4806815</v>
      </c>
      <c r="I71">
        <f>VLOOKUP($A71,total_palm!$A:$P,9,0)</f>
        <v>57.586651709999998</v>
      </c>
      <c r="J71">
        <f>VLOOKUP($A71,total_palm!$A:$P,10,0)</f>
        <v>57.031704099999999</v>
      </c>
      <c r="K71">
        <f>VLOOKUP($A71,total_palm!$A:$P,11,0)</f>
        <v>38.483549080000003</v>
      </c>
      <c r="L71">
        <f>VLOOKUP($A71,total_palm!$A:$P,12,0)</f>
        <v>46.277688849999997</v>
      </c>
      <c r="M71">
        <f>VLOOKUP($A71,total_palm!$A:$P,13,0)</f>
        <v>134.4806815</v>
      </c>
      <c r="N71">
        <f>VLOOKUP($A71,total_palm!$A:$P,14,0)</f>
        <v>68</v>
      </c>
      <c r="O71">
        <f>VLOOKUP($A71,total_palm!$A:$P,15,0)</f>
        <v>1</v>
      </c>
      <c r="P71">
        <f>VLOOKUP($A71,total_palm!$A:$P,16,0)</f>
        <v>11.1</v>
      </c>
    </row>
    <row r="72" spans="1:16" x14ac:dyDescent="0.3">
      <c r="A72">
        <v>2024030625</v>
      </c>
      <c r="B72">
        <f>VLOOKUP($A72,total_palm!$A:$P,2,0)</f>
        <v>177.4224998</v>
      </c>
      <c r="C72">
        <f>VLOOKUP($A72,total_palm!$A:$P,3,0)</f>
        <v>98.644002049999997</v>
      </c>
      <c r="D72">
        <f>VLOOKUP($A72,total_palm!$A:$P,4,0)</f>
        <v>98.939295759999993</v>
      </c>
      <c r="E72">
        <f>VLOOKUP($A72,total_palm!$A:$P,5,0)</f>
        <v>78.778497740000006</v>
      </c>
      <c r="F72">
        <f>VLOOKUP($A72,total_palm!$A:$P,6,0)</f>
        <v>0.89556135800000003</v>
      </c>
      <c r="G72">
        <f>VLOOKUP($A72,total_palm!$A:$P,7,0)</f>
        <v>2041.946498</v>
      </c>
      <c r="H72">
        <f>VLOOKUP($A72,total_palm!$A:$P,8,0)</f>
        <v>122.3830565</v>
      </c>
      <c r="I72">
        <f>VLOOKUP($A72,total_palm!$A:$P,9,0)</f>
        <v>41.426729770000001</v>
      </c>
      <c r="J72">
        <f>VLOOKUP($A72,total_palm!$A:$P,10,0)</f>
        <v>42.415443629999999</v>
      </c>
      <c r="K72">
        <f>VLOOKUP($A72,total_palm!$A:$P,11,0)</f>
        <v>33.591725500000003</v>
      </c>
      <c r="L72">
        <f>VLOOKUP($A72,total_palm!$A:$P,12,0)</f>
        <v>43.545124100000002</v>
      </c>
      <c r="M72">
        <f>VLOOKUP($A72,total_palm!$A:$P,13,0)</f>
        <v>122.3830565</v>
      </c>
      <c r="N72">
        <f>VLOOKUP($A72,total_palm!$A:$P,14,0)</f>
        <v>61</v>
      </c>
      <c r="O72">
        <f>VLOOKUP($A72,total_palm!$A:$P,15,0)</f>
        <v>1</v>
      </c>
      <c r="P72">
        <f>VLOOKUP($A72,total_palm!$A:$P,16,0)</f>
        <v>10.8</v>
      </c>
    </row>
    <row r="73" spans="1:16" x14ac:dyDescent="0.3">
      <c r="A73">
        <v>2024030627</v>
      </c>
      <c r="B73">
        <f>VLOOKUP($A73,total_palm!$A:$P,2,0)</f>
        <v>172.1322121</v>
      </c>
      <c r="C73">
        <f>VLOOKUP($A73,total_palm!$A:$P,3,0)</f>
        <v>101.77042779999999</v>
      </c>
      <c r="D73">
        <f>VLOOKUP($A73,total_palm!$A:$P,4,0)</f>
        <v>111.8517058</v>
      </c>
      <c r="E73">
        <f>VLOOKUP($A73,total_palm!$A:$P,5,0)</f>
        <v>70.361784209999996</v>
      </c>
      <c r="F73">
        <f>VLOOKUP($A73,total_palm!$A:$P,6,0)</f>
        <v>0.86288100599999995</v>
      </c>
      <c r="G73">
        <f>VLOOKUP($A73,total_palm!$A:$P,7,0)</f>
        <v>2310.372163</v>
      </c>
      <c r="H73">
        <f>VLOOKUP($A73,total_palm!$A:$P,8,0)</f>
        <v>124.4959525</v>
      </c>
      <c r="I73">
        <f>VLOOKUP($A73,total_palm!$A:$P,9,0)</f>
        <v>50.483680360000001</v>
      </c>
      <c r="J73">
        <f>VLOOKUP($A73,total_palm!$A:$P,10,0)</f>
        <v>50.347706879999997</v>
      </c>
      <c r="K73">
        <f>VLOOKUP($A73,total_palm!$A:$P,11,0)</f>
        <v>36.897627970000002</v>
      </c>
      <c r="L73">
        <f>VLOOKUP($A73,total_palm!$A:$P,12,0)</f>
        <v>42.785631160000001</v>
      </c>
      <c r="M73">
        <f>VLOOKUP($A73,total_palm!$A:$P,13,0)</f>
        <v>124.4959525</v>
      </c>
      <c r="N73">
        <f>VLOOKUP($A73,total_palm!$A:$P,14,0)</f>
        <v>57</v>
      </c>
      <c r="O73">
        <f>VLOOKUP($A73,total_palm!$A:$P,15,0)</f>
        <v>0</v>
      </c>
      <c r="P73">
        <f>VLOOKUP($A73,total_palm!$A:$P,16,0)</f>
        <v>13.8</v>
      </c>
    </row>
    <row r="74" spans="1:16" x14ac:dyDescent="0.3">
      <c r="A74">
        <v>2024030626</v>
      </c>
      <c r="B74">
        <f>VLOOKUP($A74,total_palm!$A:$P,2,0)</f>
        <v>163.93170409999999</v>
      </c>
      <c r="C74">
        <f>VLOOKUP($A74,total_palm!$A:$P,3,0)</f>
        <v>93.900116620000006</v>
      </c>
      <c r="D74">
        <f>VLOOKUP($A74,total_palm!$A:$P,4,0)</f>
        <v>94.96876743</v>
      </c>
      <c r="E74">
        <f>VLOOKUP($A74,total_palm!$A:$P,5,0)</f>
        <v>70.031587490000007</v>
      </c>
      <c r="F74">
        <f>VLOOKUP($A74,total_palm!$A:$P,6,0)</f>
        <v>0.99757254799999995</v>
      </c>
      <c r="G74">
        <f>VLOOKUP($A74,total_palm!$A:$P,7,0)</f>
        <v>1631.5485639999999</v>
      </c>
      <c r="H74">
        <f>VLOOKUP($A74,total_palm!$A:$P,8,0)</f>
        <v>114.8783366</v>
      </c>
      <c r="I74">
        <f>VLOOKUP($A74,total_palm!$A:$P,9,0)</f>
        <v>39.65456013</v>
      </c>
      <c r="J74">
        <f>VLOOKUP($A74,total_palm!$A:$P,10,0)</f>
        <v>40.251935840000002</v>
      </c>
      <c r="K74">
        <f>VLOOKUP($A74,total_palm!$A:$P,11,0)</f>
        <v>28.561567159999999</v>
      </c>
      <c r="L74">
        <f>VLOOKUP($A74,total_palm!$A:$P,12,0)</f>
        <v>38.132694280000003</v>
      </c>
      <c r="M74">
        <f>VLOOKUP($A74,total_palm!$A:$P,13,0)</f>
        <v>114.8783366</v>
      </c>
      <c r="N74">
        <f>VLOOKUP($A74,total_palm!$A:$P,14,0)</f>
        <v>46</v>
      </c>
      <c r="O74">
        <f>VLOOKUP($A74,total_palm!$A:$P,15,0)</f>
        <v>0</v>
      </c>
      <c r="P74">
        <f>VLOOKUP($A74,total_palm!$A:$P,16,0)</f>
        <v>13.9</v>
      </c>
    </row>
    <row r="75" spans="1:16" x14ac:dyDescent="0.3">
      <c r="A75">
        <v>2024030629</v>
      </c>
      <c r="B75">
        <f>VLOOKUP($A75,total_palm!$A:$P,2,0)</f>
        <v>174.4216586</v>
      </c>
      <c r="C75">
        <f>VLOOKUP($A75,total_palm!$A:$P,3,0)</f>
        <v>115.8098482</v>
      </c>
      <c r="D75">
        <f>VLOOKUP($A75,total_palm!$A:$P,4,0)</f>
        <v>103.88941130000001</v>
      </c>
      <c r="E75">
        <f>VLOOKUP($A75,total_palm!$A:$P,5,0)</f>
        <v>59.066753050000003</v>
      </c>
      <c r="F75">
        <f>VLOOKUP($A75,total_palm!$A:$P,6,0)</f>
        <v>0.62530612200000002</v>
      </c>
      <c r="G75">
        <f>VLOOKUP($A75,total_palm!$A:$P,7,0)</f>
        <v>2251.333232</v>
      </c>
      <c r="H75">
        <f>VLOOKUP($A75,total_palm!$A:$P,8,0)</f>
        <v>131.83422039999999</v>
      </c>
      <c r="I75">
        <f>VLOOKUP($A75,total_palm!$A:$P,9,0)</f>
        <v>48.462872500000003</v>
      </c>
      <c r="J75">
        <f>VLOOKUP($A75,total_palm!$A:$P,10,0)</f>
        <v>48.698834499999997</v>
      </c>
      <c r="K75">
        <f>VLOOKUP($A75,total_palm!$A:$P,11,0)</f>
        <v>34.717488160000002</v>
      </c>
      <c r="L75">
        <f>VLOOKUP($A75,total_palm!$A:$P,12,0)</f>
        <v>42.289124979999997</v>
      </c>
      <c r="M75">
        <f>VLOOKUP($A75,total_palm!$A:$P,13,0)</f>
        <v>131.83422039999999</v>
      </c>
      <c r="N75">
        <f>VLOOKUP($A75,total_palm!$A:$P,14,0)</f>
        <v>68</v>
      </c>
      <c r="O75">
        <f>VLOOKUP($A75,total_palm!$A:$P,15,0)</f>
        <v>0</v>
      </c>
      <c r="P75">
        <f>VLOOKUP($A75,total_palm!$A:$P,16,0)</f>
        <v>12.4</v>
      </c>
    </row>
    <row r="76" spans="1:16" x14ac:dyDescent="0.3">
      <c r="A76">
        <v>2024030630</v>
      </c>
      <c r="B76">
        <f>VLOOKUP($A76,total_palm!$A:$P,2,0)</f>
        <v>176.00179879999999</v>
      </c>
      <c r="C76">
        <f>VLOOKUP($A76,total_palm!$A:$P,3,0)</f>
        <v>108.61031850000001</v>
      </c>
      <c r="D76">
        <f>VLOOKUP($A76,total_palm!$A:$P,4,0)</f>
        <v>119.3041576</v>
      </c>
      <c r="E76">
        <f>VLOOKUP($A76,total_palm!$A:$P,5,0)</f>
        <v>67.412411590000005</v>
      </c>
      <c r="F76">
        <f>VLOOKUP($A76,total_palm!$A:$P,6,0)</f>
        <v>0.83781597600000002</v>
      </c>
      <c r="G76">
        <f>VLOOKUP($A76,total_palm!$A:$P,7,0)</f>
        <v>2648.0323870000002</v>
      </c>
      <c r="H76">
        <f>VLOOKUP($A76,total_palm!$A:$P,8,0)</f>
        <v>130.84855580000001</v>
      </c>
      <c r="I76">
        <f>VLOOKUP($A76,total_palm!$A:$P,9,0)</f>
        <v>49.126088039999999</v>
      </c>
      <c r="J76">
        <f>VLOOKUP($A76,total_palm!$A:$P,10,0)</f>
        <v>49.248072880000002</v>
      </c>
      <c r="K76">
        <f>VLOOKUP($A76,total_palm!$A:$P,11,0)</f>
        <v>35.63975155</v>
      </c>
      <c r="L76">
        <f>VLOOKUP($A76,total_palm!$A:$P,12,0)</f>
        <v>42.467421680000001</v>
      </c>
      <c r="M76">
        <f>VLOOKUP($A76,total_palm!$A:$P,13,0)</f>
        <v>130.84855580000001</v>
      </c>
      <c r="N76">
        <f>VLOOKUP($A76,total_palm!$A:$P,14,0)</f>
        <v>67</v>
      </c>
      <c r="O76">
        <f>VLOOKUP($A76,total_palm!$A:$P,15,0)</f>
        <v>1</v>
      </c>
      <c r="P76">
        <f>VLOOKUP($A76,total_palm!$A:$P,16,0)</f>
        <v>12.8</v>
      </c>
    </row>
    <row r="77" spans="1:16" x14ac:dyDescent="0.3">
      <c r="A77">
        <v>2024030628</v>
      </c>
      <c r="B77">
        <f>VLOOKUP($A77,total_palm!$A:$P,2,0)</f>
        <v>175.49508019999999</v>
      </c>
      <c r="C77">
        <f>VLOOKUP($A77,total_palm!$A:$P,3,0)</f>
        <v>112.28171570000001</v>
      </c>
      <c r="D77">
        <f>VLOOKUP($A77,total_palm!$A:$P,4,0)</f>
        <v>122.914979</v>
      </c>
      <c r="E77">
        <f>VLOOKUP($A77,total_palm!$A:$P,5,0)</f>
        <v>63.213364540000001</v>
      </c>
      <c r="F77">
        <f>VLOOKUP($A77,total_palm!$A:$P,6,0)</f>
        <v>0.92651741799999998</v>
      </c>
      <c r="G77">
        <f>VLOOKUP($A77,total_palm!$A:$P,7,0)</f>
        <v>2155.325398</v>
      </c>
      <c r="H77">
        <f>VLOOKUP($A77,total_palm!$A:$P,8,0)</f>
        <v>132.36358860000001</v>
      </c>
      <c r="I77">
        <f>VLOOKUP($A77,total_palm!$A:$P,9,0)</f>
        <v>51.656211310000003</v>
      </c>
      <c r="J77">
        <f>VLOOKUP($A77,total_palm!$A:$P,10,0)</f>
        <v>50.666800000000002</v>
      </c>
      <c r="K77">
        <f>VLOOKUP($A77,total_palm!$A:$P,11,0)</f>
        <v>35.924159019999998</v>
      </c>
      <c r="L77">
        <f>VLOOKUP($A77,total_palm!$A:$P,12,0)</f>
        <v>47.218878019999998</v>
      </c>
      <c r="M77">
        <f>VLOOKUP($A77,total_palm!$A:$P,13,0)</f>
        <v>132.36358860000001</v>
      </c>
      <c r="N77">
        <f>VLOOKUP($A77,total_palm!$A:$P,14,0)</f>
        <v>77</v>
      </c>
      <c r="O77">
        <f>VLOOKUP($A77,total_palm!$A:$P,15,0)</f>
        <v>0</v>
      </c>
      <c r="P77">
        <f>VLOOKUP($A77,total_palm!$A:$P,16,0)</f>
        <v>14.1</v>
      </c>
    </row>
    <row r="78" spans="1:16" x14ac:dyDescent="0.3">
      <c r="A78">
        <v>2024030632</v>
      </c>
      <c r="B78">
        <f>VLOOKUP($A78,total_palm!$A:$P,2,0)</f>
        <v>196.1761248</v>
      </c>
      <c r="C78">
        <f>VLOOKUP($A78,total_palm!$A:$P,3,0)</f>
        <v>114.24915470000001</v>
      </c>
      <c r="D78">
        <f>VLOOKUP($A78,total_palm!$A:$P,4,0)</f>
        <v>103.5562029</v>
      </c>
      <c r="E78">
        <f>VLOOKUP($A78,total_palm!$A:$P,5,0)</f>
        <v>81.926970089999998</v>
      </c>
      <c r="F78">
        <f>VLOOKUP($A78,total_palm!$A:$P,6,0)</f>
        <v>0.71469740599999998</v>
      </c>
      <c r="G78">
        <f>VLOOKUP($A78,total_palm!$A:$P,7,0)</f>
        <v>1920.879091</v>
      </c>
      <c r="H78">
        <f>VLOOKUP($A78,total_palm!$A:$P,8,0)</f>
        <v>137.31105350000001</v>
      </c>
      <c r="I78">
        <f>VLOOKUP($A78,total_palm!$A:$P,9,0)</f>
        <v>48.408658580000001</v>
      </c>
      <c r="J78">
        <f>VLOOKUP($A78,total_palm!$A:$P,10,0)</f>
        <v>54.155444719999998</v>
      </c>
      <c r="K78">
        <f>VLOOKUP($A78,total_palm!$A:$P,11,0)</f>
        <v>36.148842590000001</v>
      </c>
      <c r="L78">
        <f>VLOOKUP($A78,total_palm!$A:$P,12,0)</f>
        <v>46.727335160000003</v>
      </c>
      <c r="M78">
        <f>VLOOKUP($A78,total_palm!$A:$P,13,0)</f>
        <v>137.31105350000001</v>
      </c>
      <c r="N78">
        <f>VLOOKUP($A78,total_palm!$A:$P,14,0)</f>
        <v>44</v>
      </c>
      <c r="O78">
        <f>VLOOKUP($A78,total_palm!$A:$P,15,0)</f>
        <v>1</v>
      </c>
      <c r="P78">
        <f>VLOOKUP($A78,total_palm!$A:$P,16,0)</f>
        <v>10</v>
      </c>
    </row>
    <row r="79" spans="1:16" x14ac:dyDescent="0.3">
      <c r="A79">
        <v>2024030631</v>
      </c>
      <c r="B79">
        <f>VLOOKUP($A79,total_palm!$A:$P,2,0)</f>
        <v>161.5606722</v>
      </c>
      <c r="C79">
        <f>VLOOKUP($A79,total_palm!$A:$P,3,0)</f>
        <v>111.5927543</v>
      </c>
      <c r="D79">
        <f>VLOOKUP($A79,total_palm!$A:$P,4,0)</f>
        <v>126.0520515</v>
      </c>
      <c r="E79">
        <f>VLOOKUP($A79,total_palm!$A:$P,5,0)</f>
        <v>50.037756440000003</v>
      </c>
      <c r="F79">
        <f>VLOOKUP($A79,total_palm!$A:$P,6,0)</f>
        <v>0.51996944599999995</v>
      </c>
      <c r="G79">
        <f>VLOOKUP($A79,total_palm!$A:$P,7,0)</f>
        <v>1649.70739</v>
      </c>
      <c r="H79">
        <f>VLOOKUP($A79,total_palm!$A:$P,8,0)</f>
        <v>128.11623599999999</v>
      </c>
      <c r="I79">
        <f>VLOOKUP($A79,total_palm!$A:$P,9,0)</f>
        <v>40.48046969</v>
      </c>
      <c r="J79">
        <f>VLOOKUP($A79,total_palm!$A:$P,10,0)</f>
        <v>40.31942446</v>
      </c>
      <c r="K79">
        <f>VLOOKUP($A79,total_palm!$A:$P,11,0)</f>
        <v>30.764205570000001</v>
      </c>
      <c r="L79">
        <f>VLOOKUP($A79,total_palm!$A:$P,12,0)</f>
        <v>41.211791169999998</v>
      </c>
      <c r="M79">
        <f>VLOOKUP($A79,total_palm!$A:$P,13,0)</f>
        <v>128.11623599999999</v>
      </c>
      <c r="N79">
        <f>VLOOKUP($A79,total_palm!$A:$P,14,0)</f>
        <v>76</v>
      </c>
      <c r="O79">
        <f>VLOOKUP($A79,total_palm!$A:$P,15,0)</f>
        <v>1</v>
      </c>
      <c r="P79">
        <f>VLOOKUP($A79,total_palm!$A:$P,16,0)</f>
        <v>9.3000000000000007</v>
      </c>
    </row>
    <row r="80" spans="1:16" x14ac:dyDescent="0.3">
      <c r="A80">
        <v>2024030633</v>
      </c>
      <c r="B80">
        <f>VLOOKUP($A80,total_palm!$A:$P,2,0)</f>
        <v>169.9711647</v>
      </c>
      <c r="C80">
        <f>VLOOKUP($A80,total_palm!$A:$P,3,0)</f>
        <v>105.3125873</v>
      </c>
      <c r="D80">
        <f>VLOOKUP($A80,total_palm!$A:$P,4,0)</f>
        <v>114.7059886</v>
      </c>
      <c r="E80">
        <f>VLOOKUP($A80,total_palm!$A:$P,5,0)</f>
        <v>64.667302910000004</v>
      </c>
      <c r="F80">
        <f>VLOOKUP($A80,total_palm!$A:$P,6,0)</f>
        <v>0.87002670500000001</v>
      </c>
      <c r="G80">
        <f>VLOOKUP($A80,total_palm!$A:$P,7,0)</f>
        <v>3100.8652630000001</v>
      </c>
      <c r="H80">
        <f>VLOOKUP($A80,total_palm!$A:$P,8,0)</f>
        <v>126.2876054</v>
      </c>
      <c r="I80">
        <f>VLOOKUP($A80,total_palm!$A:$P,9,0)</f>
        <v>46.509055119999999</v>
      </c>
      <c r="J80">
        <f>VLOOKUP($A80,total_palm!$A:$P,10,0)</f>
        <v>46.59378134</v>
      </c>
      <c r="K80">
        <f>VLOOKUP($A80,total_palm!$A:$P,11,0)</f>
        <v>36.236125469999998</v>
      </c>
      <c r="L80">
        <f>VLOOKUP($A80,total_palm!$A:$P,12,0)</f>
        <v>43.307718309999998</v>
      </c>
      <c r="M80">
        <f>VLOOKUP($A80,total_palm!$A:$P,13,0)</f>
        <v>126.2876054</v>
      </c>
      <c r="N80">
        <f>VLOOKUP($A80,total_palm!$A:$P,14,0)</f>
        <v>68</v>
      </c>
      <c r="O80">
        <f>VLOOKUP($A80,total_palm!$A:$P,15,0)</f>
        <v>0</v>
      </c>
      <c r="P80">
        <f>VLOOKUP($A80,total_palm!$A:$P,16,0)</f>
        <v>13.9</v>
      </c>
    </row>
    <row r="81" spans="1:16" x14ac:dyDescent="0.3">
      <c r="A81">
        <v>2024030636</v>
      </c>
      <c r="B81">
        <f>VLOOKUP($A81,total_palm!$A:$P,2,0)</f>
        <v>158.87499500000001</v>
      </c>
      <c r="C81">
        <f>VLOOKUP($A81,total_palm!$A:$P,3,0)</f>
        <v>78.114051570000001</v>
      </c>
      <c r="D81">
        <f>VLOOKUP($A81,total_palm!$A:$P,4,0)</f>
        <v>78.962142709999995</v>
      </c>
      <c r="E81">
        <f>VLOOKUP($A81,total_palm!$A:$P,5,0)</f>
        <v>80.760943429999998</v>
      </c>
      <c r="F81">
        <f>VLOOKUP($A81,total_palm!$A:$P,6,0)</f>
        <v>0.85985906099999998</v>
      </c>
      <c r="G81">
        <f>VLOOKUP($A81,total_palm!$A:$P,7,0)</f>
        <v>2815.1261770000001</v>
      </c>
      <c r="H81">
        <f>VLOOKUP($A81,total_palm!$A:$P,8,0)</f>
        <v>102.3297906</v>
      </c>
      <c r="I81">
        <f>VLOOKUP($A81,total_palm!$A:$P,9,0)</f>
        <v>51.177461819999998</v>
      </c>
      <c r="J81">
        <f>VLOOKUP($A81,total_palm!$A:$P,10,0)</f>
        <v>52.228845130000003</v>
      </c>
      <c r="K81">
        <f>VLOOKUP($A81,total_palm!$A:$P,11,0)</f>
        <v>31.319169720000001</v>
      </c>
      <c r="L81">
        <f>VLOOKUP($A81,total_palm!$A:$P,12,0)</f>
        <v>38.092065509999998</v>
      </c>
      <c r="M81">
        <f>VLOOKUP($A81,total_palm!$A:$P,13,0)</f>
        <v>102.3297906</v>
      </c>
      <c r="N81">
        <f>VLOOKUP($A81,total_palm!$A:$P,14,0)</f>
        <v>50</v>
      </c>
      <c r="O81">
        <f>VLOOKUP($A81,total_palm!$A:$P,15,0)</f>
        <v>0</v>
      </c>
      <c r="P81">
        <f>VLOOKUP($A81,total_palm!$A:$P,16,0)</f>
        <v>13.6</v>
      </c>
    </row>
    <row r="82" spans="1:16" x14ac:dyDescent="0.3">
      <c r="A82">
        <v>2024030638</v>
      </c>
      <c r="B82">
        <f>VLOOKUP($A82,total_palm!$A:$P,2,0)</f>
        <v>165.17871249999999</v>
      </c>
      <c r="C82">
        <f>VLOOKUP($A82,total_palm!$A:$P,3,0)</f>
        <v>88.879433199999994</v>
      </c>
      <c r="D82">
        <f>VLOOKUP($A82,total_palm!$A:$P,4,0)</f>
        <v>91.452909320000003</v>
      </c>
      <c r="E82">
        <f>VLOOKUP($A82,total_palm!$A:$P,5,0)</f>
        <v>76.299279290000001</v>
      </c>
      <c r="F82">
        <f>VLOOKUP($A82,total_palm!$A:$P,6,0)</f>
        <v>0.99107575199999998</v>
      </c>
      <c r="G82">
        <f>VLOOKUP($A82,total_palm!$A:$P,7,0)</f>
        <v>2164.233917</v>
      </c>
      <c r="H82">
        <f>VLOOKUP($A82,total_palm!$A:$P,8,0)</f>
        <v>111.8586758</v>
      </c>
      <c r="I82">
        <f>VLOOKUP($A82,total_palm!$A:$P,9,0)</f>
        <v>42.058792789999998</v>
      </c>
      <c r="J82">
        <f>VLOOKUP($A82,total_palm!$A:$P,10,0)</f>
        <v>46.241423529999999</v>
      </c>
      <c r="K82">
        <f>VLOOKUP($A82,total_palm!$A:$P,11,0)</f>
        <v>36.409691629999998</v>
      </c>
      <c r="L82">
        <f>VLOOKUP($A82,total_palm!$A:$P,12,0)</f>
        <v>41.48995232</v>
      </c>
      <c r="M82">
        <f>VLOOKUP($A82,total_palm!$A:$P,13,0)</f>
        <v>111.8586758</v>
      </c>
      <c r="N82">
        <f>VLOOKUP($A82,total_palm!$A:$P,14,0)</f>
        <v>59</v>
      </c>
      <c r="O82">
        <f>VLOOKUP($A82,total_palm!$A:$P,15,0)</f>
        <v>1</v>
      </c>
      <c r="P82">
        <f>VLOOKUP($A82,total_palm!$A:$P,16,0)</f>
        <v>12.5</v>
      </c>
    </row>
    <row r="83" spans="1:16" x14ac:dyDescent="0.3">
      <c r="A83">
        <v>2024030634</v>
      </c>
      <c r="B83">
        <f>VLOOKUP($A83,total_palm!$A:$P,2,0)</f>
        <v>173.16399039999999</v>
      </c>
      <c r="C83">
        <f>VLOOKUP($A83,total_palm!$A:$P,3,0)</f>
        <v>101.70628720000001</v>
      </c>
      <c r="D83">
        <f>VLOOKUP($A83,total_palm!$A:$P,4,0)</f>
        <v>110.308038</v>
      </c>
      <c r="E83">
        <f>VLOOKUP($A83,total_palm!$A:$P,5,0)</f>
        <v>71.457703289999998</v>
      </c>
      <c r="F83">
        <f>VLOOKUP($A83,total_palm!$A:$P,6,0)</f>
        <v>0.99161293500000003</v>
      </c>
      <c r="G83">
        <f>VLOOKUP($A83,total_palm!$A:$P,7,0)</f>
        <v>2120.7007530000001</v>
      </c>
      <c r="H83">
        <f>VLOOKUP($A83,total_palm!$A:$P,8,0)</f>
        <v>123.9353859</v>
      </c>
      <c r="I83">
        <f>VLOOKUP($A83,total_palm!$A:$P,9,0)</f>
        <v>40.224518459999999</v>
      </c>
      <c r="J83">
        <f>VLOOKUP($A83,total_palm!$A:$P,10,0)</f>
        <v>42.748093480000001</v>
      </c>
      <c r="K83">
        <f>VLOOKUP($A83,total_palm!$A:$P,11,0)</f>
        <v>31.671197790000001</v>
      </c>
      <c r="L83">
        <f>VLOOKUP($A83,total_palm!$A:$P,12,0)</f>
        <v>41.55692449</v>
      </c>
      <c r="M83">
        <f>VLOOKUP($A83,total_palm!$A:$P,13,0)</f>
        <v>123.9353859</v>
      </c>
      <c r="N83">
        <f>VLOOKUP($A83,total_palm!$A:$P,14,0)</f>
        <v>61</v>
      </c>
      <c r="O83">
        <f>VLOOKUP($A83,total_palm!$A:$P,15,0)</f>
        <v>1</v>
      </c>
      <c r="P83">
        <f>VLOOKUP($A83,total_palm!$A:$P,16,0)</f>
        <v>10.8</v>
      </c>
    </row>
    <row r="84" spans="1:16" x14ac:dyDescent="0.3">
      <c r="A84">
        <v>2024030640</v>
      </c>
      <c r="B84">
        <f>VLOOKUP($A84,total_palm!$A:$P,2,0)</f>
        <v>169.94876840000001</v>
      </c>
      <c r="C84">
        <f>VLOOKUP($A84,total_palm!$A:$P,3,0)</f>
        <v>95.019940660000003</v>
      </c>
      <c r="D84">
        <f>VLOOKUP($A84,total_palm!$A:$P,4,0)</f>
        <v>102.117919</v>
      </c>
      <c r="E84">
        <f>VLOOKUP($A84,total_palm!$A:$P,5,0)</f>
        <v>74.928827709999993</v>
      </c>
      <c r="F84">
        <f>VLOOKUP($A84,total_palm!$A:$P,6,0)</f>
        <v>0.93175568099999995</v>
      </c>
      <c r="G84">
        <f>VLOOKUP($A84,total_palm!$A:$P,7,0)</f>
        <v>2931.2583789999999</v>
      </c>
      <c r="H84">
        <f>VLOOKUP($A84,total_palm!$A:$P,8,0)</f>
        <v>118.25497230000001</v>
      </c>
      <c r="I84">
        <f>VLOOKUP($A84,total_palm!$A:$P,9,0)</f>
        <v>41.711728399999998</v>
      </c>
      <c r="J84">
        <f>VLOOKUP($A84,total_palm!$A:$P,10,0)</f>
        <v>41.940661480000003</v>
      </c>
      <c r="K84">
        <f>VLOOKUP($A84,total_palm!$A:$P,11,0)</f>
        <v>32.78987016</v>
      </c>
      <c r="L84">
        <f>VLOOKUP($A84,total_palm!$A:$P,12,0)</f>
        <v>40.023749469999998</v>
      </c>
      <c r="M84">
        <f>VLOOKUP($A84,total_palm!$A:$P,13,0)</f>
        <v>118.25497230000001</v>
      </c>
      <c r="N84">
        <f>VLOOKUP($A84,total_palm!$A:$P,14,0)</f>
        <v>74</v>
      </c>
      <c r="O84">
        <f>VLOOKUP($A84,total_palm!$A:$P,15,0)</f>
        <v>0</v>
      </c>
      <c r="P84">
        <f>VLOOKUP($A84,total_palm!$A:$P,16,0)</f>
        <v>10.1</v>
      </c>
    </row>
    <row r="85" spans="1:16" x14ac:dyDescent="0.3">
      <c r="A85">
        <v>2024030637</v>
      </c>
      <c r="B85">
        <f>VLOOKUP($A85,total_palm!$A:$P,2,0)</f>
        <v>150.34528539999999</v>
      </c>
      <c r="C85">
        <f>VLOOKUP($A85,total_palm!$A:$P,3,0)</f>
        <v>93.117432570000005</v>
      </c>
      <c r="D85">
        <f>VLOOKUP($A85,total_palm!$A:$P,4,0)</f>
        <v>103.2724978</v>
      </c>
      <c r="E85">
        <f>VLOOKUP($A85,total_palm!$A:$P,5,0)</f>
        <v>57.263755789999998</v>
      </c>
      <c r="F85">
        <f>VLOOKUP($A85,total_palm!$A:$P,6,0)</f>
        <v>0.89042832999999999</v>
      </c>
      <c r="G85">
        <f>VLOOKUP($A85,total_palm!$A:$P,7,0)</f>
        <v>2653.823437</v>
      </c>
      <c r="H85">
        <f>VLOOKUP($A85,total_palm!$A:$P,8,0)</f>
        <v>111.34065320000001</v>
      </c>
      <c r="I85">
        <f>VLOOKUP($A85,total_palm!$A:$P,9,0)</f>
        <v>47.598499060000002</v>
      </c>
      <c r="J85">
        <f>VLOOKUP($A85,total_palm!$A:$P,10,0)</f>
        <v>46.185224269999999</v>
      </c>
      <c r="K85">
        <f>VLOOKUP($A85,total_palm!$A:$P,11,0)</f>
        <v>33.246661629999998</v>
      </c>
      <c r="L85">
        <f>VLOOKUP($A85,total_palm!$A:$P,12,0)</f>
        <v>42.691008660000001</v>
      </c>
      <c r="M85">
        <f>VLOOKUP($A85,total_palm!$A:$P,13,0)</f>
        <v>111.34065320000001</v>
      </c>
      <c r="N85">
        <f>VLOOKUP($A85,total_palm!$A:$P,14,0)</f>
        <v>71</v>
      </c>
      <c r="O85">
        <f>VLOOKUP($A85,total_palm!$A:$P,15,0)</f>
        <v>0</v>
      </c>
      <c r="P85">
        <f>VLOOKUP($A85,total_palm!$A:$P,16,0)</f>
        <v>13.2</v>
      </c>
    </row>
    <row r="86" spans="1:16" x14ac:dyDescent="0.3">
      <c r="A86">
        <v>2024030643</v>
      </c>
      <c r="B86">
        <f>VLOOKUP($A86,total_palm!$A:$P,2,0)</f>
        <v>163.26916399999999</v>
      </c>
      <c r="C86">
        <f>VLOOKUP($A86,total_palm!$A:$P,3,0)</f>
        <v>90.304670540000004</v>
      </c>
      <c r="D86">
        <f>VLOOKUP($A86,total_palm!$A:$P,4,0)</f>
        <v>95.363139160000003</v>
      </c>
      <c r="E86">
        <f>VLOOKUP($A86,total_palm!$A:$P,5,0)</f>
        <v>72.964493450000006</v>
      </c>
      <c r="F86">
        <f>VLOOKUP($A86,total_palm!$A:$P,6,0)</f>
        <v>0.92029968399999995</v>
      </c>
      <c r="G86">
        <f>VLOOKUP($A86,total_palm!$A:$P,7,0)</f>
        <v>2393.722679</v>
      </c>
      <c r="H86">
        <f>VLOOKUP($A86,total_palm!$A:$P,8,0)</f>
        <v>112.5965582</v>
      </c>
      <c r="I86">
        <f>VLOOKUP($A86,total_palm!$A:$P,9,0)</f>
        <v>41.470927840000002</v>
      </c>
      <c r="J86">
        <f>VLOOKUP($A86,total_palm!$A:$P,10,0)</f>
        <v>44.192265190000001</v>
      </c>
      <c r="K86">
        <f>VLOOKUP($A86,total_palm!$A:$P,11,0)</f>
        <v>30.83491532</v>
      </c>
      <c r="L86">
        <f>VLOOKUP($A86,total_palm!$A:$P,12,0)</f>
        <v>37.7835599</v>
      </c>
      <c r="M86">
        <f>VLOOKUP($A86,total_palm!$A:$P,13,0)</f>
        <v>112.5965582</v>
      </c>
      <c r="N86">
        <f>VLOOKUP($A86,total_palm!$A:$P,14,0)</f>
        <v>54</v>
      </c>
      <c r="O86">
        <f>VLOOKUP($A86,total_palm!$A:$P,15,0)</f>
        <v>0</v>
      </c>
      <c r="P86">
        <f>VLOOKUP($A86,total_palm!$A:$P,16,0)</f>
        <v>14.1</v>
      </c>
    </row>
    <row r="87" spans="1:16" x14ac:dyDescent="0.3">
      <c r="A87">
        <v>2024030639</v>
      </c>
      <c r="B87">
        <f>VLOOKUP($A87,total_palm!$A:$P,2,0)</f>
        <v>181.39633850000001</v>
      </c>
      <c r="C87">
        <f>VLOOKUP($A87,total_palm!$A:$P,3,0)</f>
        <v>102.4922971</v>
      </c>
      <c r="D87">
        <f>VLOOKUP($A87,total_palm!$A:$P,4,0)</f>
        <v>105.86017270000001</v>
      </c>
      <c r="E87">
        <f>VLOOKUP($A87,total_palm!$A:$P,5,0)</f>
        <v>78.904041449999994</v>
      </c>
      <c r="F87">
        <f>VLOOKUP($A87,total_palm!$A:$P,6,0)</f>
        <v>0.84388389799999997</v>
      </c>
      <c r="G87">
        <f>VLOOKUP($A87,total_palm!$A:$P,7,0)</f>
        <v>3166.711922</v>
      </c>
      <c r="H87">
        <f>VLOOKUP($A87,total_palm!$A:$P,8,0)</f>
        <v>126.6627591</v>
      </c>
      <c r="I87">
        <f>VLOOKUP($A87,total_palm!$A:$P,9,0)</f>
        <v>56.26062323</v>
      </c>
      <c r="J87">
        <f>VLOOKUP($A87,total_palm!$A:$P,10,0)</f>
        <v>54.536078430000003</v>
      </c>
      <c r="K87">
        <f>VLOOKUP($A87,total_palm!$A:$P,11,0)</f>
        <v>35.1223326</v>
      </c>
      <c r="L87">
        <f>VLOOKUP($A87,total_palm!$A:$P,12,0)</f>
        <v>46.453384159999999</v>
      </c>
      <c r="M87">
        <f>VLOOKUP($A87,total_palm!$A:$P,13,0)</f>
        <v>126.6627591</v>
      </c>
      <c r="N87">
        <f>VLOOKUP($A87,total_palm!$A:$P,14,0)</f>
        <v>42</v>
      </c>
      <c r="O87">
        <f>VLOOKUP($A87,total_palm!$A:$P,15,0)</f>
        <v>0</v>
      </c>
      <c r="P87">
        <f>VLOOKUP($A87,total_palm!$A:$P,16,0)</f>
        <v>15.8</v>
      </c>
    </row>
    <row r="88" spans="1:16" x14ac:dyDescent="0.3">
      <c r="A88">
        <v>2024030641</v>
      </c>
      <c r="B88">
        <f>VLOOKUP($A88,total_palm!$A:$P,2,0)</f>
        <v>165.63494639999999</v>
      </c>
      <c r="C88">
        <f>VLOOKUP($A88,total_palm!$A:$P,3,0)</f>
        <v>99.585718929999999</v>
      </c>
      <c r="D88">
        <f>VLOOKUP($A88,total_palm!$A:$P,4,0)</f>
        <v>104.85445180000001</v>
      </c>
      <c r="E88">
        <f>VLOOKUP($A88,total_palm!$A:$P,5,0)</f>
        <v>66.049227490000007</v>
      </c>
      <c r="F88">
        <f>VLOOKUP($A88,total_palm!$A:$P,6,0)</f>
        <v>0.87863741299999998</v>
      </c>
      <c r="G88">
        <f>VLOOKUP($A88,total_palm!$A:$P,7,0)</f>
        <v>2082.0690610000001</v>
      </c>
      <c r="H88">
        <f>VLOOKUP($A88,total_palm!$A:$P,8,0)</f>
        <v>120.1716017</v>
      </c>
      <c r="I88">
        <f>VLOOKUP($A88,total_palm!$A:$P,9,0)</f>
        <v>44.982266770000003</v>
      </c>
      <c r="J88">
        <f>VLOOKUP($A88,total_palm!$A:$P,10,0)</f>
        <v>45.284772179999997</v>
      </c>
      <c r="K88">
        <f>VLOOKUP($A88,total_palm!$A:$P,11,0)</f>
        <v>34.99298246</v>
      </c>
      <c r="L88">
        <f>VLOOKUP($A88,total_palm!$A:$P,12,0)</f>
        <v>42.447700070000003</v>
      </c>
      <c r="M88">
        <f>VLOOKUP($A88,total_palm!$A:$P,13,0)</f>
        <v>120.1716017</v>
      </c>
      <c r="N88">
        <f>VLOOKUP($A88,total_palm!$A:$P,14,0)</f>
        <v>66</v>
      </c>
      <c r="O88">
        <f>VLOOKUP($A88,total_palm!$A:$P,15,0)</f>
        <v>1</v>
      </c>
      <c r="P88">
        <f>VLOOKUP($A88,total_palm!$A:$P,16,0)</f>
        <v>10.199999999999999</v>
      </c>
    </row>
    <row r="89" spans="1:16" x14ac:dyDescent="0.3">
      <c r="A89">
        <v>2024030644</v>
      </c>
      <c r="B89">
        <f>VLOOKUP($A89,total_palm!$A:$P,2,0)</f>
        <v>158.57706730000001</v>
      </c>
      <c r="C89">
        <f>VLOOKUP($A89,total_palm!$A:$P,3,0)</f>
        <v>94.030654639999995</v>
      </c>
      <c r="D89">
        <f>VLOOKUP($A89,total_palm!$A:$P,4,0)</f>
        <v>101.4083401</v>
      </c>
      <c r="E89">
        <f>VLOOKUP($A89,total_palm!$A:$P,5,0)</f>
        <v>64.546412649999994</v>
      </c>
      <c r="F89">
        <f>VLOOKUP($A89,total_palm!$A:$P,6,0)</f>
        <v>0.96741082899999997</v>
      </c>
      <c r="G89">
        <f>VLOOKUP($A89,total_palm!$A:$P,7,0)</f>
        <v>1218.616753</v>
      </c>
      <c r="H89">
        <f>VLOOKUP($A89,total_palm!$A:$P,8,0)</f>
        <v>114.01466569999999</v>
      </c>
      <c r="I89">
        <f>VLOOKUP($A89,total_palm!$A:$P,9,0)</f>
        <v>40.617829020000002</v>
      </c>
      <c r="J89">
        <f>VLOOKUP($A89,total_palm!$A:$P,10,0)</f>
        <v>41.440532300000001</v>
      </c>
      <c r="K89">
        <f>VLOOKUP($A89,total_palm!$A:$P,11,0)</f>
        <v>31.06786675</v>
      </c>
      <c r="L89">
        <f>VLOOKUP($A89,total_palm!$A:$P,12,0)</f>
        <v>40.243616170000003</v>
      </c>
      <c r="M89">
        <f>VLOOKUP($A89,total_palm!$A:$P,13,0)</f>
        <v>114.01466569999999</v>
      </c>
      <c r="N89">
        <f>VLOOKUP($A89,total_palm!$A:$P,14,0)</f>
        <v>48</v>
      </c>
      <c r="O89">
        <f>VLOOKUP($A89,total_palm!$A:$P,15,0)</f>
        <v>1</v>
      </c>
      <c r="P89">
        <f>VLOOKUP($A89,total_palm!$A:$P,16,0)</f>
        <v>9.1999999999999993</v>
      </c>
    </row>
    <row r="90" spans="1:16" x14ac:dyDescent="0.3">
      <c r="A90">
        <v>2024030645</v>
      </c>
      <c r="B90">
        <f>VLOOKUP($A90,total_palm!$A:$P,2,0)</f>
        <v>147.89785689999999</v>
      </c>
      <c r="C90">
        <f>VLOOKUP($A90,total_palm!$A:$P,3,0)</f>
        <v>88.889368219999994</v>
      </c>
      <c r="D90">
        <f>VLOOKUP($A90,total_palm!$A:$P,4,0)</f>
        <v>91.336800719999999</v>
      </c>
      <c r="E90">
        <f>VLOOKUP($A90,total_palm!$A:$P,5,0)</f>
        <v>59.186612859999997</v>
      </c>
      <c r="F90">
        <f>VLOOKUP($A90,total_palm!$A:$P,6,0)</f>
        <v>0.92376006600000005</v>
      </c>
      <c r="G90">
        <f>VLOOKUP($A90,total_palm!$A:$P,7,0)</f>
        <v>3784.5364979999999</v>
      </c>
      <c r="H90">
        <f>VLOOKUP($A90,total_palm!$A:$P,8,0)</f>
        <v>106.8120502</v>
      </c>
      <c r="I90">
        <f>VLOOKUP($A90,total_palm!$A:$P,9,0)</f>
        <v>40.330220539999999</v>
      </c>
      <c r="J90">
        <f>VLOOKUP($A90,total_palm!$A:$P,10,0)</f>
        <v>44.046970539999997</v>
      </c>
      <c r="K90">
        <f>VLOOKUP($A90,total_palm!$A:$P,11,0)</f>
        <v>35.815677569999998</v>
      </c>
      <c r="L90">
        <f>VLOOKUP($A90,total_palm!$A:$P,12,0)</f>
        <v>42.818466270000002</v>
      </c>
      <c r="M90">
        <f>VLOOKUP($A90,total_palm!$A:$P,13,0)</f>
        <v>106.8120502</v>
      </c>
      <c r="N90">
        <f>VLOOKUP($A90,total_palm!$A:$P,14,0)</f>
        <v>76</v>
      </c>
      <c r="O90">
        <f>VLOOKUP($A90,total_palm!$A:$P,15,0)</f>
        <v>1</v>
      </c>
      <c r="P90">
        <f>VLOOKUP($A90,total_palm!$A:$P,16,0)</f>
        <v>9.1999999999999993</v>
      </c>
    </row>
    <row r="91" spans="1:16" x14ac:dyDescent="0.3">
      <c r="A91">
        <v>2024030649</v>
      </c>
      <c r="B91">
        <f>VLOOKUP($A91,total_palm!$A:$P,2,0)</f>
        <v>158.07149279999999</v>
      </c>
      <c r="C91">
        <f>VLOOKUP($A91,total_palm!$A:$P,3,0)</f>
        <v>81.881444560000006</v>
      </c>
      <c r="D91">
        <f>VLOOKUP($A91,total_palm!$A:$P,4,0)</f>
        <v>78.238744999999994</v>
      </c>
      <c r="E91">
        <f>VLOOKUP($A91,total_palm!$A:$P,5,0)</f>
        <v>76.19004821</v>
      </c>
      <c r="F91">
        <f>VLOOKUP($A91,total_palm!$A:$P,6,0)</f>
        <v>0.98528713800000001</v>
      </c>
      <c r="G91">
        <f>VLOOKUP($A91,total_palm!$A:$P,7,0)</f>
        <v>2126.2388740000001</v>
      </c>
      <c r="H91">
        <f>VLOOKUP($A91,total_palm!$A:$P,8,0)</f>
        <v>103.9412291</v>
      </c>
      <c r="I91">
        <f>VLOOKUP($A91,total_palm!$A:$P,9,0)</f>
        <v>40.58290598</v>
      </c>
      <c r="J91">
        <f>VLOOKUP($A91,total_palm!$A:$P,10,0)</f>
        <v>39.268617020000001</v>
      </c>
      <c r="K91">
        <f>VLOOKUP($A91,total_palm!$A:$P,11,0)</f>
        <v>31.938711690000002</v>
      </c>
      <c r="L91">
        <f>VLOOKUP($A91,total_palm!$A:$P,12,0)</f>
        <v>39.33601255</v>
      </c>
      <c r="M91">
        <f>VLOOKUP($A91,total_palm!$A:$P,13,0)</f>
        <v>103.9412291</v>
      </c>
      <c r="N91">
        <f>VLOOKUP($A91,total_palm!$A:$P,14,0)</f>
        <v>72</v>
      </c>
      <c r="O91">
        <f>VLOOKUP($A91,total_palm!$A:$P,15,0)</f>
        <v>0</v>
      </c>
      <c r="P91">
        <f>VLOOKUP($A91,total_palm!$A:$P,16,0)</f>
        <v>9.9</v>
      </c>
    </row>
    <row r="92" spans="1:16" x14ac:dyDescent="0.3">
      <c r="A92">
        <v>2024030648</v>
      </c>
      <c r="B92">
        <f>VLOOKUP($A92,total_palm!$A:$P,2,0)</f>
        <v>162.36247159999999</v>
      </c>
      <c r="C92">
        <f>VLOOKUP($A92,total_palm!$A:$P,3,0)</f>
        <v>106.65335810000001</v>
      </c>
      <c r="D92">
        <f>VLOOKUP($A92,total_palm!$A:$P,4,0)</f>
        <v>116.3654061</v>
      </c>
      <c r="E92">
        <f>VLOOKUP($A92,total_palm!$A:$P,5,0)</f>
        <v>55.814920440000002</v>
      </c>
      <c r="F92">
        <f>VLOOKUP($A92,total_palm!$A:$P,6,0)</f>
        <v>0.90909470699999995</v>
      </c>
      <c r="G92">
        <f>VLOOKUP($A92,total_palm!$A:$P,7,0)</f>
        <v>2301.4496589999999</v>
      </c>
      <c r="H92">
        <f>VLOOKUP($A92,total_palm!$A:$P,8,0)</f>
        <v>124.2991746</v>
      </c>
      <c r="I92">
        <f>VLOOKUP($A92,total_palm!$A:$P,9,0)</f>
        <v>47.052292260000002</v>
      </c>
      <c r="J92">
        <f>VLOOKUP($A92,total_palm!$A:$P,10,0)</f>
        <v>47.758656870000003</v>
      </c>
      <c r="K92">
        <f>VLOOKUP($A92,total_palm!$A:$P,11,0)</f>
        <v>34.983896940000001</v>
      </c>
      <c r="L92">
        <f>VLOOKUP($A92,total_palm!$A:$P,12,0)</f>
        <v>44.606089949999998</v>
      </c>
      <c r="M92">
        <f>VLOOKUP($A92,total_palm!$A:$P,13,0)</f>
        <v>124.2991746</v>
      </c>
      <c r="N92">
        <f>VLOOKUP($A92,total_palm!$A:$P,14,0)</f>
        <v>51</v>
      </c>
      <c r="O92">
        <f>VLOOKUP($A92,total_palm!$A:$P,15,0)</f>
        <v>0</v>
      </c>
      <c r="P92">
        <f>VLOOKUP($A92,total_palm!$A:$P,16,0)</f>
        <v>14.8</v>
      </c>
    </row>
    <row r="93" spans="1:16" x14ac:dyDescent="0.3">
      <c r="A93">
        <v>2024030650</v>
      </c>
      <c r="B93">
        <f>VLOOKUP($A93,total_palm!$A:$P,2,0)</f>
        <v>163.06097940000001</v>
      </c>
      <c r="C93">
        <f>VLOOKUP($A93,total_palm!$A:$P,3,0)</f>
        <v>98.044465049999999</v>
      </c>
      <c r="D93">
        <f>VLOOKUP($A93,total_palm!$A:$P,4,0)</f>
        <v>101.97019469999999</v>
      </c>
      <c r="E93">
        <f>VLOOKUP($A93,total_palm!$A:$P,5,0)</f>
        <v>65.106945730000007</v>
      </c>
      <c r="F93">
        <f>VLOOKUP($A93,total_palm!$A:$P,6,0)</f>
        <v>0.810590174</v>
      </c>
      <c r="G93">
        <f>VLOOKUP($A93,total_palm!$A:$P,7,0)</f>
        <v>2189.065724</v>
      </c>
      <c r="H93">
        <f>VLOOKUP($A93,total_palm!$A:$P,8,0)</f>
        <v>119.4622178</v>
      </c>
      <c r="I93">
        <f>VLOOKUP($A93,total_palm!$A:$P,9,0)</f>
        <v>41.884370580000002</v>
      </c>
      <c r="J93">
        <f>VLOOKUP($A93,total_palm!$A:$P,10,0)</f>
        <v>46.346660499999999</v>
      </c>
      <c r="K93">
        <f>VLOOKUP($A93,total_palm!$A:$P,11,0)</f>
        <v>36.377745709999999</v>
      </c>
      <c r="L93">
        <f>VLOOKUP($A93,total_palm!$A:$P,12,0)</f>
        <v>45.080713699999997</v>
      </c>
      <c r="M93">
        <f>VLOOKUP($A93,total_palm!$A:$P,13,0)</f>
        <v>119.4622178</v>
      </c>
      <c r="N93">
        <f>VLOOKUP($A93,total_palm!$A:$P,14,0)</f>
        <v>75</v>
      </c>
      <c r="O93">
        <f>VLOOKUP($A93,total_palm!$A:$P,15,0)</f>
        <v>1</v>
      </c>
      <c r="P93">
        <f>VLOOKUP($A93,total_palm!$A:$P,16,0)</f>
        <v>10.5</v>
      </c>
    </row>
    <row r="94" spans="1:16" x14ac:dyDescent="0.3">
      <c r="A94">
        <v>2024030651</v>
      </c>
      <c r="B94">
        <f>VLOOKUP($A94,total_palm!$A:$P,2,0)</f>
        <v>161.87653839999999</v>
      </c>
      <c r="C94">
        <f>VLOOKUP($A94,total_palm!$A:$P,3,0)</f>
        <v>83.016452909999998</v>
      </c>
      <c r="D94">
        <f>VLOOKUP($A94,total_palm!$A:$P,4,0)</f>
        <v>82.620870580000002</v>
      </c>
      <c r="E94">
        <f>VLOOKUP($A94,total_palm!$A:$P,5,0)</f>
        <v>78.860085499999997</v>
      </c>
      <c r="F94">
        <f>VLOOKUP($A94,total_palm!$A:$P,6,0)</f>
        <v>0.897002725</v>
      </c>
      <c r="G94">
        <f>VLOOKUP($A94,total_palm!$A:$P,7,0)</f>
        <v>1921.8848399999999</v>
      </c>
      <c r="H94">
        <f>VLOOKUP($A94,total_palm!$A:$P,8,0)</f>
        <v>106.4918139</v>
      </c>
      <c r="I94">
        <f>VLOOKUP($A94,total_palm!$A:$P,9,0)</f>
        <v>53.730635030000002</v>
      </c>
      <c r="J94">
        <f>VLOOKUP($A94,total_palm!$A:$P,10,0)</f>
        <v>58.954330710000001</v>
      </c>
      <c r="K94">
        <f>VLOOKUP($A94,total_palm!$A:$P,11,0)</f>
        <v>31.659498209999999</v>
      </c>
      <c r="L94">
        <f>VLOOKUP($A94,total_palm!$A:$P,12,0)</f>
        <v>40.404015919999999</v>
      </c>
      <c r="M94">
        <f>VLOOKUP($A94,total_palm!$A:$P,13,0)</f>
        <v>106.4918139</v>
      </c>
      <c r="N94">
        <f>VLOOKUP($A94,total_palm!$A:$P,14,0)</f>
        <v>35</v>
      </c>
      <c r="O94">
        <f>VLOOKUP($A94,total_palm!$A:$P,15,0)</f>
        <v>1</v>
      </c>
      <c r="P94">
        <f>VLOOKUP($A94,total_palm!$A:$P,16,0)</f>
        <v>9.6999999999999993</v>
      </c>
    </row>
    <row r="95" spans="1:16" x14ac:dyDescent="0.3">
      <c r="A95">
        <v>2024030654</v>
      </c>
      <c r="B95">
        <f>VLOOKUP($A95,total_palm!$A:$P,2,0)</f>
        <v>177.1840953</v>
      </c>
      <c r="C95">
        <f>VLOOKUP($A95,total_palm!$A:$P,3,0)</f>
        <v>103.58262910000001</v>
      </c>
      <c r="D95">
        <f>VLOOKUP($A95,total_palm!$A:$P,4,0)</f>
        <v>110.0861419</v>
      </c>
      <c r="E95">
        <f>VLOOKUP($A95,total_palm!$A:$P,5,0)</f>
        <v>73.705732609999998</v>
      </c>
      <c r="F95">
        <f>VLOOKUP($A95,total_palm!$A:$P,6,0)</f>
        <v>0.90199636999999999</v>
      </c>
      <c r="G95">
        <f>VLOOKUP($A95,total_palm!$A:$P,7,0)</f>
        <v>1892.1339869999999</v>
      </c>
      <c r="H95">
        <f>VLOOKUP($A95,total_palm!$A:$P,8,0)</f>
        <v>126.90196570000001</v>
      </c>
      <c r="I95">
        <f>VLOOKUP($A95,total_palm!$A:$P,9,0)</f>
        <v>44.336004010000003</v>
      </c>
      <c r="J95">
        <f>VLOOKUP($A95,total_palm!$A:$P,10,0)</f>
        <v>49.666880620000001</v>
      </c>
      <c r="K95">
        <f>VLOOKUP($A95,total_palm!$A:$P,11,0)</f>
        <v>35.360160540000003</v>
      </c>
      <c r="L95">
        <f>VLOOKUP($A95,total_palm!$A:$P,12,0)</f>
        <v>44.698640519999998</v>
      </c>
      <c r="M95">
        <f>VLOOKUP($A95,total_palm!$A:$P,13,0)</f>
        <v>126.90196570000001</v>
      </c>
      <c r="N95">
        <f>VLOOKUP($A95,total_palm!$A:$P,14,0)</f>
        <v>57</v>
      </c>
      <c r="O95">
        <f>VLOOKUP($A95,total_palm!$A:$P,15,0)</f>
        <v>1</v>
      </c>
      <c r="P95">
        <f>VLOOKUP($A95,total_palm!$A:$P,16,0)</f>
        <v>10.5</v>
      </c>
    </row>
    <row r="96" spans="1:16" x14ac:dyDescent="0.3">
      <c r="A96">
        <v>2024030653</v>
      </c>
      <c r="B96">
        <f>VLOOKUP($A96,total_palm!$A:$P,2,0)</f>
        <v>150.68283049999999</v>
      </c>
      <c r="C96">
        <f>VLOOKUP($A96,total_palm!$A:$P,3,0)</f>
        <v>100.2140943</v>
      </c>
      <c r="D96">
        <f>VLOOKUP($A96,total_palm!$A:$P,4,0)</f>
        <v>113.2726254</v>
      </c>
      <c r="E96">
        <f>VLOOKUP($A96,total_palm!$A:$P,5,0)</f>
        <v>50.468736290000002</v>
      </c>
      <c r="F96">
        <f>VLOOKUP($A96,total_palm!$A:$P,6,0)</f>
        <v>0.61750436600000003</v>
      </c>
      <c r="G96">
        <f>VLOOKUP($A96,total_palm!$A:$P,7,0)</f>
        <v>1664.576274</v>
      </c>
      <c r="H96">
        <f>VLOOKUP($A96,total_palm!$A:$P,8,0)</f>
        <v>116.4431184</v>
      </c>
      <c r="I96">
        <f>VLOOKUP($A96,total_palm!$A:$P,9,0)</f>
        <v>42.461898159999997</v>
      </c>
      <c r="J96">
        <f>VLOOKUP($A96,total_palm!$A:$P,10,0)</f>
        <v>41.841210750000002</v>
      </c>
      <c r="K96">
        <f>VLOOKUP($A96,total_palm!$A:$P,11,0)</f>
        <v>32.502170599999999</v>
      </c>
      <c r="L96">
        <f>VLOOKUP($A96,total_palm!$A:$P,12,0)</f>
        <v>36.38148649</v>
      </c>
      <c r="M96">
        <f>VLOOKUP($A96,total_palm!$A:$P,13,0)</f>
        <v>116.4431184</v>
      </c>
      <c r="N96">
        <f>VLOOKUP($A96,total_palm!$A:$P,14,0)</f>
        <v>71</v>
      </c>
      <c r="O96">
        <f>VLOOKUP($A96,total_palm!$A:$P,15,0)</f>
        <v>1</v>
      </c>
      <c r="P96">
        <f>VLOOKUP($A96,total_palm!$A:$P,16,0)</f>
        <v>11.2</v>
      </c>
    </row>
    <row r="97" spans="1:16" x14ac:dyDescent="0.3">
      <c r="A97">
        <v>2024030646</v>
      </c>
      <c r="B97">
        <f>VLOOKUP($A97,total_palm!$A:$P,2,0)</f>
        <v>155.65314269999999</v>
      </c>
      <c r="C97">
        <f>VLOOKUP($A97,total_palm!$A:$P,3,0)</f>
        <v>99.880402349999997</v>
      </c>
      <c r="D97">
        <f>VLOOKUP($A97,total_palm!$A:$P,4,0)</f>
        <v>114.69708350000001</v>
      </c>
      <c r="E97">
        <f>VLOOKUP($A97,total_palm!$A:$P,5,0)</f>
        <v>55.834344020000003</v>
      </c>
      <c r="F97">
        <f>VLOOKUP($A97,total_palm!$A:$P,6,0)</f>
        <v>0.76659467199999998</v>
      </c>
      <c r="G97">
        <f>VLOOKUP($A97,total_palm!$A:$P,7,0)</f>
        <v>2263.5037990000001</v>
      </c>
      <c r="H97">
        <f>VLOOKUP($A97,total_palm!$A:$P,8,0)</f>
        <v>118.1691028</v>
      </c>
      <c r="I97">
        <f>VLOOKUP($A97,total_palm!$A:$P,9,0)</f>
        <v>48.943961770000001</v>
      </c>
      <c r="J97">
        <f>VLOOKUP($A97,total_palm!$A:$P,10,0)</f>
        <v>47.154446849999999</v>
      </c>
      <c r="K97">
        <f>VLOOKUP($A97,total_palm!$A:$P,11,0)</f>
        <v>35.823000239999999</v>
      </c>
      <c r="L97">
        <f>VLOOKUP($A97,total_palm!$A:$P,12,0)</f>
        <v>45.602109140000003</v>
      </c>
      <c r="M97">
        <f>VLOOKUP($A97,total_palm!$A:$P,13,0)</f>
        <v>118.1691028</v>
      </c>
      <c r="N97">
        <f>VLOOKUP($A97,total_palm!$A:$P,14,0)</f>
        <v>51</v>
      </c>
      <c r="O97">
        <f>VLOOKUP($A97,total_palm!$A:$P,15,0)</f>
        <v>1</v>
      </c>
      <c r="P97">
        <f>VLOOKUP($A97,total_palm!$A:$P,16,0)</f>
        <v>10.8</v>
      </c>
    </row>
    <row r="98" spans="1:16" x14ac:dyDescent="0.3">
      <c r="A98">
        <v>2024030655</v>
      </c>
      <c r="B98">
        <f>VLOOKUP($A98,total_palm!$A:$P,2,0)</f>
        <v>171.5640286</v>
      </c>
      <c r="C98">
        <f>VLOOKUP($A98,total_palm!$A:$P,3,0)</f>
        <v>102.763865</v>
      </c>
      <c r="D98">
        <f>VLOOKUP($A98,total_palm!$A:$P,4,0)</f>
        <v>108.1200482</v>
      </c>
      <c r="E98">
        <f>VLOOKUP($A98,total_palm!$A:$P,5,0)</f>
        <v>68.800163620000006</v>
      </c>
      <c r="F98">
        <f>VLOOKUP($A98,total_palm!$A:$P,6,0)</f>
        <v>0.87202154399999998</v>
      </c>
      <c r="G98">
        <f>VLOOKUP($A98,total_palm!$A:$P,7,0)</f>
        <v>2510.2329500000001</v>
      </c>
      <c r="H98">
        <f>VLOOKUP($A98,total_palm!$A:$P,8,0)</f>
        <v>124.7028447</v>
      </c>
      <c r="I98">
        <f>VLOOKUP($A98,total_palm!$A:$P,9,0)</f>
        <v>50.891366910000002</v>
      </c>
      <c r="J98">
        <f>VLOOKUP($A98,total_palm!$A:$P,10,0)</f>
        <v>50.715998630000001</v>
      </c>
      <c r="K98">
        <f>VLOOKUP($A98,total_palm!$A:$P,11,0)</f>
        <v>34.323122189999999</v>
      </c>
      <c r="L98">
        <f>VLOOKUP($A98,total_palm!$A:$P,12,0)</f>
        <v>43.444120390000002</v>
      </c>
      <c r="M98">
        <f>VLOOKUP($A98,total_palm!$A:$P,13,0)</f>
        <v>124.7028447</v>
      </c>
      <c r="N98">
        <f>VLOOKUP($A98,total_palm!$A:$P,14,0)</f>
        <v>41</v>
      </c>
      <c r="O98">
        <f>VLOOKUP($A98,total_palm!$A:$P,15,0)</f>
        <v>1</v>
      </c>
      <c r="P98">
        <f>VLOOKUP($A98,total_palm!$A:$P,16,0)</f>
        <v>9.9</v>
      </c>
    </row>
    <row r="99" spans="1:16" x14ac:dyDescent="0.3">
      <c r="A99">
        <v>2024030656</v>
      </c>
      <c r="B99">
        <f>VLOOKUP($A99,total_palm!$A:$P,2,0)</f>
        <v>183.61096449999999</v>
      </c>
      <c r="C99">
        <f>VLOOKUP($A99,total_palm!$A:$P,3,0)</f>
        <v>109.5128934</v>
      </c>
      <c r="D99">
        <f>VLOOKUP($A99,total_palm!$A:$P,4,0)</f>
        <v>107.3024365</v>
      </c>
      <c r="E99">
        <f>VLOOKUP($A99,total_palm!$A:$P,5,0)</f>
        <v>74.098071070000003</v>
      </c>
      <c r="F99">
        <f>VLOOKUP($A99,total_palm!$A:$P,6,0)</f>
        <v>0.98326502699999996</v>
      </c>
      <c r="G99">
        <f>VLOOKUP($A99,total_palm!$A:$P,7,0)</f>
        <v>1955.0607090000001</v>
      </c>
      <c r="H99">
        <f>VLOOKUP($A99,total_palm!$A:$P,8,0)</f>
        <v>131.46921209999999</v>
      </c>
      <c r="I99">
        <f>VLOOKUP($A99,total_palm!$A:$P,9,0)</f>
        <v>46.813198229999998</v>
      </c>
      <c r="J99">
        <f>VLOOKUP($A99,total_palm!$A:$P,10,0)</f>
        <v>48.389690719999997</v>
      </c>
      <c r="K99">
        <f>VLOOKUP($A99,total_palm!$A:$P,11,0)</f>
        <v>35.201580389999997</v>
      </c>
      <c r="L99">
        <f>VLOOKUP($A99,total_palm!$A:$P,12,0)</f>
        <v>44.488633380000003</v>
      </c>
      <c r="M99">
        <f>VLOOKUP($A99,total_palm!$A:$P,13,0)</f>
        <v>131.46921209999999</v>
      </c>
      <c r="N99">
        <f>VLOOKUP($A99,total_palm!$A:$P,14,0)</f>
        <v>75</v>
      </c>
      <c r="O99">
        <f>VLOOKUP($A99,total_palm!$A:$P,15,0)</f>
        <v>1</v>
      </c>
      <c r="P99">
        <f>VLOOKUP($A99,total_palm!$A:$P,16,0)</f>
        <v>10.6</v>
      </c>
    </row>
    <row r="100" spans="1:16" x14ac:dyDescent="0.3">
      <c r="A100">
        <v>2024030657</v>
      </c>
      <c r="B100">
        <f>VLOOKUP($A100,total_palm!$A:$P,2,0)</f>
        <v>176.6923827</v>
      </c>
      <c r="C100">
        <f>VLOOKUP($A100,total_palm!$A:$P,3,0)</f>
        <v>106.1467081</v>
      </c>
      <c r="D100">
        <f>VLOOKUP($A100,total_palm!$A:$P,4,0)</f>
        <v>111.7386717</v>
      </c>
      <c r="E100">
        <f>VLOOKUP($A100,total_palm!$A:$P,5,0)</f>
        <v>70.545674640000001</v>
      </c>
      <c r="F100">
        <f>VLOOKUP($A100,total_palm!$A:$P,6,0)</f>
        <v>0.86556354099999999</v>
      </c>
      <c r="G100">
        <f>VLOOKUP($A100,total_palm!$A:$P,7,0)</f>
        <v>2989.31873</v>
      </c>
      <c r="H100">
        <f>VLOOKUP($A100,total_palm!$A:$P,8,0)</f>
        <v>127.8355656</v>
      </c>
      <c r="I100">
        <f>VLOOKUP($A100,total_palm!$A:$P,9,0)</f>
        <v>50.865552600000001</v>
      </c>
      <c r="J100">
        <f>VLOOKUP($A100,total_palm!$A:$P,10,0)</f>
        <v>49.077266479999999</v>
      </c>
      <c r="K100">
        <f>VLOOKUP($A100,total_palm!$A:$P,11,0)</f>
        <v>33.810712989999999</v>
      </c>
      <c r="L100">
        <f>VLOOKUP($A100,total_palm!$A:$P,12,0)</f>
        <v>43.934568290000001</v>
      </c>
      <c r="M100">
        <f>VLOOKUP($A100,total_palm!$A:$P,13,0)</f>
        <v>127.8355656</v>
      </c>
      <c r="N100">
        <f>VLOOKUP($A100,total_palm!$A:$P,14,0)</f>
        <v>51</v>
      </c>
      <c r="O100">
        <f>VLOOKUP($A100,total_palm!$A:$P,15,0)</f>
        <v>0</v>
      </c>
      <c r="P100">
        <f>VLOOKUP($A100,total_palm!$A:$P,16,0)</f>
        <v>12.9</v>
      </c>
    </row>
    <row r="101" spans="1:16" x14ac:dyDescent="0.3">
      <c r="A101">
        <v>2024030658</v>
      </c>
      <c r="B101">
        <f>VLOOKUP($A101,total_palm!$A:$P,2,0)</f>
        <v>179.05884549999999</v>
      </c>
      <c r="C101">
        <f>VLOOKUP($A101,total_palm!$A:$P,3,0)</f>
        <v>113.377889</v>
      </c>
      <c r="D101">
        <f>VLOOKUP($A101,total_palm!$A:$P,4,0)</f>
        <v>115.2898605</v>
      </c>
      <c r="E101">
        <f>VLOOKUP($A101,total_palm!$A:$P,5,0)</f>
        <v>65.680956440000003</v>
      </c>
      <c r="F101">
        <f>VLOOKUP($A101,total_palm!$A:$P,6,0)</f>
        <v>0.98850226900000004</v>
      </c>
      <c r="G101">
        <f>VLOOKUP($A101,total_palm!$A:$P,7,0)</f>
        <v>1971.6618840000001</v>
      </c>
      <c r="H101">
        <f>VLOOKUP($A101,total_palm!$A:$P,8,0)</f>
        <v>133.1809422</v>
      </c>
      <c r="I101">
        <f>VLOOKUP($A101,total_palm!$A:$P,9,0)</f>
        <v>52.841379310000001</v>
      </c>
      <c r="J101">
        <f>VLOOKUP($A101,total_palm!$A:$P,10,0)</f>
        <v>56.90457644</v>
      </c>
      <c r="K101">
        <f>VLOOKUP($A101,total_palm!$A:$P,11,0)</f>
        <v>36.582959639999999</v>
      </c>
      <c r="L101">
        <f>VLOOKUP($A101,total_palm!$A:$P,12,0)</f>
        <v>48.369201799999999</v>
      </c>
      <c r="M101">
        <f>VLOOKUP($A101,total_palm!$A:$P,13,0)</f>
        <v>133.1809422</v>
      </c>
      <c r="N101">
        <f>VLOOKUP($A101,total_palm!$A:$P,14,0)</f>
        <v>53</v>
      </c>
      <c r="O101">
        <f>VLOOKUP($A101,total_palm!$A:$P,15,0)</f>
        <v>1</v>
      </c>
      <c r="P101">
        <f>VLOOKUP($A101,total_palm!$A:$P,16,0)</f>
        <v>8.5</v>
      </c>
    </row>
    <row r="102" spans="1:16" x14ac:dyDescent="0.3">
      <c r="A102">
        <v>2024030652</v>
      </c>
      <c r="B102">
        <f>VLOOKUP($A102,total_palm!$A:$P,2,0)</f>
        <v>164.56144750000001</v>
      </c>
      <c r="C102">
        <f>VLOOKUP($A102,total_palm!$A:$P,3,0)</f>
        <v>97.240122080000006</v>
      </c>
      <c r="D102">
        <f>VLOOKUP($A102,total_palm!$A:$P,4,0)</f>
        <v>104.2036078</v>
      </c>
      <c r="E102">
        <f>VLOOKUP($A102,total_palm!$A:$P,5,0)</f>
        <v>67.32132541</v>
      </c>
      <c r="F102">
        <f>VLOOKUP($A102,total_palm!$A:$P,6,0)</f>
        <v>0.96826683700000005</v>
      </c>
      <c r="G102">
        <f>VLOOKUP($A102,total_palm!$A:$P,7,0)</f>
        <v>2192.791232</v>
      </c>
      <c r="H102">
        <f>VLOOKUP($A102,total_palm!$A:$P,8,0)</f>
        <v>118.05644770000001</v>
      </c>
      <c r="I102">
        <f>VLOOKUP($A102,total_palm!$A:$P,9,0)</f>
        <v>42.912719889999998</v>
      </c>
      <c r="J102">
        <f>VLOOKUP($A102,total_palm!$A:$P,10,0)</f>
        <v>48.841655420000002</v>
      </c>
      <c r="K102">
        <f>VLOOKUP($A102,total_palm!$A:$P,11,0)</f>
        <v>32.981023100000002</v>
      </c>
      <c r="L102">
        <f>VLOOKUP($A102,total_palm!$A:$P,12,0)</f>
        <v>42.490132719999998</v>
      </c>
      <c r="M102">
        <f>VLOOKUP($A102,total_palm!$A:$P,13,0)</f>
        <v>118.05644770000001</v>
      </c>
      <c r="N102">
        <f>VLOOKUP($A102,total_palm!$A:$P,14,0)</f>
        <v>68</v>
      </c>
      <c r="O102">
        <f>VLOOKUP($A102,total_palm!$A:$P,15,0)</f>
        <v>1</v>
      </c>
      <c r="P102">
        <f>VLOOKUP($A102,total_palm!$A:$P,16,0)</f>
        <v>13.1</v>
      </c>
    </row>
    <row r="103" spans="1:16" x14ac:dyDescent="0.3">
      <c r="A103">
        <v>2024030659</v>
      </c>
      <c r="B103">
        <f>VLOOKUP($A103,total_palm!$A:$P,2,0)</f>
        <v>182.04072930000001</v>
      </c>
      <c r="C103">
        <f>VLOOKUP($A103,total_palm!$A:$P,3,0)</f>
        <v>112.4736917</v>
      </c>
      <c r="D103">
        <f>VLOOKUP($A103,total_palm!$A:$P,4,0)</f>
        <v>119.974852</v>
      </c>
      <c r="E103">
        <f>VLOOKUP($A103,total_palm!$A:$P,5,0)</f>
        <v>69.627658060000002</v>
      </c>
      <c r="F103">
        <f>VLOOKUP($A103,total_palm!$A:$P,6,0)</f>
        <v>0.89350803400000001</v>
      </c>
      <c r="G103">
        <f>VLOOKUP($A103,total_palm!$A:$P,7,0)</f>
        <v>1970.4699700000001</v>
      </c>
      <c r="H103">
        <f>VLOOKUP($A103,total_palm!$A:$P,8,0)</f>
        <v>134.23107719999999</v>
      </c>
      <c r="I103">
        <f>VLOOKUP($A103,total_palm!$A:$P,9,0)</f>
        <v>49.201650520000001</v>
      </c>
      <c r="J103">
        <f>VLOOKUP($A103,total_palm!$A:$P,10,0)</f>
        <v>50.949962659999997</v>
      </c>
      <c r="K103">
        <f>VLOOKUP($A103,total_palm!$A:$P,11,0)</f>
        <v>33.997975709999999</v>
      </c>
      <c r="L103">
        <f>VLOOKUP($A103,total_palm!$A:$P,12,0)</f>
        <v>44.041406129999999</v>
      </c>
      <c r="M103">
        <f>VLOOKUP($A103,total_palm!$A:$P,13,0)</f>
        <v>134.23107719999999</v>
      </c>
      <c r="N103">
        <f>VLOOKUP($A103,total_palm!$A:$P,14,0)</f>
        <v>29</v>
      </c>
      <c r="O103">
        <f>VLOOKUP($A103,total_palm!$A:$P,15,0)</f>
        <v>1</v>
      </c>
      <c r="P103">
        <f>VLOOKUP($A103,total_palm!$A:$P,16,0)</f>
        <v>10.5</v>
      </c>
    </row>
    <row r="104" spans="1:16" x14ac:dyDescent="0.3">
      <c r="A104">
        <v>2024030661</v>
      </c>
      <c r="B104">
        <f>VLOOKUP($A104,total_palm!$A:$P,2,0)</f>
        <v>189.49933669999999</v>
      </c>
      <c r="C104">
        <f>VLOOKUP($A104,total_palm!$A:$P,3,0)</f>
        <v>116.7067765</v>
      </c>
      <c r="D104">
        <f>VLOOKUP($A104,total_palm!$A:$P,4,0)</f>
        <v>114.0577603</v>
      </c>
      <c r="E104">
        <f>VLOOKUP($A104,total_palm!$A:$P,5,0)</f>
        <v>72.792560249999994</v>
      </c>
      <c r="F104">
        <f>VLOOKUP($A104,total_palm!$A:$P,6,0)</f>
        <v>0.99785276099999998</v>
      </c>
      <c r="G104">
        <f>VLOOKUP($A104,total_palm!$A:$P,7,0)</f>
        <v>1622.971941</v>
      </c>
      <c r="H104">
        <f>VLOOKUP($A104,total_palm!$A:$P,8,0)</f>
        <v>138.1881123</v>
      </c>
      <c r="I104">
        <f>VLOOKUP($A104,total_palm!$A:$P,9,0)</f>
        <v>45.737027980000001</v>
      </c>
      <c r="J104">
        <f>VLOOKUP($A104,total_palm!$A:$P,10,0)</f>
        <v>45.765537479999999</v>
      </c>
      <c r="K104">
        <f>VLOOKUP($A104,total_palm!$A:$P,11,0)</f>
        <v>34.730212450000003</v>
      </c>
      <c r="L104">
        <f>VLOOKUP($A104,total_palm!$A:$P,12,0)</f>
        <v>45.029448960000003</v>
      </c>
      <c r="M104">
        <f>VLOOKUP($A104,total_palm!$A:$P,13,0)</f>
        <v>138.1881123</v>
      </c>
      <c r="N104">
        <f>VLOOKUP($A104,total_palm!$A:$P,14,0)</f>
        <v>23</v>
      </c>
      <c r="O104">
        <f>VLOOKUP($A104,total_palm!$A:$P,15,0)</f>
        <v>1</v>
      </c>
      <c r="P104">
        <f>VLOOKUP($A104,total_palm!$A:$P,16,0)</f>
        <v>11.1</v>
      </c>
    </row>
    <row r="105" spans="1:16" x14ac:dyDescent="0.3">
      <c r="A105">
        <v>2024030663</v>
      </c>
      <c r="B105">
        <f>VLOOKUP($A105,total_palm!$A:$P,2,0)</f>
        <v>163.18488450000001</v>
      </c>
      <c r="C105">
        <f>VLOOKUP($A105,total_palm!$A:$P,3,0)</f>
        <v>87.14711819</v>
      </c>
      <c r="D105">
        <f>VLOOKUP($A105,total_palm!$A:$P,4,0)</f>
        <v>87.890737830000006</v>
      </c>
      <c r="E105">
        <f>VLOOKUP($A105,total_palm!$A:$P,5,0)</f>
        <v>76.037766320000003</v>
      </c>
      <c r="F105">
        <f>VLOOKUP($A105,total_palm!$A:$P,6,0)</f>
        <v>0.99816897699999996</v>
      </c>
      <c r="G105">
        <f>VLOOKUP($A105,total_palm!$A:$P,7,0)</f>
        <v>2490.7500719999998</v>
      </c>
      <c r="H105">
        <f>VLOOKUP($A105,total_palm!$A:$P,8,0)</f>
        <v>109.9178469</v>
      </c>
      <c r="I105">
        <f>VLOOKUP($A105,total_palm!$A:$P,9,0)</f>
        <v>46.214589240000002</v>
      </c>
      <c r="J105">
        <f>VLOOKUP($A105,total_palm!$A:$P,10,0)</f>
        <v>47.890586149999997</v>
      </c>
      <c r="K105">
        <f>VLOOKUP($A105,total_palm!$A:$P,11,0)</f>
        <v>32.358251629999998</v>
      </c>
      <c r="L105">
        <f>VLOOKUP($A105,total_palm!$A:$P,12,0)</f>
        <v>41.102218039999997</v>
      </c>
      <c r="M105">
        <f>VLOOKUP($A105,total_palm!$A:$P,13,0)</f>
        <v>109.9178469</v>
      </c>
      <c r="N105">
        <f>VLOOKUP($A105,total_palm!$A:$P,14,0)</f>
        <v>73</v>
      </c>
      <c r="O105">
        <f>VLOOKUP($A105,total_palm!$A:$P,15,0)</f>
        <v>1</v>
      </c>
      <c r="P105">
        <f>VLOOKUP($A105,total_palm!$A:$P,16,0)</f>
        <v>9.6</v>
      </c>
    </row>
    <row r="106" spans="1:16" x14ac:dyDescent="0.3">
      <c r="A106">
        <v>2024030665</v>
      </c>
      <c r="B106">
        <f>VLOOKUP($A106,total_palm!$A:$P,2,0)</f>
        <v>172.33100110000001</v>
      </c>
      <c r="C106">
        <f>VLOOKUP($A106,total_palm!$A:$P,3,0)</f>
        <v>102.63067049999999</v>
      </c>
      <c r="D106">
        <f>VLOOKUP($A106,total_palm!$A:$P,4,0)</f>
        <v>100.89993080000001</v>
      </c>
      <c r="E106">
        <f>VLOOKUP($A106,total_palm!$A:$P,5,0)</f>
        <v>69.700330620000003</v>
      </c>
      <c r="F106">
        <f>VLOOKUP($A106,total_palm!$A:$P,6,0)</f>
        <v>0.80679138500000003</v>
      </c>
      <c r="G106">
        <f>VLOOKUP($A106,total_palm!$A:$P,7,0)</f>
        <v>2789.6819059999998</v>
      </c>
      <c r="H106">
        <f>VLOOKUP($A106,total_palm!$A:$P,8,0)</f>
        <v>125.244533</v>
      </c>
      <c r="I106">
        <f>VLOOKUP($A106,total_palm!$A:$P,9,0)</f>
        <v>49.029700339999998</v>
      </c>
      <c r="J106">
        <f>VLOOKUP($A106,total_palm!$A:$P,10,0)</f>
        <v>51.385381029999998</v>
      </c>
      <c r="K106">
        <f>VLOOKUP($A106,total_palm!$A:$P,11,0)</f>
        <v>39.434267599999998</v>
      </c>
      <c r="L106">
        <f>VLOOKUP($A106,total_palm!$A:$P,12,0)</f>
        <v>47.570535569999997</v>
      </c>
      <c r="M106">
        <f>VLOOKUP($A106,total_palm!$A:$P,13,0)</f>
        <v>125.244533</v>
      </c>
      <c r="N106">
        <f>VLOOKUP($A106,total_palm!$A:$P,14,0)</f>
        <v>63</v>
      </c>
      <c r="O106">
        <f>VLOOKUP($A106,total_palm!$A:$P,15,0)</f>
        <v>0</v>
      </c>
      <c r="P106">
        <f>VLOOKUP($A106,total_palm!$A:$P,16,0)</f>
        <v>9.6</v>
      </c>
    </row>
    <row r="107" spans="1:16" x14ac:dyDescent="0.3">
      <c r="A107">
        <v>2024030662</v>
      </c>
      <c r="B107">
        <f>VLOOKUP($A107,total_palm!$A:$P,2,0)</f>
        <v>147.31288319999999</v>
      </c>
      <c r="C107">
        <f>VLOOKUP($A107,total_palm!$A:$P,3,0)</f>
        <v>89.111315009999998</v>
      </c>
      <c r="D107">
        <f>VLOOKUP($A107,total_palm!$A:$P,4,0)</f>
        <v>92.885848940000002</v>
      </c>
      <c r="E107">
        <f>VLOOKUP($A107,total_palm!$A:$P,5,0)</f>
        <v>58.201568170000002</v>
      </c>
      <c r="F107">
        <f>VLOOKUP($A107,total_palm!$A:$P,6,0)</f>
        <v>0.946032078</v>
      </c>
      <c r="G107">
        <f>VLOOKUP($A107,total_palm!$A:$P,7,0)</f>
        <v>2370.8660169999998</v>
      </c>
      <c r="H107">
        <f>VLOOKUP($A107,total_palm!$A:$P,8,0)</f>
        <v>106.9118493</v>
      </c>
      <c r="I107">
        <f>VLOOKUP($A107,total_palm!$A:$P,9,0)</f>
        <v>63.197947210000002</v>
      </c>
      <c r="J107">
        <f>VLOOKUP($A107,total_palm!$A:$P,10,0)</f>
        <v>57.664341090000001</v>
      </c>
      <c r="K107">
        <f>VLOOKUP($A107,total_palm!$A:$P,11,0)</f>
        <v>33.110119050000002</v>
      </c>
      <c r="L107">
        <f>VLOOKUP($A107,total_palm!$A:$P,12,0)</f>
        <v>40.98697009</v>
      </c>
      <c r="M107">
        <f>VLOOKUP($A107,total_palm!$A:$P,13,0)</f>
        <v>106.9118493</v>
      </c>
      <c r="N107">
        <f>VLOOKUP($A107,total_palm!$A:$P,14,0)</f>
        <v>44</v>
      </c>
      <c r="O107">
        <f>VLOOKUP($A107,total_palm!$A:$P,15,0)</f>
        <v>1</v>
      </c>
      <c r="P107">
        <f>VLOOKUP($A107,total_palm!$A:$P,16,0)</f>
        <v>10.5</v>
      </c>
    </row>
    <row r="108" spans="1:16" x14ac:dyDescent="0.3">
      <c r="A108">
        <v>2024030668</v>
      </c>
      <c r="B108">
        <f>VLOOKUP($A108,total_palm!$A:$P,2,0)</f>
        <v>168.94234969999999</v>
      </c>
      <c r="C108">
        <f>VLOOKUP($A108,total_palm!$A:$P,3,0)</f>
        <v>103.6861169</v>
      </c>
      <c r="D108">
        <f>VLOOKUP($A108,total_palm!$A:$P,4,0)</f>
        <v>84.678534639999995</v>
      </c>
      <c r="E108">
        <f>VLOOKUP($A108,total_palm!$A:$P,5,0)</f>
        <v>65.39337372</v>
      </c>
      <c r="F108">
        <f>VLOOKUP($A108,total_palm!$A:$P,6,0)</f>
        <v>0.27027026999999998</v>
      </c>
      <c r="G108">
        <f>VLOOKUP($A108,total_palm!$A:$P,7,0)</f>
        <v>2006.153937</v>
      </c>
      <c r="H108">
        <f>VLOOKUP($A108,total_palm!$A:$P,8,0)</f>
        <v>121.1492428</v>
      </c>
      <c r="I108">
        <f>VLOOKUP($A108,total_palm!$A:$P,9,0)</f>
        <v>45.738664839999998</v>
      </c>
      <c r="J108">
        <f>VLOOKUP($A108,total_palm!$A:$P,10,0)</f>
        <v>46.243875770000002</v>
      </c>
      <c r="K108">
        <f>VLOOKUP($A108,total_palm!$A:$P,11,0)</f>
        <v>35.322830289999999</v>
      </c>
      <c r="L108">
        <f>VLOOKUP($A108,total_palm!$A:$P,12,0)</f>
        <v>42.135122840000001</v>
      </c>
      <c r="M108">
        <f>VLOOKUP($A108,total_palm!$A:$P,13,0)</f>
        <v>121.1492428</v>
      </c>
      <c r="N108">
        <f>VLOOKUP($A108,total_palm!$A:$P,14,0)</f>
        <v>66</v>
      </c>
      <c r="O108">
        <f>VLOOKUP($A108,total_palm!$A:$P,15,0)</f>
        <v>0</v>
      </c>
      <c r="P108">
        <f>VLOOKUP($A108,total_palm!$A:$P,16,0)</f>
        <v>9.8000000000000007</v>
      </c>
    </row>
    <row r="109" spans="1:16" x14ac:dyDescent="0.3">
      <c r="A109">
        <v>2024030667</v>
      </c>
      <c r="B109">
        <f>VLOOKUP($A109,total_palm!$A:$P,2,0)</f>
        <v>162.82906070000001</v>
      </c>
      <c r="C109">
        <f>VLOOKUP($A109,total_palm!$A:$P,3,0)</f>
        <v>100.7818261</v>
      </c>
      <c r="D109">
        <f>VLOOKUP($A109,total_palm!$A:$P,4,0)</f>
        <v>106.0550664</v>
      </c>
      <c r="E109">
        <f>VLOOKUP($A109,total_palm!$A:$P,5,0)</f>
        <v>62.109500410000003</v>
      </c>
      <c r="F109">
        <f>VLOOKUP($A109,total_palm!$A:$P,6,0)</f>
        <v>0.99542657099999998</v>
      </c>
      <c r="G109">
        <f>VLOOKUP($A109,total_palm!$A:$P,7,0)</f>
        <v>2356.1663979999998</v>
      </c>
      <c r="H109">
        <f>VLOOKUP($A109,total_palm!$A:$P,8,0)</f>
        <v>119.7437752</v>
      </c>
      <c r="I109">
        <f>VLOOKUP($A109,total_palm!$A:$P,9,0)</f>
        <v>48.320605440000001</v>
      </c>
      <c r="J109">
        <f>VLOOKUP($A109,total_palm!$A:$P,10,0)</f>
        <v>52.211128649999999</v>
      </c>
      <c r="K109">
        <f>VLOOKUP($A109,total_palm!$A:$P,11,0)</f>
        <v>36.264318959999997</v>
      </c>
      <c r="L109">
        <f>VLOOKUP($A109,total_palm!$A:$P,12,0)</f>
        <v>47.013777429999998</v>
      </c>
      <c r="M109">
        <f>VLOOKUP($A109,total_palm!$A:$P,13,0)</f>
        <v>119.7437752</v>
      </c>
      <c r="N109">
        <f>VLOOKUP($A109,total_palm!$A:$P,14,0)</f>
        <v>76</v>
      </c>
      <c r="O109">
        <f>VLOOKUP($A109,total_palm!$A:$P,15,0)</f>
        <v>0</v>
      </c>
      <c r="P109">
        <f>VLOOKUP($A109,total_palm!$A:$P,16,0)</f>
        <v>11.1</v>
      </c>
    </row>
    <row r="110" spans="1:16" x14ac:dyDescent="0.3">
      <c r="A110">
        <v>2024030670</v>
      </c>
      <c r="B110">
        <f>VLOOKUP($A110,total_palm!$A:$P,2,0)</f>
        <v>175.34749909999999</v>
      </c>
      <c r="C110">
        <f>VLOOKUP($A110,total_palm!$A:$P,3,0)</f>
        <v>97.291055130000004</v>
      </c>
      <c r="D110">
        <f>VLOOKUP($A110,total_palm!$A:$P,4,0)</f>
        <v>93.100730189999993</v>
      </c>
      <c r="E110">
        <f>VLOOKUP($A110,total_palm!$A:$P,5,0)</f>
        <v>78.103176340000005</v>
      </c>
      <c r="F110">
        <f>VLOOKUP($A110,total_palm!$A:$P,6,0)</f>
        <v>0.96021840899999999</v>
      </c>
      <c r="G110">
        <f>VLOOKUP($A110,total_palm!$A:$P,7,0)</f>
        <v>2730.0337880000002</v>
      </c>
      <c r="H110">
        <f>VLOOKUP($A110,total_palm!$A:$P,8,0)</f>
        <v>120.0710117</v>
      </c>
      <c r="I110">
        <f>VLOOKUP($A110,total_palm!$A:$P,9,0)</f>
        <v>53.421588589999999</v>
      </c>
      <c r="J110">
        <f>VLOOKUP($A110,total_palm!$A:$P,10,0)</f>
        <v>52.214880950000001</v>
      </c>
      <c r="K110">
        <f>VLOOKUP($A110,total_palm!$A:$P,11,0)</f>
        <v>34.337309480000002</v>
      </c>
      <c r="L110">
        <f>VLOOKUP($A110,total_palm!$A:$P,12,0)</f>
        <v>44.536891150000002</v>
      </c>
      <c r="M110">
        <f>VLOOKUP($A110,total_palm!$A:$P,13,0)</f>
        <v>120.0710117</v>
      </c>
      <c r="N110">
        <f>VLOOKUP($A110,total_palm!$A:$P,14,0)</f>
        <v>68</v>
      </c>
      <c r="O110">
        <f>VLOOKUP($A110,total_palm!$A:$P,15,0)</f>
        <v>1</v>
      </c>
      <c r="P110">
        <f>VLOOKUP($A110,total_palm!$A:$P,16,0)</f>
        <v>9.6</v>
      </c>
    </row>
    <row r="111" spans="1:16" x14ac:dyDescent="0.3">
      <c r="A111">
        <v>2024030671</v>
      </c>
      <c r="B111">
        <f>VLOOKUP($A111,total_palm!$A:$P,2,0)</f>
        <v>188.10532839999999</v>
      </c>
      <c r="C111">
        <f>VLOOKUP($A111,total_palm!$A:$P,3,0)</f>
        <v>107.06391189999999</v>
      </c>
      <c r="D111">
        <f>VLOOKUP($A111,total_palm!$A:$P,4,0)</f>
        <v>102.61366889999999</v>
      </c>
      <c r="E111">
        <f>VLOOKUP($A111,total_palm!$A:$P,5,0)</f>
        <v>81.04141645</v>
      </c>
      <c r="F111">
        <f>VLOOKUP($A111,total_palm!$A:$P,6,0)</f>
        <v>0.99605263200000005</v>
      </c>
      <c r="G111">
        <f>VLOOKUP($A111,total_palm!$A:$P,7,0)</f>
        <v>2559.9104990000001</v>
      </c>
      <c r="H111">
        <f>VLOOKUP($A111,total_palm!$A:$P,8,0)</f>
        <v>130.5889961</v>
      </c>
      <c r="I111">
        <f>VLOOKUP($A111,total_palm!$A:$P,9,0)</f>
        <v>44.129810030000002</v>
      </c>
      <c r="J111">
        <f>VLOOKUP($A111,total_palm!$A:$P,10,0)</f>
        <v>49.922010960000001</v>
      </c>
      <c r="K111">
        <f>VLOOKUP($A111,total_palm!$A:$P,11,0)</f>
        <v>39.05874154</v>
      </c>
      <c r="L111">
        <f>VLOOKUP($A111,total_palm!$A:$P,12,0)</f>
        <v>53.012024789999998</v>
      </c>
      <c r="M111">
        <f>VLOOKUP($A111,total_palm!$A:$P,13,0)</f>
        <v>130.5889961</v>
      </c>
      <c r="N111">
        <f>VLOOKUP($A111,total_palm!$A:$P,14,0)</f>
        <v>50</v>
      </c>
      <c r="O111">
        <f>VLOOKUP($A111,total_palm!$A:$P,15,0)</f>
        <v>1</v>
      </c>
      <c r="P111">
        <f>VLOOKUP($A111,total_palm!$A:$P,16,0)</f>
        <v>14.2</v>
      </c>
    </row>
    <row r="112" spans="1:16" x14ac:dyDescent="0.3">
      <c r="A112">
        <v>2024030669</v>
      </c>
      <c r="B112">
        <f>VLOOKUP($A112,total_palm!$A:$P,2,0)</f>
        <v>171.34534640000001</v>
      </c>
      <c r="C112">
        <f>VLOOKUP($A112,total_palm!$A:$P,3,0)</f>
        <v>109.47005900000001</v>
      </c>
      <c r="D112">
        <f>VLOOKUP($A112,total_palm!$A:$P,4,0)</f>
        <v>116.6420574</v>
      </c>
      <c r="E112">
        <f>VLOOKUP($A112,total_palm!$A:$P,5,0)</f>
        <v>61.977656699999997</v>
      </c>
      <c r="F112">
        <f>VLOOKUP($A112,total_palm!$A:$P,6,0)</f>
        <v>0.90503972899999996</v>
      </c>
      <c r="G112">
        <f>VLOOKUP($A112,total_palm!$A:$P,7,0)</f>
        <v>2580.6225490000002</v>
      </c>
      <c r="H112">
        <f>VLOOKUP($A112,total_palm!$A:$P,8,0)</f>
        <v>128.71387200000001</v>
      </c>
      <c r="I112">
        <f>VLOOKUP($A112,total_palm!$A:$P,9,0)</f>
        <v>49.195278250000001</v>
      </c>
      <c r="J112">
        <f>VLOOKUP($A112,total_palm!$A:$P,10,0)</f>
        <v>47.339493500000003</v>
      </c>
      <c r="K112">
        <f>VLOOKUP($A112,total_palm!$A:$P,11,0)</f>
        <v>35.995966260000003</v>
      </c>
      <c r="L112">
        <f>VLOOKUP($A112,total_palm!$A:$P,12,0)</f>
        <v>43.992320329999998</v>
      </c>
      <c r="M112">
        <f>VLOOKUP($A112,total_palm!$A:$P,13,0)</f>
        <v>128.71387200000001</v>
      </c>
      <c r="N112">
        <f>VLOOKUP($A112,total_palm!$A:$P,14,0)</f>
        <v>71</v>
      </c>
      <c r="O112">
        <f>VLOOKUP($A112,total_palm!$A:$P,15,0)</f>
        <v>1</v>
      </c>
      <c r="P112">
        <f>VLOOKUP($A112,total_palm!$A:$P,16,0)</f>
        <v>10.1</v>
      </c>
    </row>
    <row r="113" spans="1:16" x14ac:dyDescent="0.3">
      <c r="A113">
        <v>2024030673</v>
      </c>
      <c r="B113">
        <f>VLOOKUP($A113,total_palm!$A:$P,2,0)</f>
        <v>180.8867917</v>
      </c>
      <c r="C113">
        <f>VLOOKUP($A113,total_palm!$A:$P,3,0)</f>
        <v>106.0617347</v>
      </c>
      <c r="D113">
        <f>VLOOKUP($A113,total_palm!$A:$P,4,0)</f>
        <v>106.9979309</v>
      </c>
      <c r="E113">
        <f>VLOOKUP($A113,total_palm!$A:$P,5,0)</f>
        <v>74.846676799999997</v>
      </c>
      <c r="F113">
        <f>VLOOKUP($A113,total_palm!$A:$P,6,0)</f>
        <v>0.935227158</v>
      </c>
      <c r="G113">
        <f>VLOOKUP($A113,total_palm!$A:$P,7,0)</f>
        <v>2475.1968820000002</v>
      </c>
      <c r="H113">
        <f>VLOOKUP($A113,total_palm!$A:$P,8,0)</f>
        <v>129.6360608</v>
      </c>
      <c r="I113">
        <f>VLOOKUP($A113,total_palm!$A:$P,9,0)</f>
        <v>54.075241849999998</v>
      </c>
      <c r="J113">
        <f>VLOOKUP($A113,total_palm!$A:$P,10,0)</f>
        <v>57.775793649999997</v>
      </c>
      <c r="K113">
        <f>VLOOKUP($A113,total_palm!$A:$P,11,0)</f>
        <v>40.590087349999997</v>
      </c>
      <c r="L113">
        <f>VLOOKUP($A113,total_palm!$A:$P,12,0)</f>
        <v>52.442409140000002</v>
      </c>
      <c r="M113">
        <f>VLOOKUP($A113,total_palm!$A:$P,13,0)</f>
        <v>129.6360608</v>
      </c>
      <c r="N113">
        <f>VLOOKUP($A113,total_palm!$A:$P,14,0)</f>
        <v>34</v>
      </c>
      <c r="O113">
        <f>VLOOKUP($A113,total_palm!$A:$P,15,0)</f>
        <v>1</v>
      </c>
      <c r="P113">
        <f>VLOOKUP($A113,total_palm!$A:$P,16,0)</f>
        <v>11.4</v>
      </c>
    </row>
    <row r="114" spans="1:16" x14ac:dyDescent="0.3">
      <c r="A114">
        <v>2024030674</v>
      </c>
      <c r="B114">
        <f>VLOOKUP($A114,total_palm!$A:$P,2,0)</f>
        <v>174.93744580000001</v>
      </c>
      <c r="C114">
        <f>VLOOKUP($A114,total_palm!$A:$P,3,0)</f>
        <v>104.6446265</v>
      </c>
      <c r="D114">
        <f>VLOOKUP($A114,total_palm!$A:$P,4,0)</f>
        <v>94.991662649999995</v>
      </c>
      <c r="E114">
        <f>VLOOKUP($A114,total_palm!$A:$P,5,0)</f>
        <v>70.292819280000003</v>
      </c>
      <c r="F114">
        <f>VLOOKUP($A114,total_palm!$A:$P,6,0)</f>
        <v>0.96969696999999999</v>
      </c>
      <c r="G114">
        <f>VLOOKUP($A114,total_palm!$A:$P,7,0)</f>
        <v>2307.628651</v>
      </c>
      <c r="H114">
        <f>VLOOKUP($A114,total_palm!$A:$P,8,0)</f>
        <v>124.52583919999999</v>
      </c>
      <c r="I114">
        <f>VLOOKUP($A114,total_palm!$A:$P,9,0)</f>
        <v>56.366646600000003</v>
      </c>
      <c r="J114">
        <f>VLOOKUP($A114,total_palm!$A:$P,10,0)</f>
        <v>58.577172500000003</v>
      </c>
      <c r="K114">
        <f>VLOOKUP($A114,total_palm!$A:$P,11,0)</f>
        <v>32.529176659999997</v>
      </c>
      <c r="L114">
        <f>VLOOKUP($A114,total_palm!$A:$P,12,0)</f>
        <v>41.60037689</v>
      </c>
      <c r="M114">
        <f>VLOOKUP($A114,total_palm!$A:$P,13,0)</f>
        <v>124.52583919999999</v>
      </c>
      <c r="N114">
        <f>VLOOKUP($A114,total_palm!$A:$P,14,0)</f>
        <v>56</v>
      </c>
      <c r="O114">
        <f>VLOOKUP($A114,total_palm!$A:$P,15,0)</f>
        <v>0</v>
      </c>
      <c r="P114">
        <f>VLOOKUP($A114,total_palm!$A:$P,16,0)</f>
        <v>13.1</v>
      </c>
    </row>
    <row r="115" spans="1:16" x14ac:dyDescent="0.3">
      <c r="A115">
        <v>2024030675</v>
      </c>
      <c r="B115">
        <f>VLOOKUP($A115,total_palm!$A:$P,2,0)</f>
        <v>169.48892219999999</v>
      </c>
      <c r="C115">
        <f>VLOOKUP($A115,total_palm!$A:$P,3,0)</f>
        <v>99.734899970000001</v>
      </c>
      <c r="D115">
        <f>VLOOKUP($A115,total_palm!$A:$P,4,0)</f>
        <v>101.12913260000001</v>
      </c>
      <c r="E115">
        <f>VLOOKUP($A115,total_palm!$A:$P,5,0)</f>
        <v>69.754022190000001</v>
      </c>
      <c r="F115">
        <f>VLOOKUP($A115,total_palm!$A:$P,6,0)</f>
        <v>0.99439432400000005</v>
      </c>
      <c r="G115">
        <f>VLOOKUP($A115,total_palm!$A:$P,7,0)</f>
        <v>2491.5227519999999</v>
      </c>
      <c r="H115">
        <f>VLOOKUP($A115,total_palm!$A:$P,8,0)</f>
        <v>120.5555002</v>
      </c>
      <c r="I115">
        <f>VLOOKUP($A115,total_palm!$A:$P,9,0)</f>
        <v>47.719923000000001</v>
      </c>
      <c r="J115">
        <f>VLOOKUP($A115,total_palm!$A:$P,10,0)</f>
        <v>46.019356960000003</v>
      </c>
      <c r="K115">
        <f>VLOOKUP($A115,total_palm!$A:$P,11,0)</f>
        <v>36.949814490000001</v>
      </c>
      <c r="L115">
        <f>VLOOKUP($A115,total_palm!$A:$P,12,0)</f>
        <v>47.582117750000002</v>
      </c>
      <c r="M115">
        <f>VLOOKUP($A115,total_palm!$A:$P,13,0)</f>
        <v>120.5555002</v>
      </c>
      <c r="N115">
        <f>VLOOKUP($A115,total_palm!$A:$P,14,0)</f>
        <v>71</v>
      </c>
      <c r="O115">
        <f>VLOOKUP($A115,total_palm!$A:$P,15,0)</f>
        <v>1</v>
      </c>
      <c r="P115">
        <f>VLOOKUP($A115,total_palm!$A:$P,16,0)</f>
        <v>9</v>
      </c>
    </row>
    <row r="116" spans="1:16" x14ac:dyDescent="0.3">
      <c r="A116">
        <v>2024030676</v>
      </c>
      <c r="B116">
        <f>VLOOKUP($A116,total_palm!$A:$P,2,0)</f>
        <v>174.9788255</v>
      </c>
      <c r="C116">
        <f>VLOOKUP($A116,total_palm!$A:$P,3,0)</f>
        <v>98.491775320000002</v>
      </c>
      <c r="D116">
        <f>VLOOKUP($A116,total_palm!$A:$P,4,0)</f>
        <v>93.753082030000002</v>
      </c>
      <c r="E116">
        <f>VLOOKUP($A116,total_palm!$A:$P,5,0)</f>
        <v>76.668952289999993</v>
      </c>
      <c r="F116">
        <f>VLOOKUP($A116,total_palm!$A:$P,6,0)</f>
        <v>0.948177677</v>
      </c>
      <c r="G116">
        <f>VLOOKUP($A116,total_palm!$A:$P,7,0)</f>
        <v>2318.3443390000002</v>
      </c>
      <c r="H116">
        <f>VLOOKUP($A116,total_palm!$A:$P,8,0)</f>
        <v>120.8669338</v>
      </c>
      <c r="I116">
        <f>VLOOKUP($A116,total_palm!$A:$P,9,0)</f>
        <v>39.344774870000002</v>
      </c>
      <c r="J116">
        <f>VLOOKUP($A116,total_palm!$A:$P,10,0)</f>
        <v>39.778339160000002</v>
      </c>
      <c r="K116">
        <f>VLOOKUP($A116,total_palm!$A:$P,11,0)</f>
        <v>30.80905276</v>
      </c>
      <c r="L116">
        <f>VLOOKUP($A116,total_palm!$A:$P,12,0)</f>
        <v>38.022657330000001</v>
      </c>
      <c r="M116">
        <f>VLOOKUP($A116,total_palm!$A:$P,13,0)</f>
        <v>120.8669338</v>
      </c>
      <c r="N116">
        <f>VLOOKUP($A116,total_palm!$A:$P,14,0)</f>
        <v>74</v>
      </c>
      <c r="O116">
        <f>VLOOKUP($A116,total_palm!$A:$P,15,0)</f>
        <v>0</v>
      </c>
      <c r="P116">
        <f>VLOOKUP($A116,total_palm!$A:$P,16,0)</f>
        <v>10.5</v>
      </c>
    </row>
    <row r="117" spans="1:16" x14ac:dyDescent="0.3">
      <c r="A117">
        <v>2024030678</v>
      </c>
      <c r="B117">
        <f>VLOOKUP($A117,total_palm!$A:$P,2,0)</f>
        <v>172.1850599</v>
      </c>
      <c r="C117">
        <f>VLOOKUP($A117,total_palm!$A:$P,3,0)</f>
        <v>101.8788172</v>
      </c>
      <c r="D117">
        <f>VLOOKUP($A117,total_palm!$A:$P,4,0)</f>
        <v>97.492220720000006</v>
      </c>
      <c r="E117">
        <f>VLOOKUP($A117,total_palm!$A:$P,5,0)</f>
        <v>70.306242749999996</v>
      </c>
      <c r="F117">
        <f>VLOOKUP($A117,total_palm!$A:$P,6,0)</f>
        <v>0.99203821700000006</v>
      </c>
      <c r="G117">
        <f>VLOOKUP($A117,total_palm!$A:$P,7,0)</f>
        <v>1676.410838</v>
      </c>
      <c r="H117">
        <f>VLOOKUP($A117,total_palm!$A:$P,8,0)</f>
        <v>122.2022494</v>
      </c>
      <c r="I117">
        <f>VLOOKUP($A117,total_palm!$A:$P,9,0)</f>
        <v>43.006120660000001</v>
      </c>
      <c r="J117">
        <f>VLOOKUP($A117,total_palm!$A:$P,10,0)</f>
        <v>42.570348369999998</v>
      </c>
      <c r="K117">
        <f>VLOOKUP($A117,total_palm!$A:$P,11,0)</f>
        <v>31.489267680000001</v>
      </c>
      <c r="L117">
        <f>VLOOKUP($A117,total_palm!$A:$P,12,0)</f>
        <v>37.556458290000002</v>
      </c>
      <c r="M117">
        <f>VLOOKUP($A117,total_palm!$A:$P,13,0)</f>
        <v>122.2022494</v>
      </c>
      <c r="N117">
        <f>VLOOKUP($A117,total_palm!$A:$P,14,0)</f>
        <v>75</v>
      </c>
      <c r="O117">
        <f>VLOOKUP($A117,total_palm!$A:$P,15,0)</f>
        <v>0</v>
      </c>
      <c r="P117">
        <f>VLOOKUP($A117,total_palm!$A:$P,16,0)</f>
        <v>12.4</v>
      </c>
    </row>
    <row r="118" spans="1:16" x14ac:dyDescent="0.3">
      <c r="A118">
        <v>2024030680</v>
      </c>
      <c r="B118">
        <f>VLOOKUP($A118,total_palm!$A:$P,2,0)</f>
        <v>186.57885139999999</v>
      </c>
      <c r="C118">
        <f>VLOOKUP($A118,total_palm!$A:$P,3,0)</f>
        <v>102.3415681</v>
      </c>
      <c r="D118">
        <f>VLOOKUP($A118,total_palm!$A:$P,4,0)</f>
        <v>108.4670744</v>
      </c>
      <c r="E118">
        <f>VLOOKUP($A118,total_palm!$A:$P,5,0)</f>
        <v>84.237283329999997</v>
      </c>
      <c r="F118">
        <f>VLOOKUP($A118,total_palm!$A:$P,6,0)</f>
        <v>0.99432534699999997</v>
      </c>
      <c r="G118">
        <f>VLOOKUP($A118,total_palm!$A:$P,7,0)</f>
        <v>2655.98396</v>
      </c>
      <c r="H118">
        <f>VLOOKUP($A118,total_palm!$A:$P,8,0)</f>
        <v>128.1698159</v>
      </c>
      <c r="I118">
        <f>VLOOKUP($A118,total_palm!$A:$P,9,0)</f>
        <v>53.572473119999998</v>
      </c>
      <c r="J118">
        <f>VLOOKUP($A118,total_palm!$A:$P,10,0)</f>
        <v>57.79421687</v>
      </c>
      <c r="K118">
        <f>VLOOKUP($A118,total_palm!$A:$P,11,0)</f>
        <v>35.838993709999997</v>
      </c>
      <c r="L118">
        <f>VLOOKUP($A118,total_palm!$A:$P,12,0)</f>
        <v>46.401123490000003</v>
      </c>
      <c r="M118">
        <f>VLOOKUP($A118,total_palm!$A:$P,13,0)</f>
        <v>128.1698159</v>
      </c>
      <c r="N118">
        <f>VLOOKUP($A118,total_palm!$A:$P,14,0)</f>
        <v>32</v>
      </c>
      <c r="O118">
        <f>VLOOKUP($A118,total_palm!$A:$P,15,0)</f>
        <v>1</v>
      </c>
      <c r="P118">
        <f>VLOOKUP($A118,total_palm!$A:$P,16,0)</f>
        <v>11.2</v>
      </c>
    </row>
    <row r="119" spans="1:16" x14ac:dyDescent="0.3">
      <c r="A119">
        <v>2024030677</v>
      </c>
      <c r="B119">
        <f>VLOOKUP($A119,total_palm!$A:$P,2,0)</f>
        <v>149.94783799999999</v>
      </c>
      <c r="C119">
        <f>VLOOKUP($A119,total_palm!$A:$P,3,0)</f>
        <v>92.509301739999998</v>
      </c>
      <c r="D119">
        <f>VLOOKUP($A119,total_palm!$A:$P,4,0)</f>
        <v>93.802333559999994</v>
      </c>
      <c r="E119">
        <f>VLOOKUP($A119,total_palm!$A:$P,5,0)</f>
        <v>57.457031389999997</v>
      </c>
      <c r="F119">
        <f>VLOOKUP($A119,total_palm!$A:$P,6,0)</f>
        <v>0.99210507400000003</v>
      </c>
      <c r="G119">
        <f>VLOOKUP($A119,total_palm!$A:$P,7,0)</f>
        <v>2532.4581920000001</v>
      </c>
      <c r="H119">
        <f>VLOOKUP($A119,total_palm!$A:$P,8,0)</f>
        <v>109.81792900000001</v>
      </c>
      <c r="I119">
        <f>VLOOKUP($A119,total_palm!$A:$P,9,0)</f>
        <v>47.937944659999999</v>
      </c>
      <c r="J119">
        <f>VLOOKUP($A119,total_palm!$A:$P,10,0)</f>
        <v>41.466082319999998</v>
      </c>
      <c r="K119">
        <f>VLOOKUP($A119,total_palm!$A:$P,11,0)</f>
        <v>33.814814810000001</v>
      </c>
      <c r="L119">
        <f>VLOOKUP($A119,total_palm!$A:$P,12,0)</f>
        <v>41.796077940000004</v>
      </c>
      <c r="M119">
        <f>VLOOKUP($A119,total_palm!$A:$P,13,0)</f>
        <v>109.81792900000001</v>
      </c>
      <c r="N119">
        <f>VLOOKUP($A119,total_palm!$A:$P,14,0)</f>
        <v>70</v>
      </c>
      <c r="O119">
        <f>VLOOKUP($A119,total_palm!$A:$P,15,0)</f>
        <v>0</v>
      </c>
      <c r="P119">
        <f>VLOOKUP($A119,total_palm!$A:$P,16,0)</f>
        <v>11.2</v>
      </c>
    </row>
    <row r="120" spans="1:16" x14ac:dyDescent="0.3">
      <c r="A120">
        <v>2024030679</v>
      </c>
      <c r="B120">
        <f>VLOOKUP($A120,total_palm!$A:$P,2,0)</f>
        <v>177.81149110000001</v>
      </c>
      <c r="C120">
        <f>VLOOKUP($A120,total_palm!$A:$P,3,0)</f>
        <v>94.750386969999994</v>
      </c>
      <c r="D120">
        <f>VLOOKUP($A120,total_palm!$A:$P,4,0)</f>
        <v>86.866588039999996</v>
      </c>
      <c r="E120">
        <f>VLOOKUP($A120,total_palm!$A:$P,5,0)</f>
        <v>83.061104150000006</v>
      </c>
      <c r="F120">
        <f>VLOOKUP($A120,total_palm!$A:$P,6,0)</f>
        <v>1</v>
      </c>
      <c r="G120">
        <f>VLOOKUP($A120,total_palm!$A:$P,7,0)</f>
        <v>2341.8235249999998</v>
      </c>
      <c r="H120">
        <f>VLOOKUP($A120,total_palm!$A:$P,8,0)</f>
        <v>118.4850412</v>
      </c>
      <c r="I120">
        <f>VLOOKUP($A120,total_palm!$A:$P,9,0)</f>
        <v>55.9762901</v>
      </c>
      <c r="J120">
        <f>VLOOKUP($A120,total_palm!$A:$P,10,0)</f>
        <v>61.567069959999998</v>
      </c>
      <c r="K120">
        <f>VLOOKUP($A120,total_palm!$A:$P,11,0)</f>
        <v>38.824777990000001</v>
      </c>
      <c r="L120">
        <f>VLOOKUP($A120,total_palm!$A:$P,12,0)</f>
        <v>47.027688859999998</v>
      </c>
      <c r="M120">
        <f>VLOOKUP($A120,total_palm!$A:$P,13,0)</f>
        <v>118.4850412</v>
      </c>
      <c r="N120">
        <f>VLOOKUP($A120,total_palm!$A:$P,14,0)</f>
        <v>40</v>
      </c>
      <c r="O120">
        <f>VLOOKUP($A120,total_palm!$A:$P,15,0)</f>
        <v>1</v>
      </c>
      <c r="P120">
        <f>VLOOKUP($A120,total_palm!$A:$P,16,0)</f>
        <v>11.8</v>
      </c>
    </row>
    <row r="121" spans="1:16" x14ac:dyDescent="0.3">
      <c r="A121">
        <v>2024030681</v>
      </c>
      <c r="B121">
        <f>VLOOKUP($A121,total_palm!$A:$P,2,0)</f>
        <v>185.23689949999999</v>
      </c>
      <c r="C121">
        <f>VLOOKUP($A121,total_palm!$A:$P,3,0)</f>
        <v>93.555833379999996</v>
      </c>
      <c r="D121">
        <f>VLOOKUP($A121,total_palm!$A:$P,4,0)</f>
        <v>91.657498540000006</v>
      </c>
      <c r="E121">
        <f>VLOOKUP($A121,total_palm!$A:$P,5,0)</f>
        <v>91.681066130000005</v>
      </c>
      <c r="F121">
        <f>VLOOKUP($A121,total_palm!$A:$P,6,0)</f>
        <v>0.99891422399999996</v>
      </c>
      <c r="G121">
        <f>VLOOKUP($A121,total_palm!$A:$P,7,0)</f>
        <v>2360.440098</v>
      </c>
      <c r="H121">
        <f>VLOOKUP($A121,total_palm!$A:$P,8,0)</f>
        <v>120.7028392</v>
      </c>
      <c r="I121">
        <f>VLOOKUP($A121,total_palm!$A:$P,9,0)</f>
        <v>58.238040349999999</v>
      </c>
      <c r="J121">
        <f>VLOOKUP($A121,total_palm!$A:$P,10,0)</f>
        <v>54.891139240000001</v>
      </c>
      <c r="K121">
        <f>VLOOKUP($A121,total_palm!$A:$P,11,0)</f>
        <v>35.849975530000002</v>
      </c>
      <c r="L121">
        <f>VLOOKUP($A121,total_palm!$A:$P,12,0)</f>
        <v>43.415052299999999</v>
      </c>
      <c r="M121">
        <f>VLOOKUP($A121,total_palm!$A:$P,13,0)</f>
        <v>120.7028392</v>
      </c>
      <c r="N121">
        <f>VLOOKUP($A121,total_palm!$A:$P,14,0)</f>
        <v>50</v>
      </c>
      <c r="O121">
        <f>VLOOKUP($A121,total_palm!$A:$P,15,0)</f>
        <v>0</v>
      </c>
      <c r="P121">
        <f>VLOOKUP($A121,total_palm!$A:$P,16,0)</f>
        <v>13.9</v>
      </c>
    </row>
    <row r="122" spans="1:16" x14ac:dyDescent="0.3">
      <c r="A122">
        <v>202403071</v>
      </c>
      <c r="B122">
        <f>VLOOKUP($A122,total_palm!$A:$P,2,0)</f>
        <v>175.7334343</v>
      </c>
      <c r="C122">
        <f>VLOOKUP($A122,total_palm!$A:$P,3,0)</f>
        <v>102.34815260000001</v>
      </c>
      <c r="D122">
        <f>VLOOKUP($A122,total_palm!$A:$P,4,0)</f>
        <v>91.122834650000001</v>
      </c>
      <c r="E122">
        <f>VLOOKUP($A122,total_palm!$A:$P,5,0)</f>
        <v>73.385281649999996</v>
      </c>
      <c r="F122">
        <f>VLOOKUP($A122,total_palm!$A:$P,6,0)</f>
        <v>0.95215311000000002</v>
      </c>
      <c r="G122">
        <f>VLOOKUP($A122,total_palm!$A:$P,7,0)</f>
        <v>1774.537568</v>
      </c>
      <c r="H122">
        <f>VLOOKUP($A122,total_palm!$A:$P,8,0)</f>
        <v>122.9679782</v>
      </c>
      <c r="I122">
        <f>VLOOKUP($A122,total_palm!$A:$P,9,0)</f>
        <v>54.536824879999998</v>
      </c>
      <c r="J122">
        <f>VLOOKUP($A122,total_palm!$A:$P,10,0)</f>
        <v>54.781945049999997</v>
      </c>
      <c r="K122">
        <f>VLOOKUP($A122,total_palm!$A:$P,11,0)</f>
        <v>36.335390949999997</v>
      </c>
      <c r="L122">
        <f>VLOOKUP($A122,total_palm!$A:$P,12,0)</f>
        <v>42.259138489999998</v>
      </c>
      <c r="M122">
        <f>VLOOKUP($A122,total_palm!$A:$P,13,0)</f>
        <v>122.9679782</v>
      </c>
      <c r="N122">
        <f>VLOOKUP($A122,total_palm!$A:$P,14,0)</f>
        <v>76</v>
      </c>
      <c r="O122">
        <f>VLOOKUP($A122,total_palm!$A:$P,15,0)</f>
        <v>0</v>
      </c>
      <c r="P122">
        <f>VLOOKUP($A122,total_palm!$A:$P,16,0)</f>
        <v>11.3</v>
      </c>
    </row>
    <row r="123" spans="1:16" x14ac:dyDescent="0.3">
      <c r="A123">
        <v>202403073</v>
      </c>
      <c r="B123">
        <f>VLOOKUP($A123,total_palm!$A:$P,2,0)</f>
        <v>183.79956949999999</v>
      </c>
      <c r="C123">
        <f>VLOOKUP($A123,total_palm!$A:$P,3,0)</f>
        <v>109.0206708</v>
      </c>
      <c r="D123">
        <f>VLOOKUP($A123,total_palm!$A:$P,4,0)</f>
        <v>99.202986280000005</v>
      </c>
      <c r="E123">
        <f>VLOOKUP($A123,total_palm!$A:$P,5,0)</f>
        <v>74.778898749999996</v>
      </c>
      <c r="F123">
        <f>VLOOKUP($A123,total_palm!$A:$P,6,0)</f>
        <v>0.966292135</v>
      </c>
      <c r="G123">
        <f>VLOOKUP($A123,total_palm!$A:$P,7,0)</f>
        <v>1915.406017</v>
      </c>
      <c r="H123">
        <f>VLOOKUP($A123,total_palm!$A:$P,8,0)</f>
        <v>130.29509880000001</v>
      </c>
      <c r="I123">
        <f>VLOOKUP($A123,total_palm!$A:$P,9,0)</f>
        <v>43.98990749</v>
      </c>
      <c r="J123">
        <f>VLOOKUP($A123,total_palm!$A:$P,10,0)</f>
        <v>48.017399869999998</v>
      </c>
      <c r="K123">
        <f>VLOOKUP($A123,total_palm!$A:$P,11,0)</f>
        <v>36.167143539999998</v>
      </c>
      <c r="L123">
        <f>VLOOKUP($A123,total_palm!$A:$P,12,0)</f>
        <v>44.809528290000003</v>
      </c>
      <c r="M123">
        <f>VLOOKUP($A123,total_palm!$A:$P,13,0)</f>
        <v>130.29509880000001</v>
      </c>
      <c r="N123">
        <f>VLOOKUP($A123,total_palm!$A:$P,14,0)</f>
        <v>50</v>
      </c>
      <c r="O123">
        <f>VLOOKUP($A123,total_palm!$A:$P,15,0)</f>
        <v>1</v>
      </c>
      <c r="P123">
        <f>VLOOKUP($A123,total_palm!$A:$P,16,0)</f>
        <v>9.5</v>
      </c>
    </row>
    <row r="124" spans="1:16" x14ac:dyDescent="0.3">
      <c r="A124">
        <v>202403074</v>
      </c>
      <c r="B124">
        <f>VLOOKUP($A124,total_palm!$A:$P,2,0)</f>
        <v>179.59741500000001</v>
      </c>
      <c r="C124">
        <f>VLOOKUP($A124,total_palm!$A:$P,3,0)</f>
        <v>103.3489805</v>
      </c>
      <c r="D124">
        <f>VLOOKUP($A124,total_palm!$A:$P,4,0)</f>
        <v>86.724863479999996</v>
      </c>
      <c r="E124">
        <f>VLOOKUP($A124,total_palm!$A:$P,5,0)</f>
        <v>76.248434450000005</v>
      </c>
      <c r="F124">
        <f>VLOOKUP($A124,total_palm!$A:$P,6,0)</f>
        <v>0.97309416999999998</v>
      </c>
      <c r="G124">
        <f>VLOOKUP($A124,total_palm!$A:$P,7,0)</f>
        <v>1700.1602909999999</v>
      </c>
      <c r="H124">
        <f>VLOOKUP($A124,total_palm!$A:$P,8,0)</f>
        <v>124.13330670000001</v>
      </c>
      <c r="I124">
        <f>VLOOKUP($A124,total_palm!$A:$P,9,0)</f>
        <v>44.273883699999999</v>
      </c>
      <c r="J124">
        <f>VLOOKUP($A124,total_palm!$A:$P,10,0)</f>
        <v>46.411404730000001</v>
      </c>
      <c r="K124">
        <f>VLOOKUP($A124,total_palm!$A:$P,11,0)</f>
        <v>36.226591759999998</v>
      </c>
      <c r="L124">
        <f>VLOOKUP($A124,total_palm!$A:$P,12,0)</f>
        <v>45.868249980000002</v>
      </c>
      <c r="M124">
        <f>VLOOKUP($A124,total_palm!$A:$P,13,0)</f>
        <v>124.13330670000001</v>
      </c>
      <c r="N124">
        <f>VLOOKUP($A124,total_palm!$A:$P,14,0)</f>
        <v>70</v>
      </c>
      <c r="O124">
        <f>VLOOKUP($A124,total_palm!$A:$P,15,0)</f>
        <v>1</v>
      </c>
      <c r="P124">
        <f>VLOOKUP($A124,total_palm!$A:$P,16,0)</f>
        <v>9.9</v>
      </c>
    </row>
    <row r="125" spans="1:16" x14ac:dyDescent="0.3">
      <c r="A125">
        <v>202403076</v>
      </c>
      <c r="B125">
        <f>VLOOKUP($A125,total_palm!$A:$P,2,0)</f>
        <v>171.1188933</v>
      </c>
      <c r="C125">
        <f>VLOOKUP($A125,total_palm!$A:$P,3,0)</f>
        <v>99.285683210000002</v>
      </c>
      <c r="D125">
        <f>VLOOKUP($A125,total_palm!$A:$P,4,0)</f>
        <v>89.823856960000001</v>
      </c>
      <c r="E125">
        <f>VLOOKUP($A125,total_palm!$A:$P,5,0)</f>
        <v>71.833210080000001</v>
      </c>
      <c r="F125">
        <f>VLOOKUP($A125,total_palm!$A:$P,6,0)</f>
        <v>0.659836066</v>
      </c>
      <c r="G125">
        <f>VLOOKUP($A125,total_palm!$A:$P,7,0)</f>
        <v>2068.965537</v>
      </c>
      <c r="H125">
        <f>VLOOKUP($A125,total_palm!$A:$P,8,0)</f>
        <v>119.30276259999999</v>
      </c>
      <c r="I125">
        <f>VLOOKUP($A125,total_palm!$A:$P,9,0)</f>
        <v>36.5531845</v>
      </c>
      <c r="J125">
        <f>VLOOKUP($A125,total_palm!$A:$P,10,0)</f>
        <v>37.596248969999998</v>
      </c>
      <c r="K125">
        <f>VLOOKUP($A125,total_palm!$A:$P,11,0)</f>
        <v>31.208146729999999</v>
      </c>
      <c r="L125">
        <f>VLOOKUP($A125,total_palm!$A:$P,12,0)</f>
        <v>36.887212750000003</v>
      </c>
      <c r="M125">
        <f>VLOOKUP($A125,total_palm!$A:$P,13,0)</f>
        <v>119.30276259999999</v>
      </c>
      <c r="N125">
        <f>VLOOKUP($A125,total_palm!$A:$P,14,0)</f>
        <v>60</v>
      </c>
      <c r="O125">
        <f>VLOOKUP($A125,total_palm!$A:$P,15,0)</f>
        <v>0</v>
      </c>
      <c r="P125">
        <f>VLOOKUP($A125,total_palm!$A:$P,16,0)</f>
        <v>10.5</v>
      </c>
    </row>
    <row r="126" spans="1:16" x14ac:dyDescent="0.3">
      <c r="A126">
        <v>202403077</v>
      </c>
      <c r="B126">
        <f>VLOOKUP($A126,total_palm!$A:$P,2,0)</f>
        <v>189.0358262</v>
      </c>
      <c r="C126">
        <f>VLOOKUP($A126,total_palm!$A:$P,3,0)</f>
        <v>107.354517</v>
      </c>
      <c r="D126">
        <f>VLOOKUP($A126,total_palm!$A:$P,4,0)</f>
        <v>96.247542580000001</v>
      </c>
      <c r="E126">
        <f>VLOOKUP($A126,total_palm!$A:$P,5,0)</f>
        <v>81.681309189999993</v>
      </c>
      <c r="F126">
        <f>VLOOKUP($A126,total_palm!$A:$P,6,0)</f>
        <v>0.90476190499999998</v>
      </c>
      <c r="G126">
        <f>VLOOKUP($A126,total_palm!$A:$P,7,0)</f>
        <v>4016.3834539999998</v>
      </c>
      <c r="H126">
        <f>VLOOKUP($A126,total_palm!$A:$P,8,0)</f>
        <v>130.409954</v>
      </c>
      <c r="I126">
        <f>VLOOKUP($A126,total_palm!$A:$P,9,0)</f>
        <v>72.924838940000001</v>
      </c>
      <c r="J126">
        <f>VLOOKUP($A126,total_palm!$A:$P,10,0)</f>
        <v>72.985384620000005</v>
      </c>
      <c r="K126">
        <f>VLOOKUP($A126,total_palm!$A:$P,11,0)</f>
        <v>35.31414547</v>
      </c>
      <c r="L126">
        <f>VLOOKUP($A126,total_palm!$A:$P,12,0)</f>
        <v>45.64641889</v>
      </c>
      <c r="M126">
        <f>VLOOKUP($A126,total_palm!$A:$P,13,0)</f>
        <v>130.409954</v>
      </c>
      <c r="N126">
        <f>VLOOKUP($A126,total_palm!$A:$P,14,0)</f>
        <v>53</v>
      </c>
      <c r="O126">
        <f>VLOOKUP($A126,total_palm!$A:$P,15,0)</f>
        <v>0</v>
      </c>
      <c r="P126">
        <f>VLOOKUP($A126,total_palm!$A:$P,16,0)</f>
        <v>12.7</v>
      </c>
    </row>
    <row r="127" spans="1:16" x14ac:dyDescent="0.3">
      <c r="A127">
        <v>202403075</v>
      </c>
      <c r="B127">
        <f>VLOOKUP($A127,total_palm!$A:$P,2,0)</f>
        <v>186.33727909999999</v>
      </c>
      <c r="C127">
        <f>VLOOKUP($A127,total_palm!$A:$P,3,0)</f>
        <v>97.600274490000004</v>
      </c>
      <c r="D127">
        <f>VLOOKUP($A127,total_palm!$A:$P,4,0)</f>
        <v>82.236003890000006</v>
      </c>
      <c r="E127">
        <f>VLOOKUP($A127,total_palm!$A:$P,5,0)</f>
        <v>88.737004630000001</v>
      </c>
      <c r="F127">
        <f>VLOOKUP($A127,total_palm!$A:$P,6,0)</f>
        <v>1</v>
      </c>
      <c r="G127">
        <f>VLOOKUP($A127,total_palm!$A:$P,7,0)</f>
        <v>1351.341449</v>
      </c>
      <c r="H127">
        <f>VLOOKUP($A127,total_palm!$A:$P,8,0)</f>
        <v>127.7226215</v>
      </c>
      <c r="I127">
        <f>VLOOKUP($A127,total_palm!$A:$P,9,0)</f>
        <v>43.634976530000003</v>
      </c>
      <c r="J127">
        <f>VLOOKUP($A127,total_palm!$A:$P,10,0)</f>
        <v>44.74985075</v>
      </c>
      <c r="K127">
        <f>VLOOKUP($A127,total_palm!$A:$P,11,0)</f>
        <v>33.43816425</v>
      </c>
      <c r="L127">
        <f>VLOOKUP($A127,total_palm!$A:$P,12,0)</f>
        <v>41.571852989999996</v>
      </c>
      <c r="M127">
        <f>VLOOKUP($A127,total_palm!$A:$P,13,0)</f>
        <v>127.7226215</v>
      </c>
      <c r="N127">
        <f>VLOOKUP($A127,total_palm!$A:$P,14,0)</f>
        <v>43</v>
      </c>
      <c r="O127">
        <f>VLOOKUP($A127,total_palm!$A:$P,15,0)</f>
        <v>0</v>
      </c>
      <c r="P127">
        <f>VLOOKUP($A127,total_palm!$A:$P,16,0)</f>
        <v>12.1</v>
      </c>
    </row>
    <row r="128" spans="1:16" x14ac:dyDescent="0.3">
      <c r="A128">
        <v>202403079</v>
      </c>
      <c r="B128">
        <f>VLOOKUP($A128,total_palm!$A:$P,2,0)</f>
        <v>171.16265430000001</v>
      </c>
      <c r="C128">
        <f>VLOOKUP($A128,total_palm!$A:$P,3,0)</f>
        <v>99.906099089999998</v>
      </c>
      <c r="D128">
        <f>VLOOKUP($A128,total_palm!$A:$P,4,0)</f>
        <v>86.539223750000005</v>
      </c>
      <c r="E128">
        <f>VLOOKUP($A128,total_palm!$A:$P,5,0)</f>
        <v>71.256555180000007</v>
      </c>
      <c r="F128">
        <f>VLOOKUP($A128,total_palm!$A:$P,6,0)</f>
        <v>0.9</v>
      </c>
      <c r="G128">
        <f>VLOOKUP($A128,total_palm!$A:$P,7,0)</f>
        <v>2848.1852690000001</v>
      </c>
      <c r="H128">
        <f>VLOOKUP($A128,total_palm!$A:$P,8,0)</f>
        <v>119.620045</v>
      </c>
      <c r="I128">
        <f>VLOOKUP($A128,total_palm!$A:$P,9,0)</f>
        <v>42.082578310000002</v>
      </c>
      <c r="J128">
        <f>VLOOKUP($A128,total_palm!$A:$P,10,0)</f>
        <v>42.68821689</v>
      </c>
      <c r="K128">
        <f>VLOOKUP($A128,total_palm!$A:$P,11,0)</f>
        <v>33.579137449999998</v>
      </c>
      <c r="L128">
        <f>VLOOKUP($A128,total_palm!$A:$P,12,0)</f>
        <v>41.742263629999997</v>
      </c>
      <c r="M128">
        <f>VLOOKUP($A128,total_palm!$A:$P,13,0)</f>
        <v>119.620045</v>
      </c>
      <c r="N128">
        <f>VLOOKUP($A128,total_palm!$A:$P,14,0)</f>
        <v>75</v>
      </c>
      <c r="O128">
        <f>VLOOKUP($A128,total_palm!$A:$P,15,0)</f>
        <v>0</v>
      </c>
      <c r="P128">
        <f>VLOOKUP($A128,total_palm!$A:$P,16,0)</f>
        <v>13.8</v>
      </c>
    </row>
    <row r="129" spans="1:16" x14ac:dyDescent="0.3">
      <c r="A129">
        <v>2024030710</v>
      </c>
      <c r="B129">
        <f>VLOOKUP($A129,total_palm!$A:$P,2,0)</f>
        <v>185.70583310000001</v>
      </c>
      <c r="C129">
        <f>VLOOKUP($A129,total_palm!$A:$P,3,0)</f>
        <v>94.373615760000007</v>
      </c>
      <c r="D129">
        <f>VLOOKUP($A129,total_palm!$A:$P,4,0)</f>
        <v>77.361189800000005</v>
      </c>
      <c r="E129">
        <f>VLOOKUP($A129,total_palm!$A:$P,5,0)</f>
        <v>91.332217360000001</v>
      </c>
      <c r="F129">
        <f>VLOOKUP($A129,total_palm!$A:$P,6,0)</f>
        <v>0.98876404500000004</v>
      </c>
      <c r="G129">
        <f>VLOOKUP($A129,total_palm!$A:$P,7,0)</f>
        <v>1212.475295</v>
      </c>
      <c r="H129">
        <f>VLOOKUP($A129,total_palm!$A:$P,8,0)</f>
        <v>124.9744165</v>
      </c>
      <c r="I129">
        <f>VLOOKUP($A129,total_palm!$A:$P,9,0)</f>
        <v>43.297005179999999</v>
      </c>
      <c r="J129">
        <f>VLOOKUP($A129,total_palm!$A:$P,10,0)</f>
        <v>47.526085899999998</v>
      </c>
      <c r="K129">
        <f>VLOOKUP($A129,total_palm!$A:$P,11,0)</f>
        <v>37.297008550000001</v>
      </c>
      <c r="L129">
        <f>VLOOKUP($A129,total_palm!$A:$P,12,0)</f>
        <v>41.676367220000003</v>
      </c>
      <c r="M129">
        <f>VLOOKUP($A129,total_palm!$A:$P,13,0)</f>
        <v>124.9744165</v>
      </c>
      <c r="N129">
        <f>VLOOKUP($A129,total_palm!$A:$P,14,0)</f>
        <v>75</v>
      </c>
      <c r="O129">
        <f>VLOOKUP($A129,total_palm!$A:$P,15,0)</f>
        <v>1</v>
      </c>
      <c r="P129">
        <f>VLOOKUP($A129,total_palm!$A:$P,16,0)</f>
        <v>9.6999999999999993</v>
      </c>
    </row>
    <row r="130" spans="1:16" x14ac:dyDescent="0.3">
      <c r="A130">
        <v>202403078</v>
      </c>
      <c r="B130">
        <f>VLOOKUP($A130,total_palm!$A:$P,2,0)</f>
        <v>175.7802772</v>
      </c>
      <c r="C130">
        <f>VLOOKUP($A130,total_palm!$A:$P,3,0)</f>
        <v>96.933333329999996</v>
      </c>
      <c r="D130">
        <f>VLOOKUP($A130,total_palm!$A:$P,4,0)</f>
        <v>86.539513749999998</v>
      </c>
      <c r="E130">
        <f>VLOOKUP($A130,total_palm!$A:$P,5,0)</f>
        <v>78.846943879999998</v>
      </c>
      <c r="F130">
        <f>VLOOKUP($A130,total_palm!$A:$P,6,0)</f>
        <v>0.56640625</v>
      </c>
      <c r="G130">
        <f>VLOOKUP($A130,total_palm!$A:$P,7,0)</f>
        <v>1754.03709</v>
      </c>
      <c r="H130">
        <f>VLOOKUP($A130,total_palm!$A:$P,8,0)</f>
        <v>120.0610812</v>
      </c>
      <c r="I130">
        <f>VLOOKUP($A130,total_palm!$A:$P,9,0)</f>
        <v>38.145755200000004</v>
      </c>
      <c r="J130">
        <f>VLOOKUP($A130,total_palm!$A:$P,10,0)</f>
        <v>38.961621530000002</v>
      </c>
      <c r="K130">
        <f>VLOOKUP($A130,total_palm!$A:$P,11,0)</f>
        <v>31.27761533</v>
      </c>
      <c r="L130">
        <f>VLOOKUP($A130,total_palm!$A:$P,12,0)</f>
        <v>35.200160680000003</v>
      </c>
      <c r="M130">
        <f>VLOOKUP($A130,total_palm!$A:$P,13,0)</f>
        <v>120.0610812</v>
      </c>
      <c r="N130">
        <f>VLOOKUP($A130,total_palm!$A:$P,14,0)</f>
        <v>60</v>
      </c>
      <c r="O130">
        <f>VLOOKUP($A130,total_palm!$A:$P,15,0)</f>
        <v>0</v>
      </c>
      <c r="P130">
        <f>VLOOKUP($A130,total_palm!$A:$P,16,0)</f>
        <v>11.6</v>
      </c>
    </row>
    <row r="131" spans="1:16" x14ac:dyDescent="0.3">
      <c r="A131">
        <v>2024030711</v>
      </c>
      <c r="B131">
        <f>VLOOKUP($A131,total_palm!$A:$P,2,0)</f>
        <v>180.346125</v>
      </c>
      <c r="C131">
        <f>VLOOKUP($A131,total_palm!$A:$P,3,0)</f>
        <v>101.85781470000001</v>
      </c>
      <c r="D131">
        <f>VLOOKUP($A131,total_palm!$A:$P,4,0)</f>
        <v>84.85617886</v>
      </c>
      <c r="E131">
        <f>VLOOKUP($A131,total_palm!$A:$P,5,0)</f>
        <v>78.488310269999999</v>
      </c>
      <c r="F131">
        <f>VLOOKUP($A131,total_palm!$A:$P,6,0)</f>
        <v>0.99591836700000003</v>
      </c>
      <c r="G131">
        <f>VLOOKUP($A131,total_palm!$A:$P,7,0)</f>
        <v>1310.821314</v>
      </c>
      <c r="H131">
        <f>VLOOKUP($A131,total_palm!$A:$P,8,0)</f>
        <v>123.20171089999999</v>
      </c>
      <c r="I131">
        <f>VLOOKUP($A131,total_palm!$A:$P,9,0)</f>
        <v>44.389125800000002</v>
      </c>
      <c r="J131">
        <f>VLOOKUP($A131,total_palm!$A:$P,10,0)</f>
        <v>45.280676499999998</v>
      </c>
      <c r="K131">
        <f>VLOOKUP($A131,total_palm!$A:$P,11,0)</f>
        <v>33.10235359</v>
      </c>
      <c r="L131">
        <f>VLOOKUP($A131,total_palm!$A:$P,12,0)</f>
        <v>42.475060110000001</v>
      </c>
      <c r="M131">
        <f>VLOOKUP($A131,total_palm!$A:$P,13,0)</f>
        <v>123.20171089999999</v>
      </c>
      <c r="N131">
        <f>VLOOKUP($A131,total_palm!$A:$P,14,0)</f>
        <v>80</v>
      </c>
      <c r="O131">
        <f>VLOOKUP($A131,total_palm!$A:$P,15,0)</f>
        <v>0</v>
      </c>
      <c r="P131">
        <f>VLOOKUP($A131,total_palm!$A:$P,16,0)</f>
        <v>9.8000000000000007</v>
      </c>
    </row>
    <row r="132" spans="1:16" x14ac:dyDescent="0.3">
      <c r="A132">
        <v>2024030716</v>
      </c>
      <c r="B132">
        <f>VLOOKUP($A132,total_palm!$A:$P,2,0)</f>
        <v>184.600832</v>
      </c>
      <c r="C132">
        <f>VLOOKUP($A132,total_palm!$A:$P,3,0)</f>
        <v>104.94161389999999</v>
      </c>
      <c r="D132">
        <f>VLOOKUP($A132,total_palm!$A:$P,4,0)</f>
        <v>90.512332499999999</v>
      </c>
      <c r="E132">
        <f>VLOOKUP($A132,total_palm!$A:$P,5,0)</f>
        <v>79.659218080000002</v>
      </c>
      <c r="F132">
        <f>VLOOKUP($A132,total_palm!$A:$P,6,0)</f>
        <v>0.875</v>
      </c>
      <c r="G132">
        <f>VLOOKUP($A132,total_palm!$A:$P,7,0)</f>
        <v>4420.9214009999996</v>
      </c>
      <c r="H132">
        <f>VLOOKUP($A132,total_palm!$A:$P,8,0)</f>
        <v>127.0659579</v>
      </c>
      <c r="I132">
        <f>VLOOKUP($A132,total_palm!$A:$P,9,0)</f>
        <v>81.015932520000007</v>
      </c>
      <c r="J132">
        <f>VLOOKUP($A132,total_palm!$A:$P,10,0)</f>
        <v>77.628192999999996</v>
      </c>
      <c r="K132">
        <f>VLOOKUP($A132,total_palm!$A:$P,11,0)</f>
        <v>34.587725300000002</v>
      </c>
      <c r="L132">
        <f>VLOOKUP($A132,total_palm!$A:$P,12,0)</f>
        <v>45.392758190000002</v>
      </c>
      <c r="M132">
        <f>VLOOKUP($A132,total_palm!$A:$P,13,0)</f>
        <v>127.0659579</v>
      </c>
      <c r="N132">
        <f>VLOOKUP($A132,total_palm!$A:$P,14,0)</f>
        <v>47</v>
      </c>
      <c r="O132">
        <f>VLOOKUP($A132,total_palm!$A:$P,15,0)</f>
        <v>0</v>
      </c>
      <c r="P132">
        <f>VLOOKUP($A132,total_palm!$A:$P,16,0)</f>
        <v>15.8</v>
      </c>
    </row>
    <row r="133" spans="1:16" x14ac:dyDescent="0.3">
      <c r="A133">
        <v>2024030712</v>
      </c>
      <c r="B133">
        <f>VLOOKUP($A133,total_palm!$A:$P,2,0)</f>
        <v>182.72386760000001</v>
      </c>
      <c r="C133">
        <f>VLOOKUP($A133,total_palm!$A:$P,3,0)</f>
        <v>99.361203180000004</v>
      </c>
      <c r="D133">
        <f>VLOOKUP($A133,total_palm!$A:$P,4,0)</f>
        <v>87.085142020000006</v>
      </c>
      <c r="E133">
        <f>VLOOKUP($A133,total_palm!$A:$P,5,0)</f>
        <v>83.362664390000006</v>
      </c>
      <c r="F133">
        <f>VLOOKUP($A133,total_palm!$A:$P,6,0)</f>
        <v>1</v>
      </c>
      <c r="G133">
        <f>VLOOKUP($A133,total_palm!$A:$P,7,0)</f>
        <v>2629.571195</v>
      </c>
      <c r="H133">
        <f>VLOOKUP($A133,total_palm!$A:$P,8,0)</f>
        <v>124.9551544</v>
      </c>
      <c r="I133">
        <f>VLOOKUP($A133,total_palm!$A:$P,9,0)</f>
        <v>43.823422049999998</v>
      </c>
      <c r="J133">
        <f>VLOOKUP($A133,total_palm!$A:$P,10,0)</f>
        <v>46.08061266</v>
      </c>
      <c r="K133">
        <f>VLOOKUP($A133,total_palm!$A:$P,11,0)</f>
        <v>37.197342380000002</v>
      </c>
      <c r="L133">
        <f>VLOOKUP($A133,total_palm!$A:$P,12,0)</f>
        <v>42.970770289999997</v>
      </c>
      <c r="M133">
        <f>VLOOKUP($A133,total_palm!$A:$P,13,0)</f>
        <v>124.9551544</v>
      </c>
      <c r="N133">
        <f>VLOOKUP($A133,total_palm!$A:$P,14,0)</f>
        <v>70</v>
      </c>
      <c r="O133">
        <f>VLOOKUP($A133,total_palm!$A:$P,15,0)</f>
        <v>0</v>
      </c>
      <c r="P133">
        <f>VLOOKUP($A133,total_palm!$A:$P,16,0)</f>
        <v>14.1</v>
      </c>
    </row>
    <row r="134" spans="1:16" x14ac:dyDescent="0.3">
      <c r="A134">
        <v>2024030713</v>
      </c>
      <c r="B134">
        <f>VLOOKUP($A134,total_palm!$A:$P,2,0)</f>
        <v>184.32787519999999</v>
      </c>
      <c r="C134">
        <f>VLOOKUP($A134,total_palm!$A:$P,3,0)</f>
        <v>103.61430970000001</v>
      </c>
      <c r="D134">
        <f>VLOOKUP($A134,total_palm!$A:$P,4,0)</f>
        <v>91.407587030000002</v>
      </c>
      <c r="E134">
        <f>VLOOKUP($A134,total_palm!$A:$P,5,0)</f>
        <v>80.713565430000003</v>
      </c>
      <c r="F134">
        <f>VLOOKUP($A134,total_palm!$A:$P,6,0)</f>
        <v>1</v>
      </c>
      <c r="G134">
        <f>VLOOKUP($A134,total_palm!$A:$P,7,0)</f>
        <v>2044.690302</v>
      </c>
      <c r="H134">
        <f>VLOOKUP($A134,total_palm!$A:$P,8,0)</f>
        <v>126.24002489999999</v>
      </c>
      <c r="I134">
        <f>VLOOKUP($A134,total_palm!$A:$P,9,0)</f>
        <v>39.341254290000002</v>
      </c>
      <c r="J134">
        <f>VLOOKUP($A134,total_palm!$A:$P,10,0)</f>
        <v>42.192265990000003</v>
      </c>
      <c r="K134">
        <f>VLOOKUP($A134,total_palm!$A:$P,11,0)</f>
        <v>32.533179009999998</v>
      </c>
      <c r="L134">
        <f>VLOOKUP($A134,total_palm!$A:$P,12,0)</f>
        <v>40.444343420000003</v>
      </c>
      <c r="M134">
        <f>VLOOKUP($A134,total_palm!$A:$P,13,0)</f>
        <v>126.24002489999999</v>
      </c>
      <c r="N134">
        <f>VLOOKUP($A134,total_palm!$A:$P,14,0)</f>
        <v>27</v>
      </c>
      <c r="O134">
        <f>VLOOKUP($A134,total_palm!$A:$P,15,0)</f>
        <v>1</v>
      </c>
      <c r="P134">
        <f>VLOOKUP($A134,total_palm!$A:$P,16,0)</f>
        <v>13.5</v>
      </c>
    </row>
    <row r="135" spans="1:16" x14ac:dyDescent="0.3">
      <c r="A135">
        <v>2024030715</v>
      </c>
      <c r="B135">
        <f>VLOOKUP($A135,total_palm!$A:$P,2,0)</f>
        <v>182.40240299999999</v>
      </c>
      <c r="C135">
        <f>VLOOKUP($A135,total_palm!$A:$P,3,0)</f>
        <v>106.867834</v>
      </c>
      <c r="D135">
        <f>VLOOKUP($A135,total_palm!$A:$P,4,0)</f>
        <v>89.366439760000006</v>
      </c>
      <c r="E135">
        <f>VLOOKUP($A135,total_palm!$A:$P,5,0)</f>
        <v>75.534569020000006</v>
      </c>
      <c r="F135">
        <f>VLOOKUP($A135,total_palm!$A:$P,6,0)</f>
        <v>0.52380952400000003</v>
      </c>
      <c r="G135">
        <f>VLOOKUP($A135,total_palm!$A:$P,7,0)</f>
        <v>2094.4277710000001</v>
      </c>
      <c r="H135">
        <f>VLOOKUP($A135,total_palm!$A:$P,8,0)</f>
        <v>127.70826529999999</v>
      </c>
      <c r="I135">
        <f>VLOOKUP($A135,total_palm!$A:$P,9,0)</f>
        <v>53.893729639999997</v>
      </c>
      <c r="J135">
        <f>VLOOKUP($A135,total_palm!$A:$P,10,0)</f>
        <v>54.351372859999998</v>
      </c>
      <c r="K135">
        <f>VLOOKUP($A135,total_palm!$A:$P,11,0)</f>
        <v>36.433164130000002</v>
      </c>
      <c r="L135">
        <f>VLOOKUP($A135,total_palm!$A:$P,12,0)</f>
        <v>49.218241210000002</v>
      </c>
      <c r="M135">
        <f>VLOOKUP($A135,total_palm!$A:$P,13,0)</f>
        <v>127.70826529999999</v>
      </c>
      <c r="N135">
        <f>VLOOKUP($A135,total_palm!$A:$P,14,0)</f>
        <v>66</v>
      </c>
      <c r="O135">
        <f>VLOOKUP($A135,total_palm!$A:$P,15,0)</f>
        <v>0</v>
      </c>
      <c r="P135">
        <f>VLOOKUP($A135,total_palm!$A:$P,16,0)</f>
        <v>10.8</v>
      </c>
    </row>
    <row r="136" spans="1:16" x14ac:dyDescent="0.3">
      <c r="A136">
        <v>2024030714</v>
      </c>
      <c r="B136">
        <f>VLOOKUP($A136,total_palm!$A:$P,2,0)</f>
        <v>181.1350649</v>
      </c>
      <c r="C136">
        <f>VLOOKUP($A136,total_palm!$A:$P,3,0)</f>
        <v>112.5777143</v>
      </c>
      <c r="D136">
        <f>VLOOKUP($A136,total_palm!$A:$P,4,0)</f>
        <v>98.888727270000004</v>
      </c>
      <c r="E136">
        <f>VLOOKUP($A136,total_palm!$A:$P,5,0)</f>
        <v>68.557350650000004</v>
      </c>
      <c r="F136">
        <f>VLOOKUP($A136,total_palm!$A:$P,6,0)</f>
        <v>0.99717514100000004</v>
      </c>
      <c r="G136">
        <f>VLOOKUP($A136,total_palm!$A:$P,7,0)</f>
        <v>2182.118759</v>
      </c>
      <c r="H136">
        <f>VLOOKUP($A136,total_palm!$A:$P,8,0)</f>
        <v>131.46202959999999</v>
      </c>
      <c r="I136">
        <f>VLOOKUP($A136,total_palm!$A:$P,9,0)</f>
        <v>45.300730389999998</v>
      </c>
      <c r="J136">
        <f>VLOOKUP($A136,total_palm!$A:$P,10,0)</f>
        <v>46.20216886</v>
      </c>
      <c r="K136">
        <f>VLOOKUP($A136,total_palm!$A:$P,11,0)</f>
        <v>36.090011220000001</v>
      </c>
      <c r="L136">
        <f>VLOOKUP($A136,total_palm!$A:$P,12,0)</f>
        <v>48.77454882</v>
      </c>
      <c r="M136">
        <f>VLOOKUP($A136,total_palm!$A:$P,13,0)</f>
        <v>131.46202959999999</v>
      </c>
      <c r="N136">
        <f>VLOOKUP($A136,total_palm!$A:$P,14,0)</f>
        <v>60</v>
      </c>
      <c r="O136">
        <f>VLOOKUP($A136,total_palm!$A:$P,15,0)</f>
        <v>0</v>
      </c>
      <c r="P136">
        <f>VLOOKUP($A136,total_palm!$A:$P,16,0)</f>
        <v>14.5</v>
      </c>
    </row>
    <row r="137" spans="1:16" x14ac:dyDescent="0.3">
      <c r="A137">
        <v>2024030717</v>
      </c>
      <c r="B137">
        <f>VLOOKUP($A137,total_palm!$A:$P,2,0)</f>
        <v>185.54442180000001</v>
      </c>
      <c r="C137">
        <f>VLOOKUP($A137,total_palm!$A:$P,3,0)</f>
        <v>105.3808137</v>
      </c>
      <c r="D137">
        <f>VLOOKUP($A137,total_palm!$A:$P,4,0)</f>
        <v>90.512428389999997</v>
      </c>
      <c r="E137">
        <f>VLOOKUP($A137,total_palm!$A:$P,5,0)</f>
        <v>80.163608120000006</v>
      </c>
      <c r="F137">
        <f>VLOOKUP($A137,total_palm!$A:$P,6,0)</f>
        <v>0.5</v>
      </c>
      <c r="G137">
        <f>VLOOKUP($A137,total_palm!$A:$P,7,0)</f>
        <v>1777.556599</v>
      </c>
      <c r="H137">
        <f>VLOOKUP($A137,total_palm!$A:$P,8,0)</f>
        <v>127.3867582</v>
      </c>
      <c r="I137">
        <f>VLOOKUP($A137,total_palm!$A:$P,9,0)</f>
        <v>42.324664159999998</v>
      </c>
      <c r="J137">
        <f>VLOOKUP($A137,total_palm!$A:$P,10,0)</f>
        <v>44.265309369999997</v>
      </c>
      <c r="K137">
        <f>VLOOKUP($A137,total_palm!$A:$P,11,0)</f>
        <v>30.900212310000001</v>
      </c>
      <c r="L137">
        <f>VLOOKUP($A137,total_palm!$A:$P,12,0)</f>
        <v>35.152247170000003</v>
      </c>
      <c r="M137">
        <f>VLOOKUP($A137,total_palm!$A:$P,13,0)</f>
        <v>127.3867582</v>
      </c>
      <c r="N137">
        <f>VLOOKUP($A137,total_palm!$A:$P,14,0)</f>
        <v>57</v>
      </c>
      <c r="O137">
        <f>VLOOKUP($A137,total_palm!$A:$P,15,0)</f>
        <v>1</v>
      </c>
      <c r="P137">
        <f>VLOOKUP($A137,total_palm!$A:$P,16,0)</f>
        <v>11.1</v>
      </c>
    </row>
    <row r="138" spans="1:16" x14ac:dyDescent="0.3">
      <c r="A138">
        <v>2024030718</v>
      </c>
      <c r="B138">
        <f>VLOOKUP($A138,total_palm!$A:$P,2,0)</f>
        <v>177.5648875</v>
      </c>
      <c r="C138">
        <f>VLOOKUP($A138,total_palm!$A:$P,3,0)</f>
        <v>106.3667641</v>
      </c>
      <c r="D138">
        <f>VLOOKUP($A138,total_palm!$A:$P,4,0)</f>
        <v>92.813515870000003</v>
      </c>
      <c r="E138">
        <f>VLOOKUP($A138,total_palm!$A:$P,5,0)</f>
        <v>71.198123370000005</v>
      </c>
      <c r="F138">
        <f>VLOOKUP($A138,total_palm!$A:$P,6,0)</f>
        <v>0.92682926799999998</v>
      </c>
      <c r="G138">
        <f>VLOOKUP($A138,total_palm!$A:$P,7,0)</f>
        <v>2013.6181730000001</v>
      </c>
      <c r="H138">
        <f>VLOOKUP($A138,total_palm!$A:$P,8,0)</f>
        <v>125.985715</v>
      </c>
      <c r="I138">
        <f>VLOOKUP($A138,total_palm!$A:$P,9,0)</f>
        <v>42.512195120000001</v>
      </c>
      <c r="J138">
        <f>VLOOKUP($A138,total_palm!$A:$P,10,0)</f>
        <v>46.294878709999999</v>
      </c>
      <c r="K138">
        <f>VLOOKUP($A138,total_palm!$A:$P,11,0)</f>
        <v>34.675794770000003</v>
      </c>
      <c r="L138">
        <f>VLOOKUP($A138,total_palm!$A:$P,12,0)</f>
        <v>40.98119354</v>
      </c>
      <c r="M138">
        <f>VLOOKUP($A138,total_palm!$A:$P,13,0)</f>
        <v>125.985715</v>
      </c>
      <c r="N138">
        <f>VLOOKUP($A138,total_palm!$A:$P,14,0)</f>
        <v>55</v>
      </c>
      <c r="O138">
        <f>VLOOKUP($A138,total_palm!$A:$P,15,0)</f>
        <v>1</v>
      </c>
      <c r="P138">
        <f>VLOOKUP($A138,total_palm!$A:$P,16,0)</f>
        <v>11.9</v>
      </c>
    </row>
    <row r="139" spans="1:16" x14ac:dyDescent="0.3">
      <c r="A139">
        <v>2024030721</v>
      </c>
      <c r="B139">
        <f>VLOOKUP($A139,total_palm!$A:$P,2,0)</f>
        <v>167.8732656</v>
      </c>
      <c r="C139">
        <f>VLOOKUP($A139,total_palm!$A:$P,3,0)</f>
        <v>95.984349190000003</v>
      </c>
      <c r="D139">
        <f>VLOOKUP($A139,total_palm!$A:$P,4,0)</f>
        <v>83.980632639999996</v>
      </c>
      <c r="E139">
        <f>VLOOKUP($A139,total_palm!$A:$P,5,0)</f>
        <v>71.888916420000001</v>
      </c>
      <c r="F139">
        <f>VLOOKUP($A139,total_palm!$A:$P,6,0)</f>
        <v>0.96</v>
      </c>
      <c r="G139">
        <f>VLOOKUP($A139,total_palm!$A:$P,7,0)</f>
        <v>2559.6918230000001</v>
      </c>
      <c r="H139">
        <f>VLOOKUP($A139,total_palm!$A:$P,8,0)</f>
        <v>116.06933549999999</v>
      </c>
      <c r="I139">
        <f>VLOOKUP($A139,total_palm!$A:$P,9,0)</f>
        <v>43.107738490000003</v>
      </c>
      <c r="J139">
        <f>VLOOKUP($A139,total_palm!$A:$P,10,0)</f>
        <v>43.721399730000002</v>
      </c>
      <c r="K139">
        <f>VLOOKUP($A139,total_palm!$A:$P,11,0)</f>
        <v>30.152449690000001</v>
      </c>
      <c r="L139">
        <f>VLOOKUP($A139,total_palm!$A:$P,12,0)</f>
        <v>39.812964659999999</v>
      </c>
      <c r="M139">
        <f>VLOOKUP($A139,total_palm!$A:$P,13,0)</f>
        <v>116.06933549999999</v>
      </c>
      <c r="N139">
        <f>VLOOKUP($A139,total_palm!$A:$P,14,0)</f>
        <v>53</v>
      </c>
      <c r="O139">
        <f>VLOOKUP($A139,total_palm!$A:$P,15,0)</f>
        <v>0</v>
      </c>
      <c r="P139">
        <f>VLOOKUP($A139,total_palm!$A:$P,16,0)</f>
        <v>10.9</v>
      </c>
    </row>
    <row r="140" spans="1:16" x14ac:dyDescent="0.3">
      <c r="A140">
        <v>2024030720</v>
      </c>
      <c r="B140">
        <f>VLOOKUP($A140,total_palm!$A:$P,2,0)</f>
        <v>166.19366339999999</v>
      </c>
      <c r="C140">
        <f>VLOOKUP($A140,total_palm!$A:$P,3,0)</f>
        <v>104.0310657</v>
      </c>
      <c r="D140">
        <f>VLOOKUP($A140,total_palm!$A:$P,4,0)</f>
        <v>91.727883689999999</v>
      </c>
      <c r="E140">
        <f>VLOOKUP($A140,total_palm!$A:$P,5,0)</f>
        <v>62.162597720000001</v>
      </c>
      <c r="F140">
        <f>VLOOKUP($A140,total_palm!$A:$P,6,0)</f>
        <v>0.99159663899999995</v>
      </c>
      <c r="G140">
        <f>VLOOKUP($A140,total_palm!$A:$P,7,0)</f>
        <v>1280.60133</v>
      </c>
      <c r="H140">
        <f>VLOOKUP($A140,total_palm!$A:$P,8,0)</f>
        <v>120.9413131</v>
      </c>
      <c r="I140">
        <f>VLOOKUP($A140,total_palm!$A:$P,9,0)</f>
        <v>41.893319699999999</v>
      </c>
      <c r="J140">
        <f>VLOOKUP($A140,total_palm!$A:$P,10,0)</f>
        <v>44.339572830000002</v>
      </c>
      <c r="K140">
        <f>VLOOKUP($A140,total_palm!$A:$P,11,0)</f>
        <v>30.947017339999999</v>
      </c>
      <c r="L140">
        <f>VLOOKUP($A140,total_palm!$A:$P,12,0)</f>
        <v>35.814663179999997</v>
      </c>
      <c r="M140">
        <f>VLOOKUP($A140,total_palm!$A:$P,13,0)</f>
        <v>120.9413131</v>
      </c>
      <c r="N140">
        <f>VLOOKUP($A140,total_palm!$A:$P,14,0)</f>
        <v>57</v>
      </c>
      <c r="O140">
        <f>VLOOKUP($A140,total_palm!$A:$P,15,0)</f>
        <v>1</v>
      </c>
      <c r="P140">
        <f>VLOOKUP($A140,total_palm!$A:$P,16,0)</f>
        <v>9</v>
      </c>
    </row>
    <row r="141" spans="1:16" x14ac:dyDescent="0.3">
      <c r="A141">
        <v>2024030722</v>
      </c>
      <c r="B141">
        <f>VLOOKUP($A141,total_palm!$A:$P,2,0)</f>
        <v>174.27021060000001</v>
      </c>
      <c r="C141">
        <f>VLOOKUP($A141,total_palm!$A:$P,3,0)</f>
        <v>104.797526</v>
      </c>
      <c r="D141">
        <f>VLOOKUP($A141,total_palm!$A:$P,4,0)</f>
        <v>84.865078639999993</v>
      </c>
      <c r="E141">
        <f>VLOOKUP($A141,total_palm!$A:$P,5,0)</f>
        <v>69.472684630000003</v>
      </c>
      <c r="F141">
        <f>VLOOKUP($A141,total_palm!$A:$P,6,0)</f>
        <v>1</v>
      </c>
      <c r="G141">
        <f>VLOOKUP($A141,total_palm!$A:$P,7,0)</f>
        <v>2479.0255240000001</v>
      </c>
      <c r="H141">
        <f>VLOOKUP($A141,total_palm!$A:$P,8,0)</f>
        <v>123.23078340000001</v>
      </c>
      <c r="I141">
        <f>VLOOKUP($A141,total_palm!$A:$P,9,0)</f>
        <v>51.521033959999997</v>
      </c>
      <c r="J141">
        <f>VLOOKUP($A141,total_palm!$A:$P,10,0)</f>
        <v>54.577669899999997</v>
      </c>
      <c r="K141">
        <f>VLOOKUP($A141,total_palm!$A:$P,11,0)</f>
        <v>32.328258550000001</v>
      </c>
      <c r="L141">
        <f>VLOOKUP($A141,total_palm!$A:$P,12,0)</f>
        <v>42.510487269999999</v>
      </c>
      <c r="M141">
        <f>VLOOKUP($A141,total_palm!$A:$P,13,0)</f>
        <v>123.23078340000001</v>
      </c>
      <c r="N141">
        <f>VLOOKUP($A141,total_palm!$A:$P,14,0)</f>
        <v>65</v>
      </c>
      <c r="O141">
        <f>VLOOKUP($A141,total_palm!$A:$P,15,0)</f>
        <v>0</v>
      </c>
      <c r="P141">
        <f>VLOOKUP($A141,total_palm!$A:$P,16,0)</f>
        <v>10.4</v>
      </c>
    </row>
    <row r="142" spans="1:16" x14ac:dyDescent="0.3">
      <c r="A142">
        <v>2024030724</v>
      </c>
      <c r="B142">
        <f>VLOOKUP($A142,total_palm!$A:$P,2,0)</f>
        <v>157.94165910000001</v>
      </c>
      <c r="C142">
        <f>VLOOKUP($A142,total_palm!$A:$P,3,0)</f>
        <v>89.950077750000005</v>
      </c>
      <c r="D142">
        <f>VLOOKUP($A142,total_palm!$A:$P,4,0)</f>
        <v>81.770979679999996</v>
      </c>
      <c r="E142">
        <f>VLOOKUP($A142,total_palm!$A:$P,5,0)</f>
        <v>67.991581319999995</v>
      </c>
      <c r="F142">
        <f>VLOOKUP($A142,total_palm!$A:$P,6,0)</f>
        <v>0.72364672399999996</v>
      </c>
      <c r="G142">
        <f>VLOOKUP($A142,total_palm!$A:$P,7,0)</f>
        <v>2397.4324200000001</v>
      </c>
      <c r="H142">
        <f>VLOOKUP($A142,total_palm!$A:$P,8,0)</f>
        <v>109.2572148</v>
      </c>
      <c r="I142">
        <f>VLOOKUP($A142,total_palm!$A:$P,9,0)</f>
        <v>50.238938050000002</v>
      </c>
      <c r="J142">
        <f>VLOOKUP($A142,total_palm!$A:$P,10,0)</f>
        <v>48.178285010000003</v>
      </c>
      <c r="K142">
        <f>VLOOKUP($A142,total_palm!$A:$P,11,0)</f>
        <v>34.667422520000002</v>
      </c>
      <c r="L142">
        <f>VLOOKUP($A142,total_palm!$A:$P,12,0)</f>
        <v>37.328189479999999</v>
      </c>
      <c r="M142">
        <f>VLOOKUP($A142,total_palm!$A:$P,13,0)</f>
        <v>109.2572148</v>
      </c>
      <c r="N142">
        <f>VLOOKUP($A142,total_palm!$A:$P,14,0)</f>
        <v>48</v>
      </c>
      <c r="O142">
        <f>VLOOKUP($A142,total_palm!$A:$P,15,0)</f>
        <v>0</v>
      </c>
      <c r="P142">
        <f>VLOOKUP($A142,total_palm!$A:$P,16,0)</f>
        <v>15.4</v>
      </c>
    </row>
    <row r="143" spans="1:16" x14ac:dyDescent="0.3">
      <c r="A143">
        <v>2024030723</v>
      </c>
      <c r="B143">
        <f>VLOOKUP($A143,total_palm!$A:$P,2,0)</f>
        <v>179.66439410000001</v>
      </c>
      <c r="C143">
        <f>VLOOKUP($A143,total_palm!$A:$P,3,0)</f>
        <v>100.07840210000001</v>
      </c>
      <c r="D143">
        <f>VLOOKUP($A143,total_palm!$A:$P,4,0)</f>
        <v>85.677816250000006</v>
      </c>
      <c r="E143">
        <f>VLOOKUP($A143,total_palm!$A:$P,5,0)</f>
        <v>79.585992009999998</v>
      </c>
      <c r="F143">
        <f>VLOOKUP($A143,total_palm!$A:$P,6,0)</f>
        <v>0.98958333300000001</v>
      </c>
      <c r="G143">
        <f>VLOOKUP($A143,total_palm!$A:$P,7,0)</f>
        <v>1925.9927909999999</v>
      </c>
      <c r="H143">
        <f>VLOOKUP($A143,total_palm!$A:$P,8,0)</f>
        <v>122.10465050000001</v>
      </c>
      <c r="I143">
        <f>VLOOKUP($A143,total_palm!$A:$P,9,0)</f>
        <v>41.701197290000003</v>
      </c>
      <c r="J143">
        <f>VLOOKUP($A143,total_palm!$A:$P,10,0)</f>
        <v>45.167918980000003</v>
      </c>
      <c r="K143">
        <f>VLOOKUP($A143,total_palm!$A:$P,11,0)</f>
        <v>33.14574674</v>
      </c>
      <c r="L143">
        <f>VLOOKUP($A143,total_palm!$A:$P,12,0)</f>
        <v>41.666415669999999</v>
      </c>
      <c r="M143">
        <f>VLOOKUP($A143,total_palm!$A:$P,13,0)</f>
        <v>122.10465050000001</v>
      </c>
      <c r="N143">
        <f>VLOOKUP($A143,total_palm!$A:$P,14,0)</f>
        <v>58</v>
      </c>
      <c r="O143">
        <f>VLOOKUP($A143,total_palm!$A:$P,15,0)</f>
        <v>0</v>
      </c>
      <c r="P143">
        <f>VLOOKUP($A143,total_palm!$A:$P,16,0)</f>
        <v>11.8</v>
      </c>
    </row>
    <row r="144" spans="1:16" x14ac:dyDescent="0.3">
      <c r="A144">
        <v>2024030725</v>
      </c>
      <c r="B144">
        <f>VLOOKUP($A144,total_palm!$A:$P,2,0)</f>
        <v>175.32232310000001</v>
      </c>
      <c r="C144">
        <f>VLOOKUP($A144,total_palm!$A:$P,3,0)</f>
        <v>103.9638145</v>
      </c>
      <c r="D144">
        <f>VLOOKUP($A144,total_palm!$A:$P,4,0)</f>
        <v>88.3540153</v>
      </c>
      <c r="E144">
        <f>VLOOKUP($A144,total_palm!$A:$P,5,0)</f>
        <v>71.358508599999993</v>
      </c>
      <c r="F144">
        <f>VLOOKUP($A144,total_palm!$A:$P,6,0)</f>
        <v>1</v>
      </c>
      <c r="G144">
        <f>VLOOKUP($A144,total_palm!$A:$P,7,0)</f>
        <v>2653.1447400000002</v>
      </c>
      <c r="H144">
        <f>VLOOKUP($A144,total_palm!$A:$P,8,0)</f>
        <v>123.40593819999999</v>
      </c>
      <c r="I144">
        <f>VLOOKUP($A144,total_palm!$A:$P,9,0)</f>
        <v>42.967188290000003</v>
      </c>
      <c r="J144">
        <f>VLOOKUP($A144,total_palm!$A:$P,10,0)</f>
        <v>48.900752910000001</v>
      </c>
      <c r="K144">
        <f>VLOOKUP($A144,total_palm!$A:$P,11,0)</f>
        <v>36.420116960000001</v>
      </c>
      <c r="L144">
        <f>VLOOKUP($A144,total_palm!$A:$P,12,0)</f>
        <v>46.529011959999998</v>
      </c>
      <c r="M144">
        <f>VLOOKUP($A144,total_palm!$A:$P,13,0)</f>
        <v>123.40593819999999</v>
      </c>
      <c r="N144">
        <f>VLOOKUP($A144,total_palm!$A:$P,14,0)</f>
        <v>75</v>
      </c>
      <c r="O144">
        <f>VLOOKUP($A144,total_palm!$A:$P,15,0)</f>
        <v>1</v>
      </c>
      <c r="P144">
        <f>VLOOKUP($A144,total_palm!$A:$P,16,0)</f>
        <v>14.7</v>
      </c>
    </row>
    <row r="145" spans="1:16" x14ac:dyDescent="0.3">
      <c r="A145">
        <v>2024030728</v>
      </c>
      <c r="B145">
        <f>VLOOKUP($A145,total_palm!$A:$P,2,0)</f>
        <v>177.93943110000001</v>
      </c>
      <c r="C145">
        <f>VLOOKUP($A145,total_palm!$A:$P,3,0)</f>
        <v>111.09301979999999</v>
      </c>
      <c r="D145">
        <f>VLOOKUP($A145,total_palm!$A:$P,4,0)</f>
        <v>101.856033</v>
      </c>
      <c r="E145">
        <f>VLOOKUP($A145,total_palm!$A:$P,5,0)</f>
        <v>66.846411279999998</v>
      </c>
      <c r="F145">
        <f>VLOOKUP($A145,total_palm!$A:$P,6,0)</f>
        <v>0.98972331999999996</v>
      </c>
      <c r="G145">
        <f>VLOOKUP($A145,total_palm!$A:$P,7,0)</f>
        <v>2994.1377739999998</v>
      </c>
      <c r="H145">
        <f>VLOOKUP($A145,total_palm!$A:$P,8,0)</f>
        <v>130.0062733</v>
      </c>
      <c r="I145">
        <f>VLOOKUP($A145,total_palm!$A:$P,9,0)</f>
        <v>47.472314670000003</v>
      </c>
      <c r="J145">
        <f>VLOOKUP($A145,total_palm!$A:$P,10,0)</f>
        <v>41.876114080000001</v>
      </c>
      <c r="K145">
        <f>VLOOKUP($A145,total_palm!$A:$P,11,0)</f>
        <v>33.985668279999999</v>
      </c>
      <c r="L145">
        <f>VLOOKUP($A145,total_palm!$A:$P,12,0)</f>
        <v>45.651191650000001</v>
      </c>
      <c r="M145">
        <f>VLOOKUP($A145,total_palm!$A:$P,13,0)</f>
        <v>130.0062733</v>
      </c>
      <c r="N145">
        <f>VLOOKUP($A145,total_palm!$A:$P,14,0)</f>
        <v>55</v>
      </c>
      <c r="O145">
        <f>VLOOKUP($A145,total_palm!$A:$P,15,0)</f>
        <v>0</v>
      </c>
      <c r="P145">
        <f>VLOOKUP($A145,total_palm!$A:$P,16,0)</f>
        <v>13.8</v>
      </c>
    </row>
    <row r="146" spans="1:16" x14ac:dyDescent="0.3">
      <c r="A146">
        <v>2024030727</v>
      </c>
      <c r="B146">
        <f>VLOOKUP($A146,total_palm!$A:$P,2,0)</f>
        <v>166.57871410000001</v>
      </c>
      <c r="C146">
        <f>VLOOKUP($A146,total_palm!$A:$P,3,0)</f>
        <v>102.96115709999999</v>
      </c>
      <c r="D146">
        <f>VLOOKUP($A146,total_palm!$A:$P,4,0)</f>
        <v>91.486542060000005</v>
      </c>
      <c r="E146">
        <f>VLOOKUP($A146,total_palm!$A:$P,5,0)</f>
        <v>63.617557009999999</v>
      </c>
      <c r="F146">
        <f>VLOOKUP($A146,total_palm!$A:$P,6,0)</f>
        <v>0.82352941199999996</v>
      </c>
      <c r="G146">
        <f>VLOOKUP($A146,total_palm!$A:$P,7,0)</f>
        <v>1919.44211</v>
      </c>
      <c r="H146">
        <f>VLOOKUP($A146,total_palm!$A:$P,8,0)</f>
        <v>120.47023160000001</v>
      </c>
      <c r="I146">
        <f>VLOOKUP($A146,total_palm!$A:$P,9,0)</f>
        <v>46.447951269999997</v>
      </c>
      <c r="J146">
        <f>VLOOKUP($A146,total_palm!$A:$P,10,0)</f>
        <v>48.647546210000002</v>
      </c>
      <c r="K146">
        <f>VLOOKUP($A146,total_palm!$A:$P,11,0)</f>
        <v>29.942414169999999</v>
      </c>
      <c r="L146">
        <f>VLOOKUP($A146,total_palm!$A:$P,12,0)</f>
        <v>37.068741279999998</v>
      </c>
      <c r="M146">
        <f>VLOOKUP($A146,total_palm!$A:$P,13,0)</f>
        <v>120.47023160000001</v>
      </c>
      <c r="N146">
        <f>VLOOKUP($A146,total_palm!$A:$P,14,0)</f>
        <v>55</v>
      </c>
      <c r="O146">
        <f>VLOOKUP($A146,total_palm!$A:$P,15,0)</f>
        <v>1</v>
      </c>
      <c r="P146">
        <f>VLOOKUP($A146,total_palm!$A:$P,16,0)</f>
        <v>7.8</v>
      </c>
    </row>
    <row r="147" spans="1:16" x14ac:dyDescent="0.3">
      <c r="A147">
        <v>2024030729</v>
      </c>
      <c r="B147">
        <f>VLOOKUP($A147,total_palm!$A:$P,2,0)</f>
        <v>164.895363</v>
      </c>
      <c r="C147">
        <f>VLOOKUP($A147,total_palm!$A:$P,3,0)</f>
        <v>98.053138270000005</v>
      </c>
      <c r="D147">
        <f>VLOOKUP($A147,total_palm!$A:$P,4,0)</f>
        <v>79.906545589999993</v>
      </c>
      <c r="E147">
        <f>VLOOKUP($A147,total_palm!$A:$P,5,0)</f>
        <v>66.842224740000006</v>
      </c>
      <c r="F147">
        <f>VLOOKUP($A147,total_palm!$A:$P,6,0)</f>
        <v>0.99513381999999995</v>
      </c>
      <c r="G147">
        <f>VLOOKUP($A147,total_palm!$A:$P,7,0)</f>
        <v>3546.1370870000001</v>
      </c>
      <c r="H147">
        <f>VLOOKUP($A147,total_palm!$A:$P,8,0)</f>
        <v>115.9454645</v>
      </c>
      <c r="I147">
        <f>VLOOKUP($A147,total_palm!$A:$P,9,0)</f>
        <v>50.046015179999998</v>
      </c>
      <c r="J147">
        <f>VLOOKUP($A147,total_palm!$A:$P,10,0)</f>
        <v>51.373456789999999</v>
      </c>
      <c r="K147">
        <f>VLOOKUP($A147,total_palm!$A:$P,11,0)</f>
        <v>32.634821010000003</v>
      </c>
      <c r="L147">
        <f>VLOOKUP($A147,total_palm!$A:$P,12,0)</f>
        <v>42.574119430000003</v>
      </c>
      <c r="M147">
        <f>VLOOKUP($A147,total_palm!$A:$P,13,0)</f>
        <v>115.9454645</v>
      </c>
      <c r="N147">
        <f>VLOOKUP($A147,total_palm!$A:$P,14,0)</f>
        <v>57</v>
      </c>
      <c r="O147">
        <f>VLOOKUP($A147,total_palm!$A:$P,15,0)</f>
        <v>1</v>
      </c>
      <c r="P147">
        <f>VLOOKUP($A147,total_palm!$A:$P,16,0)</f>
        <v>14</v>
      </c>
    </row>
    <row r="148" spans="1:16" x14ac:dyDescent="0.3">
      <c r="A148">
        <v>2024030731</v>
      </c>
      <c r="B148">
        <f>VLOOKUP($A148,total_palm!$A:$P,2,0)</f>
        <v>185.4182113</v>
      </c>
      <c r="C148">
        <f>VLOOKUP($A148,total_palm!$A:$P,3,0)</f>
        <v>114.04775650000001</v>
      </c>
      <c r="D148">
        <f>VLOOKUP($A148,total_palm!$A:$P,4,0)</f>
        <v>96.193406260000003</v>
      </c>
      <c r="E148">
        <f>VLOOKUP($A148,total_palm!$A:$P,5,0)</f>
        <v>71.370454780000003</v>
      </c>
      <c r="F148">
        <f>VLOOKUP($A148,total_palm!$A:$P,6,0)</f>
        <v>1</v>
      </c>
      <c r="G148">
        <f>VLOOKUP($A148,total_palm!$A:$P,7,0)</f>
        <v>2396.619506</v>
      </c>
      <c r="H148">
        <f>VLOOKUP($A148,total_palm!$A:$P,8,0)</f>
        <v>133.33785560000001</v>
      </c>
      <c r="I148">
        <f>VLOOKUP($A148,total_palm!$A:$P,9,0)</f>
        <v>66.758888170000006</v>
      </c>
      <c r="J148">
        <f>VLOOKUP($A148,total_palm!$A:$P,10,0)</f>
        <v>73.494830129999997</v>
      </c>
      <c r="K148">
        <f>VLOOKUP($A148,total_palm!$A:$P,11,0)</f>
        <v>38.58232323</v>
      </c>
      <c r="L148">
        <f>VLOOKUP($A148,total_palm!$A:$P,12,0)</f>
        <v>51.016316109999998</v>
      </c>
      <c r="M148">
        <f>VLOOKUP($A148,total_palm!$A:$P,13,0)</f>
        <v>133.33785560000001</v>
      </c>
      <c r="N148">
        <f>VLOOKUP($A148,total_palm!$A:$P,14,0)</f>
        <v>19</v>
      </c>
      <c r="O148">
        <f>VLOOKUP($A148,total_palm!$A:$P,15,0)</f>
        <v>1</v>
      </c>
      <c r="P148">
        <f>VLOOKUP($A148,total_palm!$A:$P,16,0)</f>
        <v>11.1</v>
      </c>
    </row>
    <row r="149" spans="1:16" x14ac:dyDescent="0.3">
      <c r="A149">
        <v>2024030734</v>
      </c>
      <c r="B149">
        <f>VLOOKUP($A149,total_palm!$A:$P,2,0)</f>
        <v>177.24193059999999</v>
      </c>
      <c r="C149">
        <f>VLOOKUP($A149,total_palm!$A:$P,3,0)</f>
        <v>104.2394168</v>
      </c>
      <c r="D149">
        <f>VLOOKUP($A149,total_palm!$A:$P,4,0)</f>
        <v>92.788436399999995</v>
      </c>
      <c r="E149">
        <f>VLOOKUP($A149,total_palm!$A:$P,5,0)</f>
        <v>73.002513829999998</v>
      </c>
      <c r="F149">
        <f>VLOOKUP($A149,total_palm!$A:$P,6,0)</f>
        <v>1</v>
      </c>
      <c r="G149">
        <f>VLOOKUP($A149,total_palm!$A:$P,7,0)</f>
        <v>2299.2654429999998</v>
      </c>
      <c r="H149">
        <f>VLOOKUP($A149,total_palm!$A:$P,8,0)</f>
        <v>124.6299885</v>
      </c>
      <c r="I149">
        <f>VLOOKUP($A149,total_palm!$A:$P,9,0)</f>
        <v>54.406576979999997</v>
      </c>
      <c r="J149">
        <f>VLOOKUP($A149,total_palm!$A:$P,10,0)</f>
        <v>55.067806959999999</v>
      </c>
      <c r="K149">
        <f>VLOOKUP($A149,total_palm!$A:$P,11,0)</f>
        <v>37.286041189999999</v>
      </c>
      <c r="L149">
        <f>VLOOKUP($A149,total_palm!$A:$P,12,0)</f>
        <v>46.090295910000002</v>
      </c>
      <c r="M149">
        <f>VLOOKUP($A149,total_palm!$A:$P,13,0)</f>
        <v>124.6299885</v>
      </c>
      <c r="N149">
        <f>VLOOKUP($A149,total_palm!$A:$P,14,0)</f>
        <v>54</v>
      </c>
      <c r="O149">
        <f>VLOOKUP($A149,total_palm!$A:$P,15,0)</f>
        <v>0</v>
      </c>
      <c r="P149">
        <f>VLOOKUP($A149,total_palm!$A:$P,16,0)</f>
        <v>15.8</v>
      </c>
    </row>
    <row r="150" spans="1:16" x14ac:dyDescent="0.3">
      <c r="A150">
        <v>2024030733</v>
      </c>
      <c r="B150">
        <f>VLOOKUP($A150,total_palm!$A:$P,2,0)</f>
        <v>180.08931870000001</v>
      </c>
      <c r="C150">
        <f>VLOOKUP($A150,total_palm!$A:$P,3,0)</f>
        <v>116.62217320000001</v>
      </c>
      <c r="D150">
        <f>VLOOKUP($A150,total_palm!$A:$P,4,0)</f>
        <v>106.64421849999999</v>
      </c>
      <c r="E150">
        <f>VLOOKUP($A150,total_palm!$A:$P,5,0)</f>
        <v>63.467145500000001</v>
      </c>
      <c r="F150">
        <f>VLOOKUP($A150,total_palm!$A:$P,6,0)</f>
        <v>0.91823899399999998</v>
      </c>
      <c r="G150">
        <f>VLOOKUP($A150,total_palm!$A:$P,7,0)</f>
        <v>1384.566767</v>
      </c>
      <c r="H150">
        <f>VLOOKUP($A150,total_palm!$A:$P,8,0)</f>
        <v>134.40028430000001</v>
      </c>
      <c r="I150">
        <f>VLOOKUP($A150,total_palm!$A:$P,9,0)</f>
        <v>66.239715189999998</v>
      </c>
      <c r="J150">
        <f>VLOOKUP($A150,total_palm!$A:$P,10,0)</f>
        <v>71.790294630000005</v>
      </c>
      <c r="K150">
        <f>VLOOKUP($A150,total_palm!$A:$P,11,0)</f>
        <v>36.995659719999999</v>
      </c>
      <c r="L150">
        <f>VLOOKUP($A150,total_palm!$A:$P,12,0)</f>
        <v>50.236747790000003</v>
      </c>
      <c r="M150">
        <f>VLOOKUP($A150,total_palm!$A:$P,13,0)</f>
        <v>134.40028430000001</v>
      </c>
      <c r="N150">
        <f>VLOOKUP($A150,total_palm!$A:$P,14,0)</f>
        <v>47</v>
      </c>
      <c r="O150">
        <f>VLOOKUP($A150,total_palm!$A:$P,15,0)</f>
        <v>1</v>
      </c>
      <c r="P150">
        <f>VLOOKUP($A150,total_palm!$A:$P,16,0)</f>
        <v>11.5</v>
      </c>
    </row>
    <row r="151" spans="1:16" x14ac:dyDescent="0.3">
      <c r="A151">
        <v>2024030738</v>
      </c>
      <c r="B151">
        <f>VLOOKUP($A151,total_palm!$A:$P,2,0)</f>
        <v>167.9098611</v>
      </c>
      <c r="C151">
        <f>VLOOKUP($A151,total_palm!$A:$P,3,0)</f>
        <v>112.6720601</v>
      </c>
      <c r="D151">
        <f>VLOOKUP($A151,total_palm!$A:$P,4,0)</f>
        <v>104.8279399</v>
      </c>
      <c r="E151">
        <f>VLOOKUP($A151,total_palm!$A:$P,5,0)</f>
        <v>55.237800989999997</v>
      </c>
      <c r="F151">
        <f>VLOOKUP($A151,total_palm!$A:$P,6,0)</f>
        <v>1</v>
      </c>
      <c r="G151">
        <f>VLOOKUP($A151,total_palm!$A:$P,7,0)</f>
        <v>1567.1779799999999</v>
      </c>
      <c r="H151">
        <f>VLOOKUP($A151,total_palm!$A:$P,8,0)</f>
        <v>128.21311270000001</v>
      </c>
      <c r="I151">
        <f>VLOOKUP($A151,total_palm!$A:$P,9,0)</f>
        <v>45.964425329999997</v>
      </c>
      <c r="J151">
        <f>VLOOKUP($A151,total_palm!$A:$P,10,0)</f>
        <v>50.826987950000003</v>
      </c>
      <c r="K151">
        <f>VLOOKUP($A151,total_palm!$A:$P,11,0)</f>
        <v>33.94757224</v>
      </c>
      <c r="L151">
        <f>VLOOKUP($A151,total_palm!$A:$P,12,0)</f>
        <v>45.051548320000002</v>
      </c>
      <c r="M151">
        <f>VLOOKUP($A151,total_palm!$A:$P,13,0)</f>
        <v>128.21311270000001</v>
      </c>
      <c r="N151">
        <f>VLOOKUP($A151,total_palm!$A:$P,14,0)</f>
        <v>43</v>
      </c>
      <c r="O151">
        <f>VLOOKUP($A151,total_palm!$A:$P,15,0)</f>
        <v>1</v>
      </c>
      <c r="P151">
        <f>VLOOKUP($A151,total_palm!$A:$P,16,0)</f>
        <v>12.5</v>
      </c>
    </row>
    <row r="152" spans="1:16" x14ac:dyDescent="0.3">
      <c r="A152">
        <v>2024030739</v>
      </c>
      <c r="B152">
        <f>VLOOKUP($A152,total_palm!$A:$P,2,0)</f>
        <v>173.48736239999999</v>
      </c>
      <c r="C152">
        <f>VLOOKUP($A152,total_palm!$A:$P,3,0)</f>
        <v>105.8136243</v>
      </c>
      <c r="D152">
        <f>VLOOKUP($A152,total_palm!$A:$P,4,0)</f>
        <v>94.651916510000007</v>
      </c>
      <c r="E152">
        <f>VLOOKUP($A152,total_palm!$A:$P,5,0)</f>
        <v>67.673738139999998</v>
      </c>
      <c r="F152">
        <f>VLOOKUP($A152,total_palm!$A:$P,6,0)</f>
        <v>0.94871794899999995</v>
      </c>
      <c r="G152">
        <f>VLOOKUP($A152,total_palm!$A:$P,7,0)</f>
        <v>2350.508851</v>
      </c>
      <c r="H152">
        <f>VLOOKUP($A152,total_palm!$A:$P,8,0)</f>
        <v>124.6758908</v>
      </c>
      <c r="I152">
        <f>VLOOKUP($A152,total_palm!$A:$P,9,0)</f>
        <v>41.310687139999999</v>
      </c>
      <c r="J152">
        <f>VLOOKUP($A152,total_palm!$A:$P,10,0)</f>
        <v>46.858118359999999</v>
      </c>
      <c r="K152">
        <f>VLOOKUP($A152,total_palm!$A:$P,11,0)</f>
        <v>34.396721309999997</v>
      </c>
      <c r="L152">
        <f>VLOOKUP($A152,total_palm!$A:$P,12,0)</f>
        <v>42.769134000000001</v>
      </c>
      <c r="M152">
        <f>VLOOKUP($A152,total_palm!$A:$P,13,0)</f>
        <v>124.6758908</v>
      </c>
      <c r="N152">
        <f>VLOOKUP($A152,total_palm!$A:$P,14,0)</f>
        <v>38</v>
      </c>
      <c r="O152">
        <f>VLOOKUP($A152,total_palm!$A:$P,15,0)</f>
        <v>1</v>
      </c>
      <c r="P152">
        <f>VLOOKUP($A152,total_palm!$A:$P,16,0)</f>
        <v>12.4</v>
      </c>
    </row>
    <row r="153" spans="1:16" x14ac:dyDescent="0.3">
      <c r="A153">
        <v>2024030737</v>
      </c>
      <c r="B153">
        <f>VLOOKUP($A153,total_palm!$A:$P,2,0)</f>
        <v>181.96768410000001</v>
      </c>
      <c r="C153">
        <f>VLOOKUP($A153,total_palm!$A:$P,3,0)</f>
        <v>117.7327702</v>
      </c>
      <c r="D153">
        <f>VLOOKUP($A153,total_palm!$A:$P,4,0)</f>
        <v>102.5127664</v>
      </c>
      <c r="E153">
        <f>VLOOKUP($A153,total_palm!$A:$P,5,0)</f>
        <v>64.234913930000005</v>
      </c>
      <c r="F153">
        <f>VLOOKUP($A153,total_palm!$A:$P,6,0)</f>
        <v>0.89210526300000004</v>
      </c>
      <c r="G153">
        <f>VLOOKUP($A153,total_palm!$A:$P,7,0)</f>
        <v>1497.2306060000001</v>
      </c>
      <c r="H153">
        <f>VLOOKUP($A153,total_palm!$A:$P,8,0)</f>
        <v>135.11156579999999</v>
      </c>
      <c r="I153">
        <f>VLOOKUP($A153,total_palm!$A:$P,9,0)</f>
        <v>47.67821369</v>
      </c>
      <c r="J153">
        <f>VLOOKUP($A153,total_palm!$A:$P,10,0)</f>
        <v>50.620498609999999</v>
      </c>
      <c r="K153">
        <f>VLOOKUP($A153,total_palm!$A:$P,11,0)</f>
        <v>33.932578210000003</v>
      </c>
      <c r="L153">
        <f>VLOOKUP($A153,total_palm!$A:$P,12,0)</f>
        <v>45.691289750000003</v>
      </c>
      <c r="M153">
        <f>VLOOKUP($A153,total_palm!$A:$P,13,0)</f>
        <v>135.11156579999999</v>
      </c>
      <c r="N153">
        <f>VLOOKUP($A153,total_palm!$A:$P,14,0)</f>
        <v>45</v>
      </c>
      <c r="O153">
        <f>VLOOKUP($A153,total_palm!$A:$P,15,0)</f>
        <v>1</v>
      </c>
      <c r="P153">
        <f>VLOOKUP($A153,total_palm!$A:$P,16,0)</f>
        <v>10.199999999999999</v>
      </c>
    </row>
    <row r="154" spans="1:16" x14ac:dyDescent="0.3">
      <c r="A154">
        <v>2024030740</v>
      </c>
      <c r="B154">
        <f>VLOOKUP($A154,total_palm!$A:$P,2,0)</f>
        <v>177.69962029999999</v>
      </c>
      <c r="C154">
        <f>VLOOKUP($A154,total_palm!$A:$P,3,0)</f>
        <v>102.1362774</v>
      </c>
      <c r="D154">
        <f>VLOOKUP($A154,total_palm!$A:$P,4,0)</f>
        <v>80.253871520000004</v>
      </c>
      <c r="E154">
        <f>VLOOKUP($A154,total_palm!$A:$P,5,0)</f>
        <v>75.563342989999995</v>
      </c>
      <c r="F154">
        <f>VLOOKUP($A154,total_palm!$A:$P,6,0)</f>
        <v>0.67272727300000001</v>
      </c>
      <c r="G154">
        <f>VLOOKUP($A154,total_palm!$A:$P,7,0)</f>
        <v>3250.940431</v>
      </c>
      <c r="H154">
        <f>VLOOKUP($A154,total_palm!$A:$P,8,0)</f>
        <v>122.1110114</v>
      </c>
      <c r="I154">
        <f>VLOOKUP($A154,total_palm!$A:$P,9,0)</f>
        <v>55.953073359999998</v>
      </c>
      <c r="J154">
        <f>VLOOKUP($A154,total_palm!$A:$P,10,0)</f>
        <v>60.756457560000001</v>
      </c>
      <c r="K154">
        <f>VLOOKUP($A154,total_palm!$A:$P,11,0)</f>
        <v>32.156728579999999</v>
      </c>
      <c r="L154">
        <f>VLOOKUP($A154,total_palm!$A:$P,12,0)</f>
        <v>41.355821249999998</v>
      </c>
      <c r="M154">
        <f>VLOOKUP($A154,total_palm!$A:$P,13,0)</f>
        <v>122.1110114</v>
      </c>
      <c r="N154">
        <f>VLOOKUP($A154,total_palm!$A:$P,14,0)</f>
        <v>45</v>
      </c>
      <c r="O154">
        <f>VLOOKUP($A154,total_palm!$A:$P,15,0)</f>
        <v>1</v>
      </c>
      <c r="P154">
        <f>VLOOKUP($A154,total_palm!$A:$P,16,0)</f>
        <v>9.9</v>
      </c>
    </row>
    <row r="155" spans="1:16" x14ac:dyDescent="0.3">
      <c r="A155">
        <v>2024030741</v>
      </c>
      <c r="B155">
        <f>VLOOKUP($A155,total_palm!$A:$P,2,0)</f>
        <v>171.1260135</v>
      </c>
      <c r="C155">
        <f>VLOOKUP($A155,total_palm!$A:$P,3,0)</f>
        <v>111.0768968</v>
      </c>
      <c r="D155">
        <f>VLOOKUP($A155,total_palm!$A:$P,4,0)</f>
        <v>101.7915849</v>
      </c>
      <c r="E155">
        <f>VLOOKUP($A155,total_palm!$A:$P,5,0)</f>
        <v>60.049116669999997</v>
      </c>
      <c r="F155">
        <f>VLOOKUP($A155,total_palm!$A:$P,6,0)</f>
        <v>0.99515972900000005</v>
      </c>
      <c r="G155">
        <f>VLOOKUP($A155,total_palm!$A:$P,7,0)</f>
        <v>2078.2869110000001</v>
      </c>
      <c r="H155">
        <f>VLOOKUP($A155,total_palm!$A:$P,8,0)</f>
        <v>127.9059556</v>
      </c>
      <c r="I155">
        <f>VLOOKUP($A155,total_palm!$A:$P,9,0)</f>
        <v>51.373199999999997</v>
      </c>
      <c r="J155">
        <f>VLOOKUP($A155,total_palm!$A:$P,10,0)</f>
        <v>55.148722630000002</v>
      </c>
      <c r="K155">
        <f>VLOOKUP($A155,total_palm!$A:$P,11,0)</f>
        <v>34.994506870000002</v>
      </c>
      <c r="L155">
        <f>VLOOKUP($A155,total_palm!$A:$P,12,0)</f>
        <v>46.826669780000003</v>
      </c>
      <c r="M155">
        <f>VLOOKUP($A155,total_palm!$A:$P,13,0)</f>
        <v>127.9059556</v>
      </c>
      <c r="N155">
        <f>VLOOKUP($A155,total_palm!$A:$P,14,0)</f>
        <v>60</v>
      </c>
      <c r="O155">
        <f>VLOOKUP($A155,total_palm!$A:$P,15,0)</f>
        <v>1</v>
      </c>
      <c r="P155">
        <f>VLOOKUP($A155,total_palm!$A:$P,16,0)</f>
        <v>12.4</v>
      </c>
    </row>
    <row r="156" spans="1:16" x14ac:dyDescent="0.3">
      <c r="A156">
        <v>2024030743</v>
      </c>
      <c r="B156">
        <f>VLOOKUP($A156,total_palm!$A:$P,2,0)</f>
        <v>172.7641299</v>
      </c>
      <c r="C156">
        <f>VLOOKUP($A156,total_palm!$A:$P,3,0)</f>
        <v>108.434944</v>
      </c>
      <c r="D156">
        <f>VLOOKUP($A156,total_palm!$A:$P,4,0)</f>
        <v>96.810752539999996</v>
      </c>
      <c r="E156">
        <f>VLOOKUP($A156,total_palm!$A:$P,5,0)</f>
        <v>64.329185960000004</v>
      </c>
      <c r="F156">
        <f>VLOOKUP($A156,total_palm!$A:$P,6,0)</f>
        <v>0.97872340400000002</v>
      </c>
      <c r="G156">
        <f>VLOOKUP($A156,total_palm!$A:$P,7,0)</f>
        <v>2203.7392690000001</v>
      </c>
      <c r="H156">
        <f>VLOOKUP($A156,total_palm!$A:$P,8,0)</f>
        <v>126.1812568</v>
      </c>
      <c r="I156">
        <f>VLOOKUP($A156,total_palm!$A:$P,9,0)</f>
        <v>42.865409130000003</v>
      </c>
      <c r="J156">
        <f>VLOOKUP($A156,total_palm!$A:$P,10,0)</f>
        <v>43.090248180000003</v>
      </c>
      <c r="K156">
        <f>VLOOKUP($A156,total_palm!$A:$P,11,0)</f>
        <v>32.099788910000001</v>
      </c>
      <c r="L156">
        <f>VLOOKUP($A156,total_palm!$A:$P,12,0)</f>
        <v>41.168914659999999</v>
      </c>
      <c r="M156">
        <f>VLOOKUP($A156,total_palm!$A:$P,13,0)</f>
        <v>126.1812568</v>
      </c>
      <c r="N156">
        <f>VLOOKUP($A156,total_palm!$A:$P,14,0)</f>
        <v>38</v>
      </c>
      <c r="O156">
        <f>VLOOKUP($A156,total_palm!$A:$P,15,0)</f>
        <v>1</v>
      </c>
      <c r="P156">
        <f>VLOOKUP($A156,total_palm!$A:$P,16,0)</f>
        <v>11.9</v>
      </c>
    </row>
    <row r="157" spans="1:16" x14ac:dyDescent="0.3">
      <c r="A157">
        <v>2024030742</v>
      </c>
      <c r="B157">
        <f>VLOOKUP($A157,total_palm!$A:$P,2,0)</f>
        <v>177.05831509999999</v>
      </c>
      <c r="C157">
        <f>VLOOKUP($A157,total_palm!$A:$P,3,0)</f>
        <v>107.4673274</v>
      </c>
      <c r="D157">
        <f>VLOOKUP($A157,total_palm!$A:$P,4,0)</f>
        <v>91.431773649999997</v>
      </c>
      <c r="E157">
        <f>VLOOKUP($A157,total_palm!$A:$P,5,0)</f>
        <v>69.590987670000004</v>
      </c>
      <c r="F157">
        <f>VLOOKUP($A157,total_palm!$A:$P,6,0)</f>
        <v>1</v>
      </c>
      <c r="G157">
        <f>VLOOKUP($A157,total_palm!$A:$P,7,0)</f>
        <v>1457.6511820000001</v>
      </c>
      <c r="H157">
        <f>VLOOKUP($A157,total_palm!$A:$P,8,0)</f>
        <v>126.3495715</v>
      </c>
      <c r="I157">
        <f>VLOOKUP($A157,total_palm!$A:$P,9,0)</f>
        <v>40.311143530000002</v>
      </c>
      <c r="J157">
        <f>VLOOKUP($A157,total_palm!$A:$P,10,0)</f>
        <v>42.03581131</v>
      </c>
      <c r="K157">
        <f>VLOOKUP($A157,total_palm!$A:$P,11,0)</f>
        <v>32.295751629999998</v>
      </c>
      <c r="L157">
        <f>VLOOKUP($A157,total_palm!$A:$P,12,0)</f>
        <v>40.9682575</v>
      </c>
      <c r="M157">
        <f>VLOOKUP($A157,total_palm!$A:$P,13,0)</f>
        <v>126.3495715</v>
      </c>
      <c r="N157">
        <f>VLOOKUP($A157,total_palm!$A:$P,14,0)</f>
        <v>38</v>
      </c>
      <c r="O157">
        <f>VLOOKUP($A157,total_palm!$A:$P,15,0)</f>
        <v>1</v>
      </c>
      <c r="P157">
        <f>VLOOKUP($A157,total_palm!$A:$P,16,0)</f>
        <v>10.8</v>
      </c>
    </row>
    <row r="158" spans="1:16" x14ac:dyDescent="0.3">
      <c r="A158">
        <v>2024030744</v>
      </c>
      <c r="B158">
        <f>VLOOKUP($A158,total_palm!$A:$P,2,0)</f>
        <v>173.28242309999999</v>
      </c>
      <c r="C158">
        <f>VLOOKUP($A158,total_palm!$A:$P,3,0)</f>
        <v>101.7587401</v>
      </c>
      <c r="D158">
        <f>VLOOKUP($A158,total_palm!$A:$P,4,0)</f>
        <v>85.506565170000002</v>
      </c>
      <c r="E158">
        <f>VLOOKUP($A158,total_palm!$A:$P,5,0)</f>
        <v>71.52368294</v>
      </c>
      <c r="F158">
        <f>VLOOKUP($A158,total_palm!$A:$P,6,0)</f>
        <v>0.99718706000000001</v>
      </c>
      <c r="G158">
        <f>VLOOKUP($A158,total_palm!$A:$P,7,0)</f>
        <v>2739.2832939999998</v>
      </c>
      <c r="H158">
        <f>VLOOKUP($A158,total_palm!$A:$P,8,0)</f>
        <v>121.23107570000001</v>
      </c>
      <c r="I158">
        <f>VLOOKUP($A158,total_palm!$A:$P,9,0)</f>
        <v>49.120061370000002</v>
      </c>
      <c r="J158">
        <f>VLOOKUP($A158,total_palm!$A:$P,10,0)</f>
        <v>49.43393536</v>
      </c>
      <c r="K158">
        <f>VLOOKUP($A158,total_palm!$A:$P,11,0)</f>
        <v>35.870033669999998</v>
      </c>
      <c r="L158">
        <f>VLOOKUP($A158,total_palm!$A:$P,12,0)</f>
        <v>45.16108122</v>
      </c>
      <c r="M158">
        <f>VLOOKUP($A158,total_palm!$A:$P,13,0)</f>
        <v>121.23107570000001</v>
      </c>
      <c r="N158">
        <f>VLOOKUP($A158,total_palm!$A:$P,14,0)</f>
        <v>30</v>
      </c>
      <c r="O158">
        <f>VLOOKUP($A158,total_palm!$A:$P,15,0)</f>
        <v>1</v>
      </c>
      <c r="P158">
        <f>VLOOKUP($A158,total_palm!$A:$P,16,0)</f>
        <v>9.5</v>
      </c>
    </row>
    <row r="159" spans="1:16" x14ac:dyDescent="0.3">
      <c r="A159">
        <v>2024030745</v>
      </c>
      <c r="B159">
        <f>VLOOKUP($A159,total_palm!$A:$P,2,0)</f>
        <v>177.3588512</v>
      </c>
      <c r="C159">
        <f>VLOOKUP($A159,total_palm!$A:$P,3,0)</f>
        <v>103.28234759999999</v>
      </c>
      <c r="D159">
        <f>VLOOKUP($A159,total_palm!$A:$P,4,0)</f>
        <v>85.727709399999995</v>
      </c>
      <c r="E159">
        <f>VLOOKUP($A159,total_palm!$A:$P,5,0)</f>
        <v>74.076503549999998</v>
      </c>
      <c r="F159">
        <f>VLOOKUP($A159,total_palm!$A:$P,6,0)</f>
        <v>0.98866213199999997</v>
      </c>
      <c r="G159">
        <f>VLOOKUP($A159,total_palm!$A:$P,7,0)</f>
        <v>2276.1789439999998</v>
      </c>
      <c r="H159">
        <f>VLOOKUP($A159,total_palm!$A:$P,8,0)</f>
        <v>123.3648223</v>
      </c>
      <c r="I159">
        <f>VLOOKUP($A159,total_palm!$A:$P,9,0)</f>
        <v>41.366702699999998</v>
      </c>
      <c r="J159">
        <f>VLOOKUP($A159,total_palm!$A:$P,10,0)</f>
        <v>47.046169290000002</v>
      </c>
      <c r="K159">
        <f>VLOOKUP($A159,total_palm!$A:$P,11,0)</f>
        <v>32.949604030000003</v>
      </c>
      <c r="L159">
        <f>VLOOKUP($A159,total_palm!$A:$P,12,0)</f>
        <v>42.458211890000001</v>
      </c>
      <c r="M159">
        <f>VLOOKUP($A159,total_palm!$A:$P,13,0)</f>
        <v>123.3648223</v>
      </c>
      <c r="N159">
        <f>VLOOKUP($A159,total_palm!$A:$P,14,0)</f>
        <v>58</v>
      </c>
      <c r="O159">
        <f>VLOOKUP($A159,total_palm!$A:$P,15,0)</f>
        <v>1</v>
      </c>
      <c r="P159">
        <f>VLOOKUP($A159,total_palm!$A:$P,16,0)</f>
        <v>10.4</v>
      </c>
    </row>
    <row r="160" spans="1:16" x14ac:dyDescent="0.3">
      <c r="A160">
        <v>2024030748</v>
      </c>
      <c r="B160">
        <f>VLOOKUP($A160,total_palm!$A:$P,2,0)</f>
        <v>163.74582290000001</v>
      </c>
      <c r="C160">
        <f>VLOOKUP($A160,total_palm!$A:$P,3,0)</f>
        <v>96.425862929999994</v>
      </c>
      <c r="D160">
        <f>VLOOKUP($A160,total_palm!$A:$P,4,0)</f>
        <v>81.507353679999994</v>
      </c>
      <c r="E160">
        <f>VLOOKUP($A160,total_palm!$A:$P,5,0)</f>
        <v>67.319959979999993</v>
      </c>
      <c r="F160">
        <f>VLOOKUP($A160,total_palm!$A:$P,6,0)</f>
        <v>0.99777282899999997</v>
      </c>
      <c r="G160">
        <f>VLOOKUP($A160,total_palm!$A:$P,7,0)</f>
        <v>2360.0027970000001</v>
      </c>
      <c r="H160">
        <f>VLOOKUP($A160,total_palm!$A:$P,8,0)</f>
        <v>114.7313492</v>
      </c>
      <c r="I160">
        <f>VLOOKUP($A160,total_palm!$A:$P,9,0)</f>
        <v>39.433702580000002</v>
      </c>
      <c r="J160">
        <f>VLOOKUP($A160,total_palm!$A:$P,10,0)</f>
        <v>42.62831439</v>
      </c>
      <c r="K160">
        <f>VLOOKUP($A160,total_palm!$A:$P,11,0)</f>
        <v>34.434980719999999</v>
      </c>
      <c r="L160">
        <f>VLOOKUP($A160,total_palm!$A:$P,12,0)</f>
        <v>45.55955368</v>
      </c>
      <c r="M160">
        <f>VLOOKUP($A160,total_palm!$A:$P,13,0)</f>
        <v>114.7313492</v>
      </c>
      <c r="N160">
        <f>VLOOKUP($A160,total_palm!$A:$P,14,0)</f>
        <v>85</v>
      </c>
      <c r="O160">
        <f>VLOOKUP($A160,total_palm!$A:$P,15,0)</f>
        <v>1</v>
      </c>
      <c r="P160">
        <f>VLOOKUP($A160,total_palm!$A:$P,16,0)</f>
        <v>10.5</v>
      </c>
    </row>
    <row r="161" spans="1:16" x14ac:dyDescent="0.3">
      <c r="A161">
        <v>2024030747</v>
      </c>
      <c r="B161">
        <f>VLOOKUP($A161,total_palm!$A:$P,2,0)</f>
        <v>187.5199125</v>
      </c>
      <c r="C161">
        <f>VLOOKUP($A161,total_palm!$A:$P,3,0)</f>
        <v>116.53763840000001</v>
      </c>
      <c r="D161">
        <f>VLOOKUP($A161,total_palm!$A:$P,4,0)</f>
        <v>103.1470178</v>
      </c>
      <c r="E161">
        <f>VLOOKUP($A161,total_palm!$A:$P,5,0)</f>
        <v>70.98227412</v>
      </c>
      <c r="F161">
        <f>VLOOKUP($A161,total_palm!$A:$P,6,0)</f>
        <v>0.99</v>
      </c>
      <c r="G161">
        <f>VLOOKUP($A161,total_palm!$A:$P,7,0)</f>
        <v>2440.2112109999998</v>
      </c>
      <c r="H161">
        <f>VLOOKUP($A161,total_palm!$A:$P,8,0)</f>
        <v>136.2001209</v>
      </c>
      <c r="I161">
        <f>VLOOKUP($A161,total_palm!$A:$P,9,0)</f>
        <v>46.936232740000001</v>
      </c>
      <c r="J161">
        <f>VLOOKUP($A161,total_palm!$A:$P,10,0)</f>
        <v>52.685312160000002</v>
      </c>
      <c r="K161">
        <f>VLOOKUP($A161,total_palm!$A:$P,11,0)</f>
        <v>36.834909379999999</v>
      </c>
      <c r="L161">
        <f>VLOOKUP($A161,total_palm!$A:$P,12,0)</f>
        <v>47.108232770000001</v>
      </c>
      <c r="M161">
        <f>VLOOKUP($A161,total_palm!$A:$P,13,0)</f>
        <v>136.2001209</v>
      </c>
      <c r="N161">
        <f>VLOOKUP($A161,total_palm!$A:$P,14,0)</f>
        <v>58</v>
      </c>
      <c r="O161">
        <f>VLOOKUP($A161,total_palm!$A:$P,15,0)</f>
        <v>1</v>
      </c>
      <c r="P161">
        <f>VLOOKUP($A161,total_palm!$A:$P,16,0)</f>
        <v>7.9</v>
      </c>
    </row>
    <row r="162" spans="1:16" x14ac:dyDescent="0.3">
      <c r="A162">
        <v>2024030746</v>
      </c>
      <c r="B162">
        <f>VLOOKUP($A162,total_palm!$A:$P,2,0)</f>
        <v>174.39468110000001</v>
      </c>
      <c r="C162">
        <f>VLOOKUP($A162,total_palm!$A:$P,3,0)</f>
        <v>107.7743284</v>
      </c>
      <c r="D162">
        <f>VLOOKUP($A162,total_palm!$A:$P,4,0)</f>
        <v>94.882388059999997</v>
      </c>
      <c r="E162">
        <f>VLOOKUP($A162,total_palm!$A:$P,5,0)</f>
        <v>66.620352780000005</v>
      </c>
      <c r="F162">
        <f>VLOOKUP($A162,total_palm!$A:$P,6,0)</f>
        <v>0.98799999999999999</v>
      </c>
      <c r="G162">
        <f>VLOOKUP($A162,total_palm!$A:$P,7,0)</f>
        <v>2300.1001529999999</v>
      </c>
      <c r="H162">
        <f>VLOOKUP($A162,total_palm!$A:$P,8,0)</f>
        <v>126.1072087</v>
      </c>
      <c r="I162">
        <f>VLOOKUP($A162,total_palm!$A:$P,9,0)</f>
        <v>52.234412759999998</v>
      </c>
      <c r="J162">
        <f>VLOOKUP($A162,total_palm!$A:$P,10,0)</f>
        <v>60.393808049999997</v>
      </c>
      <c r="K162">
        <f>VLOOKUP($A162,total_palm!$A:$P,11,0)</f>
        <v>34.97833207</v>
      </c>
      <c r="L162">
        <f>VLOOKUP($A162,total_palm!$A:$P,12,0)</f>
        <v>47.323587490000001</v>
      </c>
      <c r="M162">
        <f>VLOOKUP($A162,total_palm!$A:$P,13,0)</f>
        <v>126.1072087</v>
      </c>
      <c r="N162">
        <f>VLOOKUP($A162,total_palm!$A:$P,14,0)</f>
        <v>55</v>
      </c>
      <c r="O162">
        <f>VLOOKUP($A162,total_palm!$A:$P,15,0)</f>
        <v>1</v>
      </c>
      <c r="P162">
        <f>VLOOKUP($A162,total_palm!$A:$P,16,0)</f>
        <v>9</v>
      </c>
    </row>
    <row r="163" spans="1:16" x14ac:dyDescent="0.3">
      <c r="A163">
        <v>2024030750</v>
      </c>
      <c r="B163">
        <f>VLOOKUP($A163,total_palm!$A:$P,2,0)</f>
        <v>172.53087429999999</v>
      </c>
      <c r="C163">
        <f>VLOOKUP($A163,total_palm!$A:$P,3,0)</f>
        <v>99.206238619999993</v>
      </c>
      <c r="D163">
        <f>VLOOKUP($A163,total_palm!$A:$P,4,0)</f>
        <v>86.092805100000007</v>
      </c>
      <c r="E163">
        <f>VLOOKUP($A163,total_palm!$A:$P,5,0)</f>
        <v>73.324635700000002</v>
      </c>
      <c r="F163">
        <f>VLOOKUP($A163,total_palm!$A:$P,6,0)</f>
        <v>1</v>
      </c>
      <c r="G163">
        <f>VLOOKUP($A163,total_palm!$A:$P,7,0)</f>
        <v>2419.321387</v>
      </c>
      <c r="H163">
        <f>VLOOKUP($A163,total_palm!$A:$P,8,0)</f>
        <v>119.6001638</v>
      </c>
      <c r="I163">
        <f>VLOOKUP($A163,total_palm!$A:$P,9,0)</f>
        <v>76.572806170000007</v>
      </c>
      <c r="J163">
        <f>VLOOKUP($A163,total_palm!$A:$P,10,0)</f>
        <v>72.219069239999996</v>
      </c>
      <c r="K163">
        <f>VLOOKUP($A163,total_palm!$A:$P,11,0)</f>
        <v>35.173502360000001</v>
      </c>
      <c r="L163">
        <f>VLOOKUP($A163,total_palm!$A:$P,12,0)</f>
        <v>45.047008210000001</v>
      </c>
      <c r="M163">
        <f>VLOOKUP($A163,total_palm!$A:$P,13,0)</f>
        <v>119.6001638</v>
      </c>
      <c r="N163">
        <f>VLOOKUP($A163,total_palm!$A:$P,14,0)</f>
        <v>36</v>
      </c>
      <c r="O163">
        <f>VLOOKUP($A163,total_palm!$A:$P,15,0)</f>
        <v>1</v>
      </c>
      <c r="P163">
        <f>VLOOKUP($A163,total_palm!$A:$P,16,0)</f>
        <v>8.9</v>
      </c>
    </row>
    <row r="164" spans="1:16" x14ac:dyDescent="0.3">
      <c r="A164">
        <v>2024030753</v>
      </c>
      <c r="B164">
        <f>VLOOKUP($A164,total_palm!$A:$P,2,0)</f>
        <v>177.3021698</v>
      </c>
      <c r="C164">
        <f>VLOOKUP($A164,total_palm!$A:$P,3,0)</f>
        <v>104.5891148</v>
      </c>
      <c r="D164">
        <f>VLOOKUP($A164,total_palm!$A:$P,4,0)</f>
        <v>80.371957330000001</v>
      </c>
      <c r="E164">
        <f>VLOOKUP($A164,total_palm!$A:$P,5,0)</f>
        <v>72.713054970000002</v>
      </c>
      <c r="F164">
        <f>VLOOKUP($A164,total_palm!$A:$P,6,0)</f>
        <v>1</v>
      </c>
      <c r="G164">
        <f>VLOOKUP($A164,total_palm!$A:$P,7,0)</f>
        <v>2390.0990339999998</v>
      </c>
      <c r="H164">
        <f>VLOOKUP($A164,total_palm!$A:$P,8,0)</f>
        <v>123.1203897</v>
      </c>
      <c r="I164">
        <f>VLOOKUP($A164,total_palm!$A:$P,9,0)</f>
        <v>39.978632480000002</v>
      </c>
      <c r="J164">
        <f>VLOOKUP($A164,total_palm!$A:$P,10,0)</f>
        <v>42.28632708</v>
      </c>
      <c r="K164">
        <f>VLOOKUP($A164,total_palm!$A:$P,11,0)</f>
        <v>33.2775842</v>
      </c>
      <c r="L164">
        <f>VLOOKUP($A164,total_palm!$A:$P,12,0)</f>
        <v>40.247633729999997</v>
      </c>
      <c r="M164">
        <f>VLOOKUP($A164,total_palm!$A:$P,13,0)</f>
        <v>123.1203897</v>
      </c>
      <c r="N164">
        <f>VLOOKUP($A164,total_palm!$A:$P,14,0)</f>
        <v>40</v>
      </c>
      <c r="O164">
        <f>VLOOKUP($A164,total_palm!$A:$P,15,0)</f>
        <v>1</v>
      </c>
      <c r="P164">
        <f>VLOOKUP($A164,total_palm!$A:$P,16,0)</f>
        <v>5.7</v>
      </c>
    </row>
    <row r="165" spans="1:16" x14ac:dyDescent="0.3">
      <c r="A165">
        <v>2024030752</v>
      </c>
      <c r="B165">
        <f>VLOOKUP($A165,total_palm!$A:$P,2,0)</f>
        <v>175.20449379999999</v>
      </c>
      <c r="C165">
        <f>VLOOKUP($A165,total_palm!$A:$P,3,0)</f>
        <v>109.9345115</v>
      </c>
      <c r="D165">
        <f>VLOOKUP($A165,total_palm!$A:$P,4,0)</f>
        <v>99.32042414</v>
      </c>
      <c r="E165">
        <f>VLOOKUP($A165,total_palm!$A:$P,5,0)</f>
        <v>65.269982330000005</v>
      </c>
      <c r="F165">
        <f>VLOOKUP($A165,total_palm!$A:$P,6,0)</f>
        <v>0.85483871</v>
      </c>
      <c r="G165">
        <f>VLOOKUP($A165,total_palm!$A:$P,7,0)</f>
        <v>1637.0290190000001</v>
      </c>
      <c r="H165">
        <f>VLOOKUP($A165,total_palm!$A:$P,8,0)</f>
        <v>128.01697559999999</v>
      </c>
      <c r="I165">
        <f>VLOOKUP($A165,total_palm!$A:$P,9,0)</f>
        <v>51.122546669999998</v>
      </c>
      <c r="J165">
        <f>VLOOKUP($A165,total_palm!$A:$P,10,0)</f>
        <v>54.934460889999997</v>
      </c>
      <c r="K165">
        <f>VLOOKUP($A165,total_palm!$A:$P,11,0)</f>
        <v>35.562363830000002</v>
      </c>
      <c r="L165">
        <f>VLOOKUP($A165,total_palm!$A:$P,12,0)</f>
        <v>44.434927260000002</v>
      </c>
      <c r="M165">
        <f>VLOOKUP($A165,total_palm!$A:$P,13,0)</f>
        <v>128.01697559999999</v>
      </c>
      <c r="N165">
        <f>VLOOKUP($A165,total_palm!$A:$P,14,0)</f>
        <v>80</v>
      </c>
      <c r="O165">
        <f>VLOOKUP($A165,total_palm!$A:$P,15,0)</f>
        <v>1</v>
      </c>
      <c r="P165">
        <f>VLOOKUP($A165,total_palm!$A:$P,16,0)</f>
        <v>10.4</v>
      </c>
    </row>
    <row r="166" spans="1:16" x14ac:dyDescent="0.3">
      <c r="A166">
        <v>2024030755</v>
      </c>
      <c r="B166">
        <f>VLOOKUP($A166,total_palm!$A:$P,2,0)</f>
        <v>180.4642681</v>
      </c>
      <c r="C166">
        <f>VLOOKUP($A166,total_palm!$A:$P,3,0)</f>
        <v>101.23423990000001</v>
      </c>
      <c r="D166">
        <f>VLOOKUP($A166,total_palm!$A:$P,4,0)</f>
        <v>83.834625209999999</v>
      </c>
      <c r="E166">
        <f>VLOOKUP($A166,total_palm!$A:$P,5,0)</f>
        <v>79.230028230000002</v>
      </c>
      <c r="F166">
        <f>VLOOKUP($A166,total_palm!$A:$P,6,0)</f>
        <v>1</v>
      </c>
      <c r="G166">
        <f>VLOOKUP($A166,total_palm!$A:$P,7,0)</f>
        <v>2899.458568</v>
      </c>
      <c r="H166">
        <f>VLOOKUP($A166,total_palm!$A:$P,8,0)</f>
        <v>122.8766614</v>
      </c>
      <c r="I166">
        <f>VLOOKUP($A166,total_palm!$A:$P,9,0)</f>
        <v>66.405104710000003</v>
      </c>
      <c r="J166">
        <f>VLOOKUP($A166,total_palm!$A:$P,10,0)</f>
        <v>66.313069909999996</v>
      </c>
      <c r="K166">
        <f>VLOOKUP($A166,total_palm!$A:$P,11,0)</f>
        <v>38.252585259999996</v>
      </c>
      <c r="L166">
        <f>VLOOKUP($A166,total_palm!$A:$P,12,0)</f>
        <v>50.811135290000003</v>
      </c>
      <c r="M166">
        <f>VLOOKUP($A166,total_palm!$A:$P,13,0)</f>
        <v>122.8766614</v>
      </c>
      <c r="N166">
        <f>VLOOKUP($A166,total_palm!$A:$P,14,0)</f>
        <v>76</v>
      </c>
      <c r="O166">
        <f>VLOOKUP($A166,total_palm!$A:$P,15,0)</f>
        <v>1</v>
      </c>
      <c r="P166">
        <f>VLOOKUP($A166,total_palm!$A:$P,16,0)</f>
        <v>10.4</v>
      </c>
    </row>
    <row r="167" spans="1:16" x14ac:dyDescent="0.3">
      <c r="A167">
        <v>2024030758</v>
      </c>
      <c r="B167">
        <f>VLOOKUP($A167,total_palm!$A:$P,2,0)</f>
        <v>181.97798460000001</v>
      </c>
      <c r="C167">
        <f>VLOOKUP($A167,total_palm!$A:$P,3,0)</f>
        <v>117.19345939999999</v>
      </c>
      <c r="D167">
        <f>VLOOKUP($A167,total_palm!$A:$P,4,0)</f>
        <v>104.83643619999999</v>
      </c>
      <c r="E167">
        <f>VLOOKUP($A167,total_palm!$A:$P,5,0)</f>
        <v>64.784525220000006</v>
      </c>
      <c r="F167">
        <f>VLOOKUP($A167,total_palm!$A:$P,6,0)</f>
        <v>0.92307692299999999</v>
      </c>
      <c r="G167">
        <f>VLOOKUP($A167,total_palm!$A:$P,7,0)</f>
        <v>2129.1190080000001</v>
      </c>
      <c r="H167">
        <f>VLOOKUP($A167,total_palm!$A:$P,8,0)</f>
        <v>135.07135479999999</v>
      </c>
      <c r="I167">
        <f>VLOOKUP($A167,total_palm!$A:$P,9,0)</f>
        <v>64.812415650000005</v>
      </c>
      <c r="J167">
        <f>VLOOKUP($A167,total_palm!$A:$P,10,0)</f>
        <v>66.953869049999994</v>
      </c>
      <c r="K167">
        <f>VLOOKUP($A167,total_palm!$A:$P,11,0)</f>
        <v>35.621426800000002</v>
      </c>
      <c r="L167">
        <f>VLOOKUP($A167,total_palm!$A:$P,12,0)</f>
        <v>47.69024254</v>
      </c>
      <c r="M167">
        <f>VLOOKUP($A167,total_palm!$A:$P,13,0)</f>
        <v>135.07135479999999</v>
      </c>
      <c r="N167">
        <f>VLOOKUP($A167,total_palm!$A:$P,14,0)</f>
        <v>33</v>
      </c>
      <c r="O167">
        <f>VLOOKUP($A167,total_palm!$A:$P,15,0)</f>
        <v>0</v>
      </c>
      <c r="P167">
        <f>VLOOKUP($A167,total_palm!$A:$P,16,0)</f>
        <v>11.1</v>
      </c>
    </row>
    <row r="168" spans="1:16" x14ac:dyDescent="0.3">
      <c r="A168">
        <v>2024030756</v>
      </c>
      <c r="B168">
        <f>VLOOKUP($A168,total_palm!$A:$P,2,0)</f>
        <v>178.77539239999999</v>
      </c>
      <c r="C168">
        <f>VLOOKUP($A168,total_palm!$A:$P,3,0)</f>
        <v>110.5128347</v>
      </c>
      <c r="D168">
        <f>VLOOKUP($A168,total_palm!$A:$P,4,0)</f>
        <v>87.628024010000004</v>
      </c>
      <c r="E168">
        <f>VLOOKUP($A168,total_palm!$A:$P,5,0)</f>
        <v>68.298014769999995</v>
      </c>
      <c r="F168">
        <f>VLOOKUP($A168,total_palm!$A:$P,6,0)</f>
        <v>0.5625</v>
      </c>
      <c r="G168">
        <f>VLOOKUP($A168,total_palm!$A:$P,7,0)</f>
        <v>2425.4167889999999</v>
      </c>
      <c r="H168">
        <f>VLOOKUP($A168,total_palm!$A:$P,8,0)</f>
        <v>128.11868469999999</v>
      </c>
      <c r="I168">
        <f>VLOOKUP($A168,total_palm!$A:$P,9,0)</f>
        <v>45.654469419999998</v>
      </c>
      <c r="J168">
        <f>VLOOKUP($A168,total_palm!$A:$P,10,0)</f>
        <v>51.14245614</v>
      </c>
      <c r="K168">
        <f>VLOOKUP($A168,total_palm!$A:$P,11,0)</f>
        <v>36.286998619999999</v>
      </c>
      <c r="L168">
        <f>VLOOKUP($A168,total_palm!$A:$P,12,0)</f>
        <v>45.404924479999998</v>
      </c>
      <c r="M168">
        <f>VLOOKUP($A168,total_palm!$A:$P,13,0)</f>
        <v>128.11868469999999</v>
      </c>
      <c r="N168">
        <f>VLOOKUP($A168,total_palm!$A:$P,14,0)</f>
        <v>55</v>
      </c>
      <c r="O168">
        <f>VLOOKUP($A168,total_palm!$A:$P,15,0)</f>
        <v>1</v>
      </c>
      <c r="P168">
        <f>VLOOKUP($A168,total_palm!$A:$P,16,0)</f>
        <v>9.1999999999999993</v>
      </c>
    </row>
    <row r="169" spans="1:16" x14ac:dyDescent="0.3">
      <c r="A169">
        <v>2024030759</v>
      </c>
      <c r="B169">
        <f>VLOOKUP($A169,total_palm!$A:$P,2,0)</f>
        <v>159.3102773</v>
      </c>
      <c r="C169">
        <f>VLOOKUP($A169,total_palm!$A:$P,3,0)</f>
        <v>89.067944539999999</v>
      </c>
      <c r="D169">
        <f>VLOOKUP($A169,total_palm!$A:$P,4,0)</f>
        <v>78.167251219999997</v>
      </c>
      <c r="E169">
        <f>VLOOKUP($A169,total_palm!$A:$P,5,0)</f>
        <v>70.242332790000006</v>
      </c>
      <c r="F169">
        <f>VLOOKUP($A169,total_palm!$A:$P,6,0)</f>
        <v>0.93939393900000001</v>
      </c>
      <c r="G169">
        <f>VLOOKUP($A169,total_palm!$A:$P,7,0)</f>
        <v>2579.025592</v>
      </c>
      <c r="H169">
        <f>VLOOKUP($A169,total_palm!$A:$P,8,0)</f>
        <v>108.6134266</v>
      </c>
      <c r="I169">
        <f>VLOOKUP($A169,total_palm!$A:$P,9,0)</f>
        <v>42.906198209999999</v>
      </c>
      <c r="J169">
        <f>VLOOKUP($A169,total_palm!$A:$P,10,0)</f>
        <v>45.17264574</v>
      </c>
      <c r="K169">
        <f>VLOOKUP($A169,total_palm!$A:$P,11,0)</f>
        <v>31.073611110000002</v>
      </c>
      <c r="L169">
        <f>VLOOKUP($A169,total_palm!$A:$P,12,0)</f>
        <v>37.995523740000003</v>
      </c>
      <c r="M169">
        <f>VLOOKUP($A169,total_palm!$A:$P,13,0)</f>
        <v>108.6134266</v>
      </c>
      <c r="N169">
        <f>VLOOKUP($A169,total_palm!$A:$P,14,0)</f>
        <v>65</v>
      </c>
      <c r="O169">
        <f>VLOOKUP($A169,total_palm!$A:$P,15,0)</f>
        <v>1</v>
      </c>
      <c r="P169">
        <f>VLOOKUP($A169,total_palm!$A:$P,16,0)</f>
        <v>13.5</v>
      </c>
    </row>
    <row r="170" spans="1:16" x14ac:dyDescent="0.3">
      <c r="A170">
        <v>2024030757</v>
      </c>
      <c r="B170">
        <f>VLOOKUP($A170,total_palm!$A:$P,2,0)</f>
        <v>183.0260902</v>
      </c>
      <c r="C170">
        <f>VLOOKUP($A170,total_palm!$A:$P,3,0)</f>
        <v>119.20059240000001</v>
      </c>
      <c r="D170">
        <f>VLOOKUP($A170,total_palm!$A:$P,4,0)</f>
        <v>111.6745021</v>
      </c>
      <c r="E170">
        <f>VLOOKUP($A170,total_palm!$A:$P,5,0)</f>
        <v>63.825497859999999</v>
      </c>
      <c r="F170">
        <f>VLOOKUP($A170,total_palm!$A:$P,6,0)</f>
        <v>1</v>
      </c>
      <c r="G170">
        <f>VLOOKUP($A170,total_palm!$A:$P,7,0)</f>
        <v>1291.8837779999999</v>
      </c>
      <c r="H170">
        <f>VLOOKUP($A170,total_palm!$A:$P,8,0)</f>
        <v>137.33815480000001</v>
      </c>
      <c r="I170">
        <f>VLOOKUP($A170,total_palm!$A:$P,9,0)</f>
        <v>47.995098040000002</v>
      </c>
      <c r="J170">
        <f>VLOOKUP($A170,total_palm!$A:$P,10,0)</f>
        <v>49.198535390000004</v>
      </c>
      <c r="K170">
        <f>VLOOKUP($A170,total_palm!$A:$P,11,0)</f>
        <v>32.984700279999998</v>
      </c>
      <c r="L170">
        <f>VLOOKUP($A170,total_palm!$A:$P,12,0)</f>
        <v>43.281981969999997</v>
      </c>
      <c r="M170">
        <f>VLOOKUP($A170,total_palm!$A:$P,13,0)</f>
        <v>137.33815480000001</v>
      </c>
      <c r="N170">
        <f>VLOOKUP($A170,total_palm!$A:$P,14,0)</f>
        <v>64</v>
      </c>
      <c r="O170">
        <f>VLOOKUP($A170,total_palm!$A:$P,15,0)</f>
        <v>0</v>
      </c>
      <c r="P170">
        <f>VLOOKUP($A170,total_palm!$A:$P,16,0)</f>
        <v>10.199999999999999</v>
      </c>
    </row>
    <row r="171" spans="1:16" x14ac:dyDescent="0.3">
      <c r="A171">
        <v>2024030760</v>
      </c>
      <c r="B171">
        <f>VLOOKUP($A171,total_palm!$A:$P,2,0)</f>
        <v>155.68679800000001</v>
      </c>
      <c r="C171">
        <f>VLOOKUP($A171,total_palm!$A:$P,3,0)</f>
        <v>90.639270749999994</v>
      </c>
      <c r="D171">
        <f>VLOOKUP($A171,total_palm!$A:$P,4,0)</f>
        <v>73.887426660000003</v>
      </c>
      <c r="E171">
        <f>VLOOKUP($A171,total_palm!$A:$P,5,0)</f>
        <v>65.047527239999994</v>
      </c>
      <c r="F171">
        <f>VLOOKUP($A171,total_palm!$A:$P,6,0)</f>
        <v>0.571428571</v>
      </c>
      <c r="G171">
        <f>VLOOKUP($A171,total_palm!$A:$P,7,0)</f>
        <v>2299.8327300000001</v>
      </c>
      <c r="H171">
        <f>VLOOKUP($A171,total_palm!$A:$P,8,0)</f>
        <v>107.8231885</v>
      </c>
      <c r="I171">
        <f>VLOOKUP($A171,total_palm!$A:$P,9,0)</f>
        <v>36.649427670000001</v>
      </c>
      <c r="J171">
        <f>VLOOKUP($A171,total_palm!$A:$P,10,0)</f>
        <v>37.592281159999999</v>
      </c>
      <c r="K171">
        <f>VLOOKUP($A171,total_palm!$A:$P,11,0)</f>
        <v>32.949029639999999</v>
      </c>
      <c r="L171">
        <f>VLOOKUP($A171,total_palm!$A:$P,12,0)</f>
        <v>38.004018610000003</v>
      </c>
      <c r="M171">
        <f>VLOOKUP($A171,total_palm!$A:$P,13,0)</f>
        <v>107.8231885</v>
      </c>
      <c r="N171">
        <f>VLOOKUP($A171,total_palm!$A:$P,14,0)</f>
        <v>75</v>
      </c>
      <c r="O171">
        <f>VLOOKUP($A171,total_palm!$A:$P,15,0)</f>
        <v>1</v>
      </c>
      <c r="P171">
        <f>VLOOKUP($A171,total_palm!$A:$P,16,0)</f>
        <v>9.5</v>
      </c>
    </row>
    <row r="172" spans="1:16" x14ac:dyDescent="0.3">
      <c r="A172">
        <v>2024030761</v>
      </c>
      <c r="B172">
        <f>VLOOKUP($A172,total_palm!$A:$P,2,0)</f>
        <v>174.33841229999999</v>
      </c>
      <c r="C172">
        <f>VLOOKUP($A172,total_palm!$A:$P,3,0)</f>
        <v>112.857687</v>
      </c>
      <c r="D172">
        <f>VLOOKUP($A172,total_palm!$A:$P,4,0)</f>
        <v>108.7597643</v>
      </c>
      <c r="E172">
        <f>VLOOKUP($A172,total_palm!$A:$P,5,0)</f>
        <v>61.480725280000001</v>
      </c>
      <c r="F172">
        <f>VLOOKUP($A172,total_palm!$A:$P,6,0)</f>
        <v>0.99599399099999997</v>
      </c>
      <c r="G172">
        <f>VLOOKUP($A172,total_palm!$A:$P,7,0)</f>
        <v>1739.0733580000001</v>
      </c>
      <c r="H172">
        <f>VLOOKUP($A172,total_palm!$A:$P,8,0)</f>
        <v>130.71452500000001</v>
      </c>
      <c r="I172">
        <f>VLOOKUP($A172,total_palm!$A:$P,9,0)</f>
        <v>54.064657529999998</v>
      </c>
      <c r="J172">
        <f>VLOOKUP($A172,total_palm!$A:$P,10,0)</f>
        <v>55.186331780000003</v>
      </c>
      <c r="K172">
        <f>VLOOKUP($A172,total_palm!$A:$P,11,0)</f>
        <v>35.579788610000001</v>
      </c>
      <c r="L172">
        <f>VLOOKUP($A172,total_palm!$A:$P,12,0)</f>
        <v>47.272248240000003</v>
      </c>
      <c r="M172">
        <f>VLOOKUP($A172,total_palm!$A:$P,13,0)</f>
        <v>130.71452500000001</v>
      </c>
      <c r="N172">
        <f>VLOOKUP($A172,total_palm!$A:$P,14,0)</f>
        <v>28</v>
      </c>
      <c r="O172">
        <f>VLOOKUP($A172,total_palm!$A:$P,15,0)</f>
        <v>1</v>
      </c>
      <c r="P172">
        <f>VLOOKUP($A172,total_palm!$A:$P,16,0)</f>
        <v>12.4</v>
      </c>
    </row>
    <row r="173" spans="1:16" x14ac:dyDescent="0.3">
      <c r="A173">
        <v>2024030762</v>
      </c>
      <c r="B173">
        <f>VLOOKUP($A173,total_palm!$A:$P,2,0)</f>
        <v>159.88788729999999</v>
      </c>
      <c r="C173">
        <f>VLOOKUP($A173,total_palm!$A:$P,3,0)</f>
        <v>92.089401370000004</v>
      </c>
      <c r="D173">
        <f>VLOOKUP($A173,total_palm!$A:$P,4,0)</f>
        <v>78.844521270000001</v>
      </c>
      <c r="E173">
        <f>VLOOKUP($A173,total_palm!$A:$P,5,0)</f>
        <v>67.798485909999997</v>
      </c>
      <c r="F173">
        <f>VLOOKUP($A173,total_palm!$A:$P,6,0)</f>
        <v>0.890410959</v>
      </c>
      <c r="G173">
        <f>VLOOKUP($A173,total_palm!$A:$P,7,0)</f>
        <v>2543.7536289999998</v>
      </c>
      <c r="H173">
        <f>VLOOKUP($A173,total_palm!$A:$P,8,0)</f>
        <v>110.4397755</v>
      </c>
      <c r="I173">
        <f>VLOOKUP($A173,total_palm!$A:$P,9,0)</f>
        <v>45.526963100000003</v>
      </c>
      <c r="J173">
        <f>VLOOKUP($A173,total_palm!$A:$P,10,0)</f>
        <v>49.902512190000003</v>
      </c>
      <c r="K173">
        <f>VLOOKUP($A173,total_palm!$A:$P,11,0)</f>
        <v>34.842592590000002</v>
      </c>
      <c r="L173">
        <f>VLOOKUP($A173,total_palm!$A:$P,12,0)</f>
        <v>42.59889244</v>
      </c>
      <c r="M173">
        <f>VLOOKUP($A173,total_palm!$A:$P,13,0)</f>
        <v>110.4397755</v>
      </c>
      <c r="N173">
        <f>VLOOKUP($A173,total_palm!$A:$P,14,0)</f>
        <v>73</v>
      </c>
      <c r="O173">
        <f>VLOOKUP($A173,total_palm!$A:$P,15,0)</f>
        <v>0</v>
      </c>
      <c r="P173">
        <f>VLOOKUP($A173,total_palm!$A:$P,16,0)</f>
        <v>10</v>
      </c>
    </row>
    <row r="174" spans="1:16" x14ac:dyDescent="0.3">
      <c r="A174">
        <v>2024030763</v>
      </c>
      <c r="B174">
        <f>VLOOKUP($A174,total_palm!$A:$P,2,0)</f>
        <v>178.20550560000001</v>
      </c>
      <c r="C174">
        <f>VLOOKUP($A174,total_palm!$A:$P,3,0)</f>
        <v>117.1047288</v>
      </c>
      <c r="D174">
        <f>VLOOKUP($A174,total_palm!$A:$P,4,0)</f>
        <v>111.0508313</v>
      </c>
      <c r="E174">
        <f>VLOOKUP($A174,total_palm!$A:$P,5,0)</f>
        <v>61.100776779999997</v>
      </c>
      <c r="F174">
        <f>VLOOKUP($A174,total_palm!$A:$P,6,0)</f>
        <v>0.99601989999999996</v>
      </c>
      <c r="G174">
        <f>VLOOKUP($A174,total_palm!$A:$P,7,0)</f>
        <v>1327.4516900000001</v>
      </c>
      <c r="H174">
        <f>VLOOKUP($A174,total_palm!$A:$P,8,0)</f>
        <v>134.64047389999999</v>
      </c>
      <c r="I174">
        <f>VLOOKUP($A174,total_palm!$A:$P,9,0)</f>
        <v>58.23856859</v>
      </c>
      <c r="J174">
        <f>VLOOKUP($A174,total_palm!$A:$P,10,0)</f>
        <v>57.483146069999997</v>
      </c>
      <c r="K174">
        <f>VLOOKUP($A174,total_palm!$A:$P,11,0)</f>
        <v>34.429817159999999</v>
      </c>
      <c r="L174">
        <f>VLOOKUP($A174,total_palm!$A:$P,12,0)</f>
        <v>48.330806199999998</v>
      </c>
      <c r="M174">
        <f>VLOOKUP($A174,total_palm!$A:$P,13,0)</f>
        <v>134.64047389999999</v>
      </c>
      <c r="N174">
        <f>VLOOKUP($A174,total_palm!$A:$P,14,0)</f>
        <v>45</v>
      </c>
      <c r="O174">
        <f>VLOOKUP($A174,total_palm!$A:$P,15,0)</f>
        <v>1</v>
      </c>
      <c r="P174">
        <f>VLOOKUP($A174,total_palm!$A:$P,16,0)</f>
        <v>10.9</v>
      </c>
    </row>
    <row r="175" spans="1:16" x14ac:dyDescent="0.3">
      <c r="A175">
        <v>2024030764</v>
      </c>
      <c r="B175">
        <f>VLOOKUP($A175,total_palm!$A:$P,2,0)</f>
        <v>176.7732973</v>
      </c>
      <c r="C175">
        <f>VLOOKUP($A175,total_palm!$A:$P,3,0)</f>
        <v>110.7358737</v>
      </c>
      <c r="D175">
        <f>VLOOKUP($A175,total_palm!$A:$P,4,0)</f>
        <v>105.59542159999999</v>
      </c>
      <c r="E175">
        <f>VLOOKUP($A175,total_palm!$A:$P,5,0)</f>
        <v>66.190302860000003</v>
      </c>
      <c r="F175">
        <f>VLOOKUP($A175,total_palm!$A:$P,6,0)</f>
        <v>0.87264061000000004</v>
      </c>
      <c r="G175">
        <f>VLOOKUP($A175,total_palm!$A:$P,7,0)</f>
        <v>3342.7968919999998</v>
      </c>
      <c r="H175">
        <f>VLOOKUP($A175,total_palm!$A:$P,8,0)</f>
        <v>129.7832027</v>
      </c>
      <c r="I175">
        <f>VLOOKUP($A175,total_palm!$A:$P,9,0)</f>
        <v>56.57712566</v>
      </c>
      <c r="J175">
        <f>VLOOKUP($A175,total_palm!$A:$P,10,0)</f>
        <v>52.38505747</v>
      </c>
      <c r="K175">
        <f>VLOOKUP($A175,total_palm!$A:$P,11,0)</f>
        <v>37.121869220000001</v>
      </c>
      <c r="L175">
        <f>VLOOKUP($A175,total_palm!$A:$P,12,0)</f>
        <v>50.058314109999998</v>
      </c>
      <c r="M175">
        <f>VLOOKUP($A175,total_palm!$A:$P,13,0)</f>
        <v>129.7832027</v>
      </c>
      <c r="N175">
        <f>VLOOKUP($A175,total_palm!$A:$P,14,0)</f>
        <v>54</v>
      </c>
      <c r="O175">
        <f>VLOOKUP($A175,total_palm!$A:$P,15,0)</f>
        <v>0</v>
      </c>
      <c r="P175">
        <f>VLOOKUP($A175,total_palm!$A:$P,16,0)</f>
        <v>13.1</v>
      </c>
    </row>
    <row r="176" spans="1:16" x14ac:dyDescent="0.3">
      <c r="A176">
        <v>2024030766</v>
      </c>
      <c r="B176">
        <f>VLOOKUP($A176,total_palm!$A:$P,2,0)</f>
        <v>181.36598710000001</v>
      </c>
      <c r="C176">
        <f>VLOOKUP($A176,total_palm!$A:$P,3,0)</f>
        <v>108.01329389999999</v>
      </c>
      <c r="D176">
        <f>VLOOKUP($A176,total_palm!$A:$P,4,0)</f>
        <v>100.55372269999999</v>
      </c>
      <c r="E176">
        <f>VLOOKUP($A176,total_palm!$A:$P,5,0)</f>
        <v>73.466826089999998</v>
      </c>
      <c r="F176">
        <f>VLOOKUP($A176,total_palm!$A:$P,6,0)</f>
        <v>0.86644220000000005</v>
      </c>
      <c r="G176">
        <f>VLOOKUP($A176,total_palm!$A:$P,7,0)</f>
        <v>2803.2233230000002</v>
      </c>
      <c r="H176">
        <f>VLOOKUP($A176,total_palm!$A:$P,8,0)</f>
        <v>129.02498790000001</v>
      </c>
      <c r="I176">
        <f>VLOOKUP($A176,total_palm!$A:$P,9,0)</f>
        <v>60.149554620000004</v>
      </c>
      <c r="J176">
        <f>VLOOKUP($A176,total_palm!$A:$P,10,0)</f>
        <v>59.725743860000001</v>
      </c>
      <c r="K176">
        <f>VLOOKUP($A176,total_palm!$A:$P,11,0)</f>
        <v>39.048141729999998</v>
      </c>
      <c r="L176">
        <f>VLOOKUP($A176,total_palm!$A:$P,12,0)</f>
        <v>50.753100879999998</v>
      </c>
      <c r="M176">
        <f>VLOOKUP($A176,total_palm!$A:$P,13,0)</f>
        <v>129.02498790000001</v>
      </c>
      <c r="N176">
        <f>VLOOKUP($A176,total_palm!$A:$P,14,0)</f>
        <v>45</v>
      </c>
      <c r="O176">
        <f>VLOOKUP($A176,total_palm!$A:$P,15,0)</f>
        <v>0</v>
      </c>
      <c r="P176">
        <f>VLOOKUP($A176,total_palm!$A:$P,16,0)</f>
        <v>12.9</v>
      </c>
    </row>
    <row r="177" spans="1:16" x14ac:dyDescent="0.3">
      <c r="A177">
        <v>2024030765</v>
      </c>
      <c r="B177">
        <f>VLOOKUP($A177,total_palm!$A:$P,2,0)</f>
        <v>178.94452519999999</v>
      </c>
      <c r="C177">
        <f>VLOOKUP($A177,total_palm!$A:$P,3,0)</f>
        <v>116.494563</v>
      </c>
      <c r="D177">
        <f>VLOOKUP($A177,total_palm!$A:$P,4,0)</f>
        <v>125.0350643</v>
      </c>
      <c r="E177">
        <f>VLOOKUP($A177,total_palm!$A:$P,5,0)</f>
        <v>62.449962200000002</v>
      </c>
      <c r="F177">
        <f>VLOOKUP($A177,total_palm!$A:$P,6,0)</f>
        <v>0.97262527200000004</v>
      </c>
      <c r="G177">
        <f>VLOOKUP($A177,total_palm!$A:$P,7,0)</f>
        <v>1430.082895</v>
      </c>
      <c r="H177">
        <f>VLOOKUP($A177,total_palm!$A:$P,8,0)</f>
        <v>136.11572889999999</v>
      </c>
      <c r="I177">
        <f>VLOOKUP($A177,total_palm!$A:$P,9,0)</f>
        <v>55.83323189</v>
      </c>
      <c r="J177">
        <f>VLOOKUP($A177,total_palm!$A:$P,10,0)</f>
        <v>55.092157989999997</v>
      </c>
      <c r="K177">
        <f>VLOOKUP($A177,total_palm!$A:$P,11,0)</f>
        <v>33.032482600000002</v>
      </c>
      <c r="L177">
        <f>VLOOKUP($A177,total_palm!$A:$P,12,0)</f>
        <v>45.106229130000003</v>
      </c>
      <c r="M177">
        <f>VLOOKUP($A177,total_palm!$A:$P,13,0)</f>
        <v>136.11572889999999</v>
      </c>
      <c r="N177">
        <f>VLOOKUP($A177,total_palm!$A:$P,14,0)</f>
        <v>20</v>
      </c>
      <c r="O177">
        <f>VLOOKUP($A177,total_palm!$A:$P,15,0)</f>
        <v>0</v>
      </c>
      <c r="P177">
        <f>VLOOKUP($A177,total_palm!$A:$P,16,0)</f>
        <v>15.9</v>
      </c>
    </row>
    <row r="178" spans="1:16" x14ac:dyDescent="0.3">
      <c r="A178">
        <v>2024030767</v>
      </c>
      <c r="B178">
        <f>VLOOKUP($A178,total_palm!$A:$P,2,0)</f>
        <v>202.0901911</v>
      </c>
      <c r="C178">
        <f>VLOOKUP($A178,total_palm!$A:$P,3,0)</f>
        <v>135.808561</v>
      </c>
      <c r="D178">
        <f>VLOOKUP($A178,total_palm!$A:$P,4,0)</f>
        <v>114.7400727</v>
      </c>
      <c r="E178">
        <f>VLOOKUP($A178,total_palm!$A:$P,5,0)</f>
        <v>66.297804450000001</v>
      </c>
      <c r="F178">
        <f>VLOOKUP($A178,total_palm!$A:$P,6,0)</f>
        <v>0.55172413799999998</v>
      </c>
      <c r="G178">
        <f>VLOOKUP($A178,total_palm!$A:$P,7,0)</f>
        <v>3873.5629690000001</v>
      </c>
      <c r="H178">
        <f>VLOOKUP($A178,total_palm!$A:$P,8,0)</f>
        <v>153.1963508</v>
      </c>
      <c r="I178">
        <f>VLOOKUP($A178,total_palm!$A:$P,9,0)</f>
        <v>75.479898219999995</v>
      </c>
      <c r="J178">
        <f>VLOOKUP($A178,total_palm!$A:$P,10,0)</f>
        <v>72.17540984</v>
      </c>
      <c r="K178">
        <f>VLOOKUP($A178,total_palm!$A:$P,11,0)</f>
        <v>42.4284733</v>
      </c>
      <c r="L178">
        <f>VLOOKUP($A178,total_palm!$A:$P,12,0)</f>
        <v>57.566369649999999</v>
      </c>
      <c r="M178">
        <f>VLOOKUP($A178,total_palm!$A:$P,13,0)</f>
        <v>153.1963508</v>
      </c>
      <c r="N178">
        <f>VLOOKUP($A178,total_palm!$A:$P,14,0)</f>
        <v>27</v>
      </c>
      <c r="O178">
        <f>VLOOKUP($A178,total_palm!$A:$P,15,0)</f>
        <v>0</v>
      </c>
      <c r="P178">
        <f>VLOOKUP($A178,total_palm!$A:$P,16,0)</f>
        <v>13.7</v>
      </c>
    </row>
    <row r="179" spans="1:16" x14ac:dyDescent="0.3">
      <c r="A179">
        <v>2024030768</v>
      </c>
      <c r="B179">
        <f>VLOOKUP($A179,total_palm!$A:$P,2,0)</f>
        <v>167.86306909999999</v>
      </c>
      <c r="C179">
        <f>VLOOKUP($A179,total_palm!$A:$P,3,0)</f>
        <v>101.91933899999999</v>
      </c>
      <c r="D179">
        <f>VLOOKUP($A179,total_palm!$A:$P,4,0)</f>
        <v>94.364203599999996</v>
      </c>
      <c r="E179">
        <f>VLOOKUP($A179,total_palm!$A:$P,5,0)</f>
        <v>65.943730149999993</v>
      </c>
      <c r="F179">
        <f>VLOOKUP($A179,total_palm!$A:$P,6,0)</f>
        <v>1</v>
      </c>
      <c r="G179">
        <f>VLOOKUP($A179,total_palm!$A:$P,7,0)</f>
        <v>2995.1985949999998</v>
      </c>
      <c r="H179">
        <f>VLOOKUP($A179,total_palm!$A:$P,8,0)</f>
        <v>120.7122397</v>
      </c>
      <c r="I179">
        <f>VLOOKUP($A179,total_palm!$A:$P,9,0)</f>
        <v>45.794468700000003</v>
      </c>
      <c r="J179">
        <f>VLOOKUP($A179,total_palm!$A:$P,10,0)</f>
        <v>46.638058389999998</v>
      </c>
      <c r="K179">
        <f>VLOOKUP($A179,total_palm!$A:$P,11,0)</f>
        <v>34.625592419999997</v>
      </c>
      <c r="L179">
        <f>VLOOKUP($A179,total_palm!$A:$P,12,0)</f>
        <v>46.807472570000002</v>
      </c>
      <c r="M179">
        <f>VLOOKUP($A179,total_palm!$A:$P,13,0)</f>
        <v>120.7122397</v>
      </c>
      <c r="N179">
        <f>VLOOKUP($A179,total_palm!$A:$P,14,0)</f>
        <v>40</v>
      </c>
      <c r="O179">
        <f>VLOOKUP($A179,total_palm!$A:$P,15,0)</f>
        <v>1</v>
      </c>
      <c r="P179">
        <f>VLOOKUP($A179,total_palm!$A:$P,16,0)</f>
        <v>13.9</v>
      </c>
    </row>
    <row r="180" spans="1:16" x14ac:dyDescent="0.3">
      <c r="A180">
        <v>2024030769</v>
      </c>
      <c r="B180">
        <f>VLOOKUP($A180,total_palm!$A:$P,2,0)</f>
        <v>166.4156548</v>
      </c>
      <c r="C180">
        <f>VLOOKUP($A180,total_palm!$A:$P,3,0)</f>
        <v>103.8454356</v>
      </c>
      <c r="D180">
        <f>VLOOKUP($A180,total_palm!$A:$P,4,0)</f>
        <v>99.795171980000006</v>
      </c>
      <c r="E180">
        <f>VLOOKUP($A180,total_palm!$A:$P,5,0)</f>
        <v>62.57021915</v>
      </c>
      <c r="F180">
        <f>VLOOKUP($A180,total_palm!$A:$P,6,0)</f>
        <v>0.93628185900000005</v>
      </c>
      <c r="G180">
        <f>VLOOKUP($A180,total_palm!$A:$P,7,0)</f>
        <v>1770.3569789999999</v>
      </c>
      <c r="H180">
        <f>VLOOKUP($A180,total_palm!$A:$P,8,0)</f>
        <v>121.9654573</v>
      </c>
      <c r="I180">
        <f>VLOOKUP($A180,total_palm!$A:$P,9,0)</f>
        <v>40.351639069999997</v>
      </c>
      <c r="J180">
        <f>VLOOKUP($A180,total_palm!$A:$P,10,0)</f>
        <v>39.130627009999998</v>
      </c>
      <c r="K180">
        <f>VLOOKUP($A180,total_palm!$A:$P,11,0)</f>
        <v>30.569869610000001</v>
      </c>
      <c r="L180">
        <f>VLOOKUP($A180,total_palm!$A:$P,12,0)</f>
        <v>37.962402699999998</v>
      </c>
      <c r="M180">
        <f>VLOOKUP($A180,total_palm!$A:$P,13,0)</f>
        <v>121.9654573</v>
      </c>
      <c r="N180">
        <f>VLOOKUP($A180,total_palm!$A:$P,14,0)</f>
        <v>40</v>
      </c>
      <c r="O180">
        <f>VLOOKUP($A180,total_palm!$A:$P,15,0)</f>
        <v>0</v>
      </c>
      <c r="P180">
        <f>VLOOKUP($A180,total_palm!$A:$P,16,0)</f>
        <v>11.9</v>
      </c>
    </row>
    <row r="181" spans="1:16" x14ac:dyDescent="0.3">
      <c r="A181">
        <v>2024030770</v>
      </c>
      <c r="B181">
        <f>VLOOKUP($A181,total_palm!$A:$P,2,0)</f>
        <v>181.3660941</v>
      </c>
      <c r="C181">
        <f>VLOOKUP($A181,total_palm!$A:$P,3,0)</f>
        <v>112.9767727</v>
      </c>
      <c r="D181">
        <f>VLOOKUP($A181,total_palm!$A:$P,4,0)</f>
        <v>112.4708919</v>
      </c>
      <c r="E181">
        <f>VLOOKUP($A181,total_palm!$A:$P,5,0)</f>
        <v>68.389321370000005</v>
      </c>
      <c r="F181">
        <f>VLOOKUP($A181,total_palm!$A:$P,6,0)</f>
        <v>0.99562882500000005</v>
      </c>
      <c r="G181">
        <f>VLOOKUP($A181,total_palm!$A:$P,7,0)</f>
        <v>2581.0138229999998</v>
      </c>
      <c r="H181">
        <f>VLOOKUP($A181,total_palm!$A:$P,8,0)</f>
        <v>133.3542301</v>
      </c>
      <c r="I181">
        <f>VLOOKUP($A181,total_palm!$A:$P,9,0)</f>
        <v>56.718270570000001</v>
      </c>
      <c r="J181">
        <f>VLOOKUP($A181,total_palm!$A:$P,10,0)</f>
        <v>56.754228329999997</v>
      </c>
      <c r="K181">
        <f>VLOOKUP($A181,total_palm!$A:$P,11,0)</f>
        <v>36.436058699999997</v>
      </c>
      <c r="L181">
        <f>VLOOKUP($A181,total_palm!$A:$P,12,0)</f>
        <v>47.783620650000003</v>
      </c>
      <c r="M181">
        <f>VLOOKUP($A181,total_palm!$A:$P,13,0)</f>
        <v>133.3542301</v>
      </c>
      <c r="N181">
        <f>VLOOKUP($A181,total_palm!$A:$P,14,0)</f>
        <v>52</v>
      </c>
      <c r="O181">
        <f>VLOOKUP($A181,total_palm!$A:$P,15,0)</f>
        <v>0</v>
      </c>
      <c r="P181">
        <f>VLOOKUP($A181,total_palm!$A:$P,16,0)</f>
        <v>12.1</v>
      </c>
    </row>
    <row r="182" spans="1:16" x14ac:dyDescent="0.3">
      <c r="A182">
        <v>2024030772</v>
      </c>
      <c r="B182">
        <f>VLOOKUP($A182,total_palm!$A:$P,2,0)</f>
        <v>184.47531290000001</v>
      </c>
      <c r="C182">
        <f>VLOOKUP($A182,total_palm!$A:$P,3,0)</f>
        <v>106.6913768</v>
      </c>
      <c r="D182">
        <f>VLOOKUP($A182,total_palm!$A:$P,4,0)</f>
        <v>100.86688839999999</v>
      </c>
      <c r="E182">
        <f>VLOOKUP($A182,total_palm!$A:$P,5,0)</f>
        <v>77.783936080000004</v>
      </c>
      <c r="F182">
        <f>VLOOKUP($A182,total_palm!$A:$P,6,0)</f>
        <v>0.99803149599999996</v>
      </c>
      <c r="G182">
        <f>VLOOKUP($A182,total_palm!$A:$P,7,0)</f>
        <v>2224.382615</v>
      </c>
      <c r="H182">
        <f>VLOOKUP($A182,total_palm!$A:$P,8,0)</f>
        <v>129.21211</v>
      </c>
      <c r="I182">
        <f>VLOOKUP($A182,total_palm!$A:$P,9,0)</f>
        <v>40.654590980000002</v>
      </c>
      <c r="J182">
        <f>VLOOKUP($A182,total_palm!$A:$P,10,0)</f>
        <v>44.063216990000001</v>
      </c>
      <c r="K182">
        <f>VLOOKUP($A182,total_palm!$A:$P,11,0)</f>
        <v>32.551391250000002</v>
      </c>
      <c r="L182">
        <f>VLOOKUP($A182,total_palm!$A:$P,12,0)</f>
        <v>41.097152800000003</v>
      </c>
      <c r="M182">
        <f>VLOOKUP($A182,total_palm!$A:$P,13,0)</f>
        <v>129.21211</v>
      </c>
      <c r="N182">
        <f>VLOOKUP($A182,total_palm!$A:$P,14,0)</f>
        <v>60</v>
      </c>
      <c r="O182">
        <f>VLOOKUP($A182,total_palm!$A:$P,15,0)</f>
        <v>1</v>
      </c>
      <c r="P182">
        <f>VLOOKUP($A182,total_palm!$A:$P,16,0)</f>
        <v>12.5</v>
      </c>
    </row>
    <row r="183" spans="1:16" x14ac:dyDescent="0.3">
      <c r="A183">
        <v>2024030771</v>
      </c>
      <c r="B183">
        <f>VLOOKUP($A183,total_palm!$A:$P,2,0)</f>
        <v>161.43341599999999</v>
      </c>
      <c r="C183">
        <f>VLOOKUP($A183,total_palm!$A:$P,3,0)</f>
        <v>88.371133169999993</v>
      </c>
      <c r="D183">
        <f>VLOOKUP($A183,total_palm!$A:$P,4,0)</f>
        <v>82.545822990000005</v>
      </c>
      <c r="E183">
        <f>VLOOKUP($A183,total_palm!$A:$P,5,0)</f>
        <v>73.062282879999998</v>
      </c>
      <c r="F183">
        <f>VLOOKUP($A183,total_palm!$A:$P,6,0)</f>
        <v>0.79732313600000004</v>
      </c>
      <c r="G183">
        <f>VLOOKUP($A183,total_palm!$A:$P,7,0)</f>
        <v>3370.7512310000002</v>
      </c>
      <c r="H183">
        <f>VLOOKUP($A183,total_palm!$A:$P,8,0)</f>
        <v>109.62045449999999</v>
      </c>
      <c r="I183">
        <f>VLOOKUP($A183,total_palm!$A:$P,9,0)</f>
        <v>66.87804878</v>
      </c>
      <c r="J183">
        <f>VLOOKUP($A183,total_palm!$A:$P,10,0)</f>
        <v>59.464574900000002</v>
      </c>
      <c r="K183">
        <f>VLOOKUP($A183,total_palm!$A:$P,11,0)</f>
        <v>37.377920840000002</v>
      </c>
      <c r="L183">
        <f>VLOOKUP($A183,total_palm!$A:$P,12,0)</f>
        <v>44.126881939999997</v>
      </c>
      <c r="M183">
        <f>VLOOKUP($A183,total_palm!$A:$P,13,0)</f>
        <v>109.62045449999999</v>
      </c>
      <c r="N183">
        <f>VLOOKUP($A183,total_palm!$A:$P,14,0)</f>
        <v>45</v>
      </c>
      <c r="O183">
        <f>VLOOKUP($A183,total_palm!$A:$P,15,0)</f>
        <v>1</v>
      </c>
      <c r="P183">
        <f>VLOOKUP($A183,total_palm!$A:$P,16,0)</f>
        <v>9</v>
      </c>
    </row>
    <row r="184" spans="1:16" x14ac:dyDescent="0.3">
      <c r="A184">
        <v>2024030773</v>
      </c>
      <c r="B184">
        <f>VLOOKUP($A184,total_palm!$A:$P,2,0)</f>
        <v>169.17663529999999</v>
      </c>
      <c r="C184">
        <f>VLOOKUP($A184,total_palm!$A:$P,3,0)</f>
        <v>105.3826765</v>
      </c>
      <c r="D184">
        <f>VLOOKUP($A184,total_palm!$A:$P,4,0)</f>
        <v>100.34301859999999</v>
      </c>
      <c r="E184">
        <f>VLOOKUP($A184,total_palm!$A:$P,5,0)</f>
        <v>63.793958789999998</v>
      </c>
      <c r="F184">
        <f>VLOOKUP($A184,total_palm!$A:$P,6,0)</f>
        <v>0.995620438</v>
      </c>
      <c r="G184">
        <f>VLOOKUP($A184,total_palm!$A:$P,7,0)</f>
        <v>1525.0699890000001</v>
      </c>
      <c r="H184">
        <f>VLOOKUP($A184,total_palm!$A:$P,8,0)</f>
        <v>123.88364110000001</v>
      </c>
      <c r="I184">
        <f>VLOOKUP($A184,total_palm!$A:$P,9,0)</f>
        <v>42.196509310000003</v>
      </c>
      <c r="J184">
        <f>VLOOKUP($A184,total_palm!$A:$P,10,0)</f>
        <v>43.247228219999997</v>
      </c>
      <c r="K184">
        <f>VLOOKUP($A184,total_palm!$A:$P,11,0)</f>
        <v>31.001505089999998</v>
      </c>
      <c r="L184">
        <f>VLOOKUP($A184,total_palm!$A:$P,12,0)</f>
        <v>35.277546260000001</v>
      </c>
      <c r="M184">
        <f>VLOOKUP($A184,total_palm!$A:$P,13,0)</f>
        <v>123.88364110000001</v>
      </c>
      <c r="N184">
        <f>VLOOKUP($A184,total_palm!$A:$P,14,0)</f>
        <v>58</v>
      </c>
      <c r="O184">
        <f>VLOOKUP($A184,total_palm!$A:$P,15,0)</f>
        <v>1</v>
      </c>
      <c r="P184">
        <f>VLOOKUP($A184,total_palm!$A:$P,16,0)</f>
        <v>11.8</v>
      </c>
    </row>
    <row r="185" spans="1:16" x14ac:dyDescent="0.3">
      <c r="A185">
        <v>2024030774</v>
      </c>
      <c r="B185">
        <f>VLOOKUP($A185,total_palm!$A:$P,2,0)</f>
        <v>177.04783689999999</v>
      </c>
      <c r="C185">
        <f>VLOOKUP($A185,total_palm!$A:$P,3,0)</f>
        <v>106.8871097</v>
      </c>
      <c r="D185">
        <f>VLOOKUP($A185,total_palm!$A:$P,4,0)</f>
        <v>102.333534</v>
      </c>
      <c r="E185">
        <f>VLOOKUP($A185,total_palm!$A:$P,5,0)</f>
        <v>70.181274579999993</v>
      </c>
      <c r="F185">
        <f>VLOOKUP($A185,total_palm!$A:$P,6,0)</f>
        <v>0.98990748500000003</v>
      </c>
      <c r="G185">
        <f>VLOOKUP($A185,total_palm!$A:$P,7,0)</f>
        <v>1897.7192480000001</v>
      </c>
      <c r="H185">
        <f>VLOOKUP($A185,total_palm!$A:$P,8,0)</f>
        <v>127.3482028</v>
      </c>
      <c r="I185">
        <f>VLOOKUP($A185,total_palm!$A:$P,9,0)</f>
        <v>43.337556309999997</v>
      </c>
      <c r="J185">
        <f>VLOOKUP($A185,total_palm!$A:$P,10,0)</f>
        <v>46.562767710000003</v>
      </c>
      <c r="K185">
        <f>VLOOKUP($A185,total_palm!$A:$P,11,0)</f>
        <v>33.322009909999998</v>
      </c>
      <c r="L185">
        <f>VLOOKUP($A185,total_palm!$A:$P,12,0)</f>
        <v>42.927451269999999</v>
      </c>
      <c r="M185">
        <f>VLOOKUP($A185,total_palm!$A:$P,13,0)</f>
        <v>127.3482028</v>
      </c>
      <c r="N185">
        <f>VLOOKUP($A185,total_palm!$A:$P,14,0)</f>
        <v>37</v>
      </c>
      <c r="O185">
        <f>VLOOKUP($A185,total_palm!$A:$P,15,0)</f>
        <v>1</v>
      </c>
      <c r="P185">
        <f>VLOOKUP($A185,total_palm!$A:$P,16,0)</f>
        <v>12.4</v>
      </c>
    </row>
    <row r="186" spans="1:16" x14ac:dyDescent="0.3">
      <c r="A186">
        <v>2024030776</v>
      </c>
      <c r="B186">
        <f>VLOOKUP($A186,total_palm!$A:$P,2,0)</f>
        <v>159.81686909999999</v>
      </c>
      <c r="C186">
        <f>VLOOKUP($A186,total_palm!$A:$P,3,0)</f>
        <v>91.750977430000006</v>
      </c>
      <c r="D186">
        <f>VLOOKUP($A186,total_palm!$A:$P,4,0)</f>
        <v>85.065422510000005</v>
      </c>
      <c r="E186">
        <f>VLOOKUP($A186,total_palm!$A:$P,5,0)</f>
        <v>68.266068919999995</v>
      </c>
      <c r="F186">
        <f>VLOOKUP($A186,total_palm!$A:$P,6,0)</f>
        <v>0.87737158699999995</v>
      </c>
      <c r="G186">
        <f>VLOOKUP($A186,total_palm!$A:$P,7,0)</f>
        <v>1916.596489</v>
      </c>
      <c r="H186">
        <f>VLOOKUP($A186,total_palm!$A:$P,8,0)</f>
        <v>111.20043699999999</v>
      </c>
      <c r="I186">
        <f>VLOOKUP($A186,total_palm!$A:$P,9,0)</f>
        <v>39.839208769999999</v>
      </c>
      <c r="J186">
        <f>VLOOKUP($A186,total_palm!$A:$P,10,0)</f>
        <v>41.125986470000001</v>
      </c>
      <c r="K186">
        <f>VLOOKUP($A186,total_palm!$A:$P,11,0)</f>
        <v>31.089089090000002</v>
      </c>
      <c r="L186">
        <f>VLOOKUP($A186,total_palm!$A:$P,12,0)</f>
        <v>38.334642559999999</v>
      </c>
      <c r="M186">
        <f>VLOOKUP($A186,total_palm!$A:$P,13,0)</f>
        <v>111.20043699999999</v>
      </c>
      <c r="N186">
        <f>VLOOKUP($A186,total_palm!$A:$P,14,0)</f>
        <v>51</v>
      </c>
      <c r="O186">
        <f>VLOOKUP($A186,total_palm!$A:$P,15,0)</f>
        <v>1</v>
      </c>
      <c r="P186">
        <f>VLOOKUP($A186,total_palm!$A:$P,16,0)</f>
        <v>12.1</v>
      </c>
    </row>
    <row r="187" spans="1:16" x14ac:dyDescent="0.3">
      <c r="A187">
        <v>2024030777</v>
      </c>
      <c r="B187">
        <f>VLOOKUP($A187,total_palm!$A:$P,2,0)</f>
        <v>169.01970739999999</v>
      </c>
      <c r="C187">
        <f>VLOOKUP($A187,total_palm!$A:$P,3,0)</f>
        <v>108.75435450000001</v>
      </c>
      <c r="D187">
        <f>VLOOKUP($A187,total_palm!$A:$P,4,0)</f>
        <v>110.0065194</v>
      </c>
      <c r="E187">
        <f>VLOOKUP($A187,total_palm!$A:$P,5,0)</f>
        <v>60.290833079999999</v>
      </c>
      <c r="F187">
        <f>VLOOKUP($A187,total_palm!$A:$P,6,0)</f>
        <v>0.99572203699999995</v>
      </c>
      <c r="G187">
        <f>VLOOKUP($A187,total_palm!$A:$P,7,0)</f>
        <v>1618.2465299999999</v>
      </c>
      <c r="H187">
        <f>VLOOKUP($A187,total_palm!$A:$P,8,0)</f>
        <v>126.8127454</v>
      </c>
      <c r="I187">
        <f>VLOOKUP($A187,total_palm!$A:$P,9,0)</f>
        <v>52.089658049999997</v>
      </c>
      <c r="J187">
        <f>VLOOKUP($A187,total_palm!$A:$P,10,0)</f>
        <v>48.607868570000001</v>
      </c>
      <c r="K187">
        <f>VLOOKUP($A187,total_palm!$A:$P,11,0)</f>
        <v>37.170088569999997</v>
      </c>
      <c r="L187">
        <f>VLOOKUP($A187,total_palm!$A:$P,12,0)</f>
        <v>47.31897378</v>
      </c>
      <c r="M187">
        <f>VLOOKUP($A187,total_palm!$A:$P,13,0)</f>
        <v>126.8127454</v>
      </c>
      <c r="N187">
        <f>VLOOKUP($A187,total_palm!$A:$P,14,0)</f>
        <v>50</v>
      </c>
      <c r="O187">
        <f>VLOOKUP($A187,total_palm!$A:$P,15,0)</f>
        <v>0</v>
      </c>
      <c r="P187">
        <f>VLOOKUP($A187,total_palm!$A:$P,16,0)</f>
        <v>14.9</v>
      </c>
    </row>
    <row r="188" spans="1:16" x14ac:dyDescent="0.3">
      <c r="A188">
        <v>2024030779</v>
      </c>
      <c r="B188">
        <f>VLOOKUP($A188,total_palm!$A:$P,2,0)</f>
        <v>161.0584892</v>
      </c>
      <c r="C188">
        <f>VLOOKUP($A188,total_palm!$A:$P,3,0)</f>
        <v>92.540060229999995</v>
      </c>
      <c r="D188">
        <f>VLOOKUP($A188,total_palm!$A:$P,4,0)</f>
        <v>86.406921999999994</v>
      </c>
      <c r="E188">
        <f>VLOOKUP($A188,total_palm!$A:$P,5,0)</f>
        <v>68.518428979999996</v>
      </c>
      <c r="F188">
        <f>VLOOKUP($A188,total_palm!$A:$P,6,0)</f>
        <v>1</v>
      </c>
      <c r="G188">
        <f>VLOOKUP($A188,total_palm!$A:$P,7,0)</f>
        <v>2783.3579920000002</v>
      </c>
      <c r="H188">
        <f>VLOOKUP($A188,total_palm!$A:$P,8,0)</f>
        <v>112.2395983</v>
      </c>
      <c r="I188">
        <f>VLOOKUP($A188,total_palm!$A:$P,9,0)</f>
        <v>52.969139470000002</v>
      </c>
      <c r="J188">
        <f>VLOOKUP($A188,total_palm!$A:$P,10,0)</f>
        <v>56.119777159999998</v>
      </c>
      <c r="K188">
        <f>VLOOKUP($A188,total_palm!$A:$P,11,0)</f>
        <v>31.558017849999999</v>
      </c>
      <c r="L188">
        <f>VLOOKUP($A188,total_palm!$A:$P,12,0)</f>
        <v>40.15417901</v>
      </c>
      <c r="M188">
        <f>VLOOKUP($A188,total_palm!$A:$P,13,0)</f>
        <v>112.2395983</v>
      </c>
      <c r="N188">
        <f>VLOOKUP($A188,total_palm!$A:$P,14,0)</f>
        <v>55</v>
      </c>
      <c r="O188">
        <f>VLOOKUP($A188,total_palm!$A:$P,15,0)</f>
        <v>1</v>
      </c>
      <c r="P188">
        <f>VLOOKUP($A188,total_palm!$A:$P,16,0)</f>
        <v>8.5</v>
      </c>
    </row>
    <row r="189" spans="1:16" x14ac:dyDescent="0.3">
      <c r="A189">
        <v>2024030778</v>
      </c>
      <c r="B189">
        <f>VLOOKUP($A189,total_palm!$A:$P,2,0)</f>
        <v>183.98769229999999</v>
      </c>
      <c r="C189">
        <f>VLOOKUP($A189,total_palm!$A:$P,3,0)</f>
        <v>113.6134266</v>
      </c>
      <c r="D189">
        <f>VLOOKUP($A189,total_palm!$A:$P,4,0)</f>
        <v>120.124028</v>
      </c>
      <c r="E189">
        <f>VLOOKUP($A189,total_palm!$A:$P,5,0)</f>
        <v>70.374265730000005</v>
      </c>
      <c r="F189">
        <f>VLOOKUP($A189,total_palm!$A:$P,6,0)</f>
        <v>0.996769562</v>
      </c>
      <c r="G189">
        <f>VLOOKUP($A189,total_palm!$A:$P,7,0)</f>
        <v>1729.331324</v>
      </c>
      <c r="H189">
        <f>VLOOKUP($A189,total_palm!$A:$P,8,0)</f>
        <v>135.58289640000001</v>
      </c>
      <c r="I189">
        <f>VLOOKUP($A189,total_palm!$A:$P,9,0)</f>
        <v>60.870351759999998</v>
      </c>
      <c r="J189">
        <f>VLOOKUP($A189,total_palm!$A:$P,10,0)</f>
        <v>54.857405700000001</v>
      </c>
      <c r="K189">
        <f>VLOOKUP($A189,total_palm!$A:$P,11,0)</f>
        <v>38.882441440000001</v>
      </c>
      <c r="L189">
        <f>VLOOKUP($A189,total_palm!$A:$P,12,0)</f>
        <v>51.769373880000003</v>
      </c>
      <c r="M189">
        <f>VLOOKUP($A189,total_palm!$A:$P,13,0)</f>
        <v>135.58289640000001</v>
      </c>
      <c r="N189">
        <f>VLOOKUP($A189,total_palm!$A:$P,14,0)</f>
        <v>40</v>
      </c>
      <c r="O189">
        <f>VLOOKUP($A189,total_palm!$A:$P,15,0)</f>
        <v>1</v>
      </c>
      <c r="P189">
        <f>VLOOKUP($A189,total_palm!$A:$P,16,0)</f>
        <v>11.5</v>
      </c>
    </row>
    <row r="190" spans="1:16" x14ac:dyDescent="0.3">
      <c r="A190">
        <v>2024030780</v>
      </c>
      <c r="B190">
        <f>VLOOKUP($A190,total_palm!$A:$P,2,0)</f>
        <v>119.30179870000001</v>
      </c>
      <c r="C190">
        <f>VLOOKUP($A190,total_palm!$A:$P,3,0)</f>
        <v>68.765618559999993</v>
      </c>
      <c r="D190">
        <f>VLOOKUP($A190,total_palm!$A:$P,4,0)</f>
        <v>66.160373469999996</v>
      </c>
      <c r="E190">
        <f>VLOOKUP($A190,total_palm!$A:$P,5,0)</f>
        <v>50.54789693</v>
      </c>
      <c r="F190">
        <f>VLOOKUP($A190,total_palm!$A:$P,6,0)</f>
        <v>0.89418254799999997</v>
      </c>
      <c r="G190">
        <f>VLOOKUP($A190,total_palm!$A:$P,7,0)</f>
        <v>2355.0835310000002</v>
      </c>
      <c r="H190">
        <f>VLOOKUP($A190,total_palm!$A:$P,8,0)</f>
        <v>83.505392560000004</v>
      </c>
      <c r="I190">
        <f>VLOOKUP($A190,total_palm!$A:$P,9,0)</f>
        <v>45.008321780000003</v>
      </c>
      <c r="J190">
        <f>VLOOKUP($A190,total_palm!$A:$P,10,0)</f>
        <v>47.442776739999999</v>
      </c>
      <c r="K190">
        <f>VLOOKUP($A190,total_palm!$A:$P,11,0)</f>
        <v>30.395211190000001</v>
      </c>
      <c r="L190">
        <f>VLOOKUP($A190,total_palm!$A:$P,12,0)</f>
        <v>38.035751040000001</v>
      </c>
      <c r="M190">
        <f>VLOOKUP($A190,total_palm!$A:$P,13,0)</f>
        <v>83.505392560000004</v>
      </c>
      <c r="N190">
        <f>VLOOKUP($A190,total_palm!$A:$P,14,0)</f>
        <v>62</v>
      </c>
      <c r="O190">
        <f>VLOOKUP($A190,total_palm!$A:$P,15,0)</f>
        <v>1</v>
      </c>
      <c r="P190">
        <f>VLOOKUP($A190,total_palm!$A:$P,16,0)</f>
        <v>9.1999999999999993</v>
      </c>
    </row>
    <row r="191" spans="1:16" x14ac:dyDescent="0.3">
      <c r="A191">
        <v>202403081</v>
      </c>
      <c r="B191">
        <f>VLOOKUP($A191,total_palm!$A:$P,2,0)</f>
        <v>172.9774161</v>
      </c>
      <c r="C191">
        <f>VLOOKUP($A191,total_palm!$A:$P,3,0)</f>
        <v>119.62370780000001</v>
      </c>
      <c r="D191">
        <f>VLOOKUP($A191,total_palm!$A:$P,4,0)</f>
        <v>128.04590999999999</v>
      </c>
      <c r="E191">
        <f>VLOOKUP($A191,total_palm!$A:$P,5,0)</f>
        <v>53.353708320000003</v>
      </c>
      <c r="F191">
        <f>VLOOKUP($A191,total_palm!$A:$P,6,0)</f>
        <v>0.93981073900000001</v>
      </c>
      <c r="G191">
        <f>VLOOKUP($A191,total_palm!$A:$P,7,0)</f>
        <v>1224.9863769999999</v>
      </c>
      <c r="H191">
        <f>VLOOKUP($A191,total_palm!$A:$P,8,0)</f>
        <v>136.4734335</v>
      </c>
      <c r="I191">
        <f>VLOOKUP($A191,total_palm!$A:$P,9,0)</f>
        <v>42.87004452</v>
      </c>
      <c r="J191">
        <f>VLOOKUP($A191,total_palm!$A:$P,10,0)</f>
        <v>44.109263660000003</v>
      </c>
      <c r="K191">
        <f>VLOOKUP($A191,total_palm!$A:$P,11,0)</f>
        <v>35.197333329999999</v>
      </c>
      <c r="L191">
        <f>VLOOKUP($A191,total_palm!$A:$P,12,0)</f>
        <v>45.24967419</v>
      </c>
      <c r="M191">
        <f>VLOOKUP($A191,total_palm!$A:$P,13,0)</f>
        <v>136.4734335</v>
      </c>
      <c r="N191">
        <f>VLOOKUP($A191,total_palm!$A:$P,14,0)</f>
        <v>65</v>
      </c>
      <c r="O191">
        <f>VLOOKUP($A191,total_palm!$A:$P,15,0)</f>
        <v>1</v>
      </c>
      <c r="P191">
        <f>VLOOKUP($A191,total_palm!$A:$P,16,0)</f>
        <v>10.8</v>
      </c>
    </row>
    <row r="192" spans="1:16" x14ac:dyDescent="0.3">
      <c r="A192">
        <v>202403082</v>
      </c>
      <c r="B192">
        <f>VLOOKUP($A192,total_palm!$A:$P,2,0)</f>
        <v>166.11130030000001</v>
      </c>
      <c r="C192">
        <f>VLOOKUP($A192,total_palm!$A:$P,3,0)</f>
        <v>100.6048454</v>
      </c>
      <c r="D192">
        <f>VLOOKUP($A192,total_palm!$A:$P,4,0)</f>
        <v>96.346646160000006</v>
      </c>
      <c r="E192">
        <f>VLOOKUP($A192,total_palm!$A:$P,5,0)</f>
        <v>65.506454980000001</v>
      </c>
      <c r="F192">
        <f>VLOOKUP($A192,total_palm!$A:$P,6,0)</f>
        <v>0.88298347499999996</v>
      </c>
      <c r="G192">
        <f>VLOOKUP($A192,total_palm!$A:$P,7,0)</f>
        <v>1741.2042389999999</v>
      </c>
      <c r="H192">
        <f>VLOOKUP($A192,total_palm!$A:$P,8,0)</f>
        <v>119.9694715</v>
      </c>
      <c r="I192">
        <f>VLOOKUP($A192,total_palm!$A:$P,9,0)</f>
        <v>53.940476189999998</v>
      </c>
      <c r="J192">
        <f>VLOOKUP($A192,total_palm!$A:$P,10,0)</f>
        <v>51.761710790000002</v>
      </c>
      <c r="K192">
        <f>VLOOKUP($A192,total_palm!$A:$P,11,0)</f>
        <v>35.705442179999999</v>
      </c>
      <c r="L192">
        <f>VLOOKUP($A192,total_palm!$A:$P,12,0)</f>
        <v>44.300229590000001</v>
      </c>
      <c r="M192">
        <f>VLOOKUP($A192,total_palm!$A:$P,13,0)</f>
        <v>119.9694715</v>
      </c>
      <c r="N192">
        <f>VLOOKUP($A192,total_palm!$A:$P,14,0)</f>
        <v>82</v>
      </c>
      <c r="O192">
        <f>VLOOKUP($A192,total_palm!$A:$P,15,0)</f>
        <v>1</v>
      </c>
      <c r="P192">
        <f>VLOOKUP($A192,total_palm!$A:$P,16,0)</f>
        <v>10.5</v>
      </c>
    </row>
    <row r="193" spans="1:16" x14ac:dyDescent="0.3">
      <c r="A193">
        <v>202403083</v>
      </c>
      <c r="B193">
        <f>VLOOKUP($A193,total_palm!$A:$P,2,0)</f>
        <v>174.58921029999999</v>
      </c>
      <c r="C193">
        <f>VLOOKUP($A193,total_palm!$A:$P,3,0)</f>
        <v>104.06455870000001</v>
      </c>
      <c r="D193">
        <f>VLOOKUP($A193,total_palm!$A:$P,4,0)</f>
        <v>99.153927359999997</v>
      </c>
      <c r="E193">
        <f>VLOOKUP($A193,total_palm!$A:$P,5,0)</f>
        <v>70.524651599999999</v>
      </c>
      <c r="F193">
        <f>VLOOKUP($A193,total_palm!$A:$P,6,0)</f>
        <v>0.92263157900000003</v>
      </c>
      <c r="G193">
        <f>VLOOKUP($A193,total_palm!$A:$P,7,0)</f>
        <v>2017.035705</v>
      </c>
      <c r="H193">
        <f>VLOOKUP($A193,total_palm!$A:$P,8,0)</f>
        <v>124.557742</v>
      </c>
      <c r="I193">
        <f>VLOOKUP($A193,total_palm!$A:$P,9,0)</f>
        <v>51.785442439999997</v>
      </c>
      <c r="J193">
        <f>VLOOKUP($A193,total_palm!$A:$P,10,0)</f>
        <v>48.956837800000002</v>
      </c>
      <c r="K193">
        <f>VLOOKUP($A193,total_palm!$A:$P,11,0)</f>
        <v>33.69650412</v>
      </c>
      <c r="L193">
        <f>VLOOKUP($A193,total_palm!$A:$P,12,0)</f>
        <v>44.49743247</v>
      </c>
      <c r="M193">
        <f>VLOOKUP($A193,total_palm!$A:$P,13,0)</f>
        <v>124.557742</v>
      </c>
      <c r="N193">
        <f>VLOOKUP($A193,total_palm!$A:$P,14,0)</f>
        <v>67</v>
      </c>
      <c r="O193">
        <f>VLOOKUP($A193,total_palm!$A:$P,15,0)</f>
        <v>0</v>
      </c>
      <c r="P193">
        <f>VLOOKUP($A193,total_palm!$A:$P,16,0)</f>
        <v>13.2</v>
      </c>
    </row>
    <row r="194" spans="1:16" x14ac:dyDescent="0.3">
      <c r="A194">
        <v>202403085</v>
      </c>
      <c r="B194">
        <f>VLOOKUP($A194,total_palm!$A:$P,2,0)</f>
        <v>167.1583062</v>
      </c>
      <c r="C194">
        <f>VLOOKUP($A194,total_palm!$A:$P,3,0)</f>
        <v>105.7571303</v>
      </c>
      <c r="D194">
        <f>VLOOKUP($A194,total_palm!$A:$P,4,0)</f>
        <v>97.091318490000006</v>
      </c>
      <c r="E194">
        <f>VLOOKUP($A194,total_palm!$A:$P,5,0)</f>
        <v>61.401175879999997</v>
      </c>
      <c r="F194">
        <f>VLOOKUP($A194,total_palm!$A:$P,6,0)</f>
        <v>0.98795180699999996</v>
      </c>
      <c r="G194">
        <f>VLOOKUP($A194,total_palm!$A:$P,7,0)</f>
        <v>1639.137242</v>
      </c>
      <c r="H194">
        <f>VLOOKUP($A194,total_palm!$A:$P,8,0)</f>
        <v>123.16571860000001</v>
      </c>
      <c r="I194">
        <f>VLOOKUP($A194,total_palm!$A:$P,9,0)</f>
        <v>50.774840089999998</v>
      </c>
      <c r="J194">
        <f>VLOOKUP($A194,total_palm!$A:$P,10,0)</f>
        <v>50.5173913</v>
      </c>
      <c r="K194">
        <f>VLOOKUP($A194,total_palm!$A:$P,11,0)</f>
        <v>36.324093320000003</v>
      </c>
      <c r="L194">
        <f>VLOOKUP($A194,total_palm!$A:$P,12,0)</f>
        <v>47.210538939999999</v>
      </c>
      <c r="M194">
        <f>VLOOKUP($A194,total_palm!$A:$P,13,0)</f>
        <v>123.16571860000001</v>
      </c>
      <c r="N194">
        <f>VLOOKUP($A194,total_palm!$A:$P,14,0)</f>
        <v>70</v>
      </c>
      <c r="O194">
        <f>VLOOKUP($A194,total_palm!$A:$P,15,0)</f>
        <v>0</v>
      </c>
      <c r="P194">
        <f>VLOOKUP($A194,total_palm!$A:$P,16,0)</f>
        <v>3.7</v>
      </c>
    </row>
    <row r="195" spans="1:16" x14ac:dyDescent="0.3">
      <c r="A195">
        <v>202403084</v>
      </c>
      <c r="B195">
        <f>VLOOKUP($A195,total_palm!$A:$P,2,0)</f>
        <v>178.14568969999999</v>
      </c>
      <c r="C195">
        <f>VLOOKUP($A195,total_palm!$A:$P,3,0)</f>
        <v>114.9389043</v>
      </c>
      <c r="D195">
        <f>VLOOKUP($A195,total_palm!$A:$P,4,0)</f>
        <v>114.7184227</v>
      </c>
      <c r="E195">
        <f>VLOOKUP($A195,total_palm!$A:$P,5,0)</f>
        <v>63.206785429999996</v>
      </c>
      <c r="F195">
        <f>VLOOKUP($A195,total_palm!$A:$P,6,0)</f>
        <v>0.99494060699999998</v>
      </c>
      <c r="G195">
        <f>VLOOKUP($A195,total_palm!$A:$P,7,0)</f>
        <v>1529.691039</v>
      </c>
      <c r="H195">
        <f>VLOOKUP($A195,total_palm!$A:$P,8,0)</f>
        <v>133.62608850000001</v>
      </c>
      <c r="I195">
        <f>VLOOKUP($A195,total_palm!$A:$P,9,0)</f>
        <v>53.85107335</v>
      </c>
      <c r="J195">
        <f>VLOOKUP($A195,total_palm!$A:$P,10,0)</f>
        <v>52.363191389999997</v>
      </c>
      <c r="K195">
        <f>VLOOKUP($A195,total_palm!$A:$P,11,0)</f>
        <v>36.082358669999998</v>
      </c>
      <c r="L195">
        <f>VLOOKUP($A195,total_palm!$A:$P,12,0)</f>
        <v>42.995461339999999</v>
      </c>
      <c r="M195">
        <f>VLOOKUP($A195,total_palm!$A:$P,13,0)</f>
        <v>133.62608850000001</v>
      </c>
      <c r="N195">
        <f>VLOOKUP($A195,total_palm!$A:$P,14,0)</f>
        <v>68</v>
      </c>
      <c r="O195">
        <f>VLOOKUP($A195,total_palm!$A:$P,15,0)</f>
        <v>0</v>
      </c>
      <c r="P195">
        <f>VLOOKUP($A195,total_palm!$A:$P,16,0)</f>
        <v>12.5</v>
      </c>
    </row>
    <row r="196" spans="1:16" x14ac:dyDescent="0.3">
      <c r="A196">
        <v>202403086</v>
      </c>
      <c r="B196">
        <f>VLOOKUP($A196,total_palm!$A:$P,2,0)</f>
        <v>166.51155249999999</v>
      </c>
      <c r="C196">
        <f>VLOOKUP($A196,total_palm!$A:$P,3,0)</f>
        <v>100.4047348</v>
      </c>
      <c r="D196">
        <f>VLOOKUP($A196,total_palm!$A:$P,4,0)</f>
        <v>95.349305709999996</v>
      </c>
      <c r="E196">
        <f>VLOOKUP($A196,total_palm!$A:$P,5,0)</f>
        <v>66.106817660000004</v>
      </c>
      <c r="F196">
        <f>VLOOKUP($A196,total_palm!$A:$P,6,0)</f>
        <v>0.94413965099999997</v>
      </c>
      <c r="G196">
        <f>VLOOKUP($A196,total_palm!$A:$P,7,0)</f>
        <v>1431.6925759999999</v>
      </c>
      <c r="H196">
        <f>VLOOKUP($A196,total_palm!$A:$P,8,0)</f>
        <v>119.53933480000001</v>
      </c>
      <c r="I196">
        <f>VLOOKUP($A196,total_palm!$A:$P,9,0)</f>
        <v>41.478329389999999</v>
      </c>
      <c r="J196">
        <f>VLOOKUP($A196,total_palm!$A:$P,10,0)</f>
        <v>43.657439449999998</v>
      </c>
      <c r="K196">
        <f>VLOOKUP($A196,total_palm!$A:$P,11,0)</f>
        <v>31.482740020000001</v>
      </c>
      <c r="L196">
        <f>VLOOKUP($A196,total_palm!$A:$P,12,0)</f>
        <v>37.774094339999998</v>
      </c>
      <c r="M196">
        <f>VLOOKUP($A196,total_palm!$A:$P,13,0)</f>
        <v>119.53933480000001</v>
      </c>
      <c r="N196">
        <f>VLOOKUP($A196,total_palm!$A:$P,14,0)</f>
        <v>45</v>
      </c>
      <c r="O196">
        <f>VLOOKUP($A196,total_palm!$A:$P,15,0)</f>
        <v>0</v>
      </c>
      <c r="P196">
        <f>VLOOKUP($A196,total_palm!$A:$P,16,0)</f>
        <v>14.1</v>
      </c>
    </row>
    <row r="197" spans="1:16" x14ac:dyDescent="0.3">
      <c r="A197">
        <v>202403087</v>
      </c>
      <c r="B197">
        <f>VLOOKUP($A197,total_palm!$A:$P,2,0)</f>
        <v>159.43127269999999</v>
      </c>
      <c r="C197">
        <f>VLOOKUP($A197,total_palm!$A:$P,3,0)</f>
        <v>97.160387880000002</v>
      </c>
      <c r="D197">
        <f>VLOOKUP($A197,total_palm!$A:$P,4,0)</f>
        <v>95.491442419999998</v>
      </c>
      <c r="E197">
        <f>VLOOKUP($A197,total_palm!$A:$P,5,0)</f>
        <v>62.270884850000002</v>
      </c>
      <c r="F197">
        <f>VLOOKUP($A197,total_palm!$A:$P,6,0)</f>
        <v>0.953438903</v>
      </c>
      <c r="G197">
        <f>VLOOKUP($A197,total_palm!$A:$P,7,0)</f>
        <v>1607.0397359999999</v>
      </c>
      <c r="H197">
        <f>VLOOKUP($A197,total_palm!$A:$P,8,0)</f>
        <v>115.41694080000001</v>
      </c>
      <c r="I197">
        <f>VLOOKUP($A197,total_palm!$A:$P,9,0)</f>
        <v>46.602049530000002</v>
      </c>
      <c r="J197">
        <f>VLOOKUP($A197,total_palm!$A:$P,10,0)</f>
        <v>43.776890760000001</v>
      </c>
      <c r="K197">
        <f>VLOOKUP($A197,total_palm!$A:$P,11,0)</f>
        <v>32.888888889999997</v>
      </c>
      <c r="L197">
        <f>VLOOKUP($A197,total_palm!$A:$P,12,0)</f>
        <v>41.595405319999998</v>
      </c>
      <c r="M197">
        <f>VLOOKUP($A197,total_palm!$A:$P,13,0)</f>
        <v>115.41694080000001</v>
      </c>
      <c r="N197">
        <f>VLOOKUP($A197,total_palm!$A:$P,14,0)</f>
        <v>32</v>
      </c>
      <c r="O197">
        <f>VLOOKUP($A197,total_palm!$A:$P,15,0)</f>
        <v>1</v>
      </c>
      <c r="P197">
        <f>VLOOKUP($A197,total_palm!$A:$P,16,0)</f>
        <v>11.4</v>
      </c>
    </row>
    <row r="198" spans="1:16" x14ac:dyDescent="0.3">
      <c r="A198">
        <v>202403088</v>
      </c>
      <c r="B198">
        <f>VLOOKUP($A198,total_palm!$A:$P,2,0)</f>
        <v>165.77783410000001</v>
      </c>
      <c r="C198">
        <f>VLOOKUP($A198,total_palm!$A:$P,3,0)</f>
        <v>112.8069983</v>
      </c>
      <c r="D198">
        <f>VLOOKUP($A198,total_palm!$A:$P,4,0)</f>
        <v>119.4285393</v>
      </c>
      <c r="E198">
        <f>VLOOKUP($A198,total_palm!$A:$P,5,0)</f>
        <v>52.970835800000003</v>
      </c>
      <c r="F198">
        <f>VLOOKUP($A198,total_palm!$A:$P,6,0)</f>
        <v>0.98501230799999995</v>
      </c>
      <c r="G198">
        <f>VLOOKUP($A198,total_palm!$A:$P,7,0)</f>
        <v>2667.9281729999998</v>
      </c>
      <c r="H198">
        <f>VLOOKUP($A198,total_palm!$A:$P,8,0)</f>
        <v>129.37309740000001</v>
      </c>
      <c r="I198">
        <f>VLOOKUP($A198,total_palm!$A:$P,9,0)</f>
        <v>47.043648210000001</v>
      </c>
      <c r="J198">
        <f>VLOOKUP($A198,total_palm!$A:$P,10,0)</f>
        <v>45.760083450000003</v>
      </c>
      <c r="K198">
        <f>VLOOKUP($A198,total_palm!$A:$P,11,0)</f>
        <v>34.346289749999997</v>
      </c>
      <c r="L198">
        <f>VLOOKUP($A198,total_palm!$A:$P,12,0)</f>
        <v>45.121787429999998</v>
      </c>
      <c r="M198">
        <f>VLOOKUP($A198,total_palm!$A:$P,13,0)</f>
        <v>129.37309740000001</v>
      </c>
      <c r="N198">
        <f>VLOOKUP($A198,total_palm!$A:$P,14,0)</f>
        <v>77</v>
      </c>
      <c r="O198">
        <f>VLOOKUP($A198,total_palm!$A:$P,15,0)</f>
        <v>0</v>
      </c>
      <c r="P198">
        <f>VLOOKUP($A198,total_palm!$A:$P,16,0)</f>
        <v>14</v>
      </c>
    </row>
    <row r="199" spans="1:16" x14ac:dyDescent="0.3">
      <c r="A199">
        <v>2024030810</v>
      </c>
      <c r="B199">
        <f>VLOOKUP($A199,total_palm!$A:$P,2,0)</f>
        <v>133.28303389999999</v>
      </c>
      <c r="C199">
        <f>VLOOKUP($A199,total_palm!$A:$P,3,0)</f>
        <v>78.524752480000004</v>
      </c>
      <c r="D199">
        <f>VLOOKUP($A199,total_palm!$A:$P,4,0)</f>
        <v>77.592287010000007</v>
      </c>
      <c r="E199">
        <f>VLOOKUP($A199,total_palm!$A:$P,5,0)</f>
        <v>54.75828138</v>
      </c>
      <c r="F199">
        <f>VLOOKUP($A199,total_palm!$A:$P,6,0)</f>
        <v>0.92642385699999996</v>
      </c>
      <c r="G199">
        <f>VLOOKUP($A199,total_palm!$A:$P,7,0)</f>
        <v>2040.9404569999999</v>
      </c>
      <c r="H199">
        <f>VLOOKUP($A199,total_palm!$A:$P,8,0)</f>
        <v>94.374514329999997</v>
      </c>
      <c r="I199">
        <f>VLOOKUP($A199,total_palm!$A:$P,9,0)</f>
        <v>42.743995630000001</v>
      </c>
      <c r="J199">
        <f>VLOOKUP($A199,total_palm!$A:$P,10,0)</f>
        <v>40.531941809999999</v>
      </c>
      <c r="K199">
        <f>VLOOKUP($A199,total_palm!$A:$P,11,0)</f>
        <v>31.401111109999999</v>
      </c>
      <c r="L199">
        <f>VLOOKUP($A199,total_palm!$A:$P,12,0)</f>
        <v>34.57512432</v>
      </c>
      <c r="M199">
        <f>VLOOKUP($A199,total_palm!$A:$P,13,0)</f>
        <v>94.374514329999997</v>
      </c>
      <c r="N199">
        <f>VLOOKUP($A199,total_palm!$A:$P,14,0)</f>
        <v>76</v>
      </c>
      <c r="O199">
        <f>VLOOKUP($A199,total_palm!$A:$P,15,0)</f>
        <v>1</v>
      </c>
      <c r="P199">
        <f>VLOOKUP($A199,total_palm!$A:$P,16,0)</f>
        <v>13.5</v>
      </c>
    </row>
    <row r="200" spans="1:16" x14ac:dyDescent="0.3">
      <c r="A200">
        <v>202403089</v>
      </c>
      <c r="B200">
        <f>VLOOKUP($A200,total_palm!$A:$P,2,0)</f>
        <v>175.6997614</v>
      </c>
      <c r="C200">
        <f>VLOOKUP($A200,total_palm!$A:$P,3,0)</f>
        <v>115.1929834</v>
      </c>
      <c r="D200">
        <f>VLOOKUP($A200,total_palm!$A:$P,4,0)</f>
        <v>120.4735929</v>
      </c>
      <c r="E200">
        <f>VLOOKUP($A200,total_palm!$A:$P,5,0)</f>
        <v>60.506778009999998</v>
      </c>
      <c r="F200">
        <f>VLOOKUP($A200,total_palm!$A:$P,6,0)</f>
        <v>0.98520953200000005</v>
      </c>
      <c r="G200">
        <f>VLOOKUP($A200,total_palm!$A:$P,7,0)</f>
        <v>1615.309203</v>
      </c>
      <c r="H200">
        <f>VLOOKUP($A200,total_palm!$A:$P,8,0)</f>
        <v>133.78740110000001</v>
      </c>
      <c r="I200">
        <f>VLOOKUP($A200,total_palm!$A:$P,9,0)</f>
        <v>47.365643329999997</v>
      </c>
      <c r="J200">
        <f>VLOOKUP($A200,total_palm!$A:$P,10,0)</f>
        <v>50.363123989999998</v>
      </c>
      <c r="K200">
        <f>VLOOKUP($A200,total_palm!$A:$P,11,0)</f>
        <v>32.251019370000002</v>
      </c>
      <c r="L200">
        <f>VLOOKUP($A200,total_palm!$A:$P,12,0)</f>
        <v>40.362229429999999</v>
      </c>
      <c r="M200">
        <f>VLOOKUP($A200,total_palm!$A:$P,13,0)</f>
        <v>133.78740110000001</v>
      </c>
      <c r="N200">
        <f>VLOOKUP($A200,total_palm!$A:$P,14,0)</f>
        <v>60</v>
      </c>
      <c r="O200">
        <f>VLOOKUP($A200,total_palm!$A:$P,15,0)</f>
        <v>1</v>
      </c>
      <c r="P200">
        <f>VLOOKUP($A200,total_palm!$A:$P,16,0)</f>
        <v>11.5</v>
      </c>
    </row>
    <row r="201" spans="1:16" x14ac:dyDescent="0.3">
      <c r="A201">
        <v>2024030812</v>
      </c>
      <c r="B201">
        <f>VLOOKUP($A201,total_palm!$A:$P,2,0)</f>
        <v>170.38403959999999</v>
      </c>
      <c r="C201">
        <f>VLOOKUP($A201,total_palm!$A:$P,3,0)</f>
        <v>116.47141480000001</v>
      </c>
      <c r="D201">
        <f>VLOOKUP($A201,total_palm!$A:$P,4,0)</f>
        <v>125.52271930000001</v>
      </c>
      <c r="E201">
        <f>VLOOKUP($A201,total_palm!$A:$P,5,0)</f>
        <v>53.91262476</v>
      </c>
      <c r="F201">
        <f>VLOOKUP($A201,total_palm!$A:$P,6,0)</f>
        <v>0.93478738800000005</v>
      </c>
      <c r="G201">
        <f>VLOOKUP($A201,total_palm!$A:$P,7,0)</f>
        <v>2179.396182</v>
      </c>
      <c r="H201">
        <f>VLOOKUP($A201,total_palm!$A:$P,8,0)</f>
        <v>133.61260390000001</v>
      </c>
      <c r="I201">
        <f>VLOOKUP($A201,total_palm!$A:$P,9,0)</f>
        <v>49.060634039999997</v>
      </c>
      <c r="J201">
        <f>VLOOKUP($A201,total_palm!$A:$P,10,0)</f>
        <v>50.774256780000002</v>
      </c>
      <c r="K201">
        <f>VLOOKUP($A201,total_palm!$A:$P,11,0)</f>
        <v>36.775577560000002</v>
      </c>
      <c r="L201">
        <f>VLOOKUP($A201,total_palm!$A:$P,12,0)</f>
        <v>47.435494030000001</v>
      </c>
      <c r="M201">
        <f>VLOOKUP($A201,total_palm!$A:$P,13,0)</f>
        <v>133.61260390000001</v>
      </c>
      <c r="N201">
        <f>VLOOKUP($A201,total_palm!$A:$P,14,0)</f>
        <v>65</v>
      </c>
      <c r="O201">
        <f>VLOOKUP($A201,total_palm!$A:$P,15,0)</f>
        <v>0</v>
      </c>
      <c r="P201">
        <f>VLOOKUP($A201,total_palm!$A:$P,16,0)</f>
        <v>12.9</v>
      </c>
    </row>
    <row r="202" spans="1:16" x14ac:dyDescent="0.3">
      <c r="A202">
        <v>2024030811</v>
      </c>
      <c r="B202">
        <f>VLOOKUP($A202,total_palm!$A:$P,2,0)</f>
        <v>189.9325843</v>
      </c>
      <c r="C202">
        <f>VLOOKUP($A202,total_palm!$A:$P,3,0)</f>
        <v>119.37073119999999</v>
      </c>
      <c r="D202">
        <f>VLOOKUP($A202,total_palm!$A:$P,4,0)</f>
        <v>119.9206841</v>
      </c>
      <c r="E202">
        <f>VLOOKUP($A202,total_palm!$A:$P,5,0)</f>
        <v>70.561853099999993</v>
      </c>
      <c r="F202">
        <f>VLOOKUP($A202,total_palm!$A:$P,6,0)</f>
        <v>0.99602385699999996</v>
      </c>
      <c r="G202">
        <f>VLOOKUP($A202,total_palm!$A:$P,7,0)</f>
        <v>1929.1417630000001</v>
      </c>
      <c r="H202">
        <f>VLOOKUP($A202,total_palm!$A:$P,8,0)</f>
        <v>140.98619210000001</v>
      </c>
      <c r="I202">
        <f>VLOOKUP($A202,total_palm!$A:$P,9,0)</f>
        <v>45.151456779999997</v>
      </c>
      <c r="J202">
        <f>VLOOKUP($A202,total_palm!$A:$P,10,0)</f>
        <v>49.257452569999998</v>
      </c>
      <c r="K202">
        <f>VLOOKUP($A202,total_palm!$A:$P,11,0)</f>
        <v>39.608780109999998</v>
      </c>
      <c r="L202">
        <f>VLOOKUP($A202,total_palm!$A:$P,12,0)</f>
        <v>55.503475280000004</v>
      </c>
      <c r="M202">
        <f>VLOOKUP($A202,total_palm!$A:$P,13,0)</f>
        <v>140.98619210000001</v>
      </c>
      <c r="N202">
        <f>VLOOKUP($A202,total_palm!$A:$P,14,0)</f>
        <v>39</v>
      </c>
      <c r="O202">
        <f>VLOOKUP($A202,total_palm!$A:$P,15,0)</f>
        <v>0</v>
      </c>
      <c r="P202">
        <f>VLOOKUP($A202,total_palm!$A:$P,16,0)</f>
        <v>14.8</v>
      </c>
    </row>
    <row r="203" spans="1:16" x14ac:dyDescent="0.3">
      <c r="A203">
        <v>2024030813</v>
      </c>
      <c r="B203">
        <f>VLOOKUP($A203,total_palm!$A:$P,2,0)</f>
        <v>158.419557</v>
      </c>
      <c r="C203">
        <f>VLOOKUP($A203,total_palm!$A:$P,3,0)</f>
        <v>94.42869082</v>
      </c>
      <c r="D203">
        <f>VLOOKUP($A203,total_palm!$A:$P,4,0)</f>
        <v>93.287087339999999</v>
      </c>
      <c r="E203">
        <f>VLOOKUP($A203,total_palm!$A:$P,5,0)</f>
        <v>63.990866220000001</v>
      </c>
      <c r="F203">
        <f>VLOOKUP($A203,total_palm!$A:$P,6,0)</f>
        <v>0.94722222199999995</v>
      </c>
      <c r="G203">
        <f>VLOOKUP($A203,total_palm!$A:$P,7,0)</f>
        <v>1740.030998</v>
      </c>
      <c r="H203">
        <f>VLOOKUP($A203,total_palm!$A:$P,8,0)</f>
        <v>113.38824580000001</v>
      </c>
      <c r="I203">
        <f>VLOOKUP($A203,total_palm!$A:$P,9,0)</f>
        <v>52.436300170000003</v>
      </c>
      <c r="J203">
        <f>VLOOKUP($A203,total_palm!$A:$P,10,0)</f>
        <v>51.058018250000003</v>
      </c>
      <c r="K203">
        <f>VLOOKUP($A203,total_palm!$A:$P,11,0)</f>
        <v>34.077983000000003</v>
      </c>
      <c r="L203">
        <f>VLOOKUP($A203,total_palm!$A:$P,12,0)</f>
        <v>44.277239950000002</v>
      </c>
      <c r="M203">
        <f>VLOOKUP($A203,total_palm!$A:$P,13,0)</f>
        <v>113.38824580000001</v>
      </c>
      <c r="N203">
        <f>VLOOKUP($A203,total_palm!$A:$P,14,0)</f>
        <v>38</v>
      </c>
      <c r="O203">
        <f>VLOOKUP($A203,total_palm!$A:$P,15,0)</f>
        <v>0</v>
      </c>
      <c r="P203">
        <f>VLOOKUP($A203,total_palm!$A:$P,16,0)</f>
        <v>13.8</v>
      </c>
    </row>
    <row r="204" spans="1:16" x14ac:dyDescent="0.3">
      <c r="A204">
        <v>2024030814</v>
      </c>
      <c r="B204">
        <f>VLOOKUP($A204,total_palm!$A:$P,2,0)</f>
        <v>172.8331135</v>
      </c>
      <c r="C204">
        <f>VLOOKUP($A204,total_palm!$A:$P,3,0)</f>
        <v>114.7681613</v>
      </c>
      <c r="D204">
        <f>VLOOKUP($A204,total_palm!$A:$P,4,0)</f>
        <v>117.0169799</v>
      </c>
      <c r="E204">
        <f>VLOOKUP($A204,total_palm!$A:$P,5,0)</f>
        <v>58.06495219</v>
      </c>
      <c r="F204">
        <f>VLOOKUP($A204,total_palm!$A:$P,6,0)</f>
        <v>0.996268657</v>
      </c>
      <c r="G204">
        <f>VLOOKUP($A204,total_palm!$A:$P,7,0)</f>
        <v>1669.04394</v>
      </c>
      <c r="H204">
        <f>VLOOKUP($A204,total_palm!$A:$P,8,0)</f>
        <v>132.30714760000001</v>
      </c>
      <c r="I204">
        <f>VLOOKUP($A204,total_palm!$A:$P,9,0)</f>
        <v>45.011846900000002</v>
      </c>
      <c r="J204">
        <f>VLOOKUP($A204,total_palm!$A:$P,10,0)</f>
        <v>49.459926469999999</v>
      </c>
      <c r="K204">
        <f>VLOOKUP($A204,total_palm!$A:$P,11,0)</f>
        <v>35.783344929999998</v>
      </c>
      <c r="L204">
        <f>VLOOKUP($A204,total_palm!$A:$P,12,0)</f>
        <v>46.237739650000002</v>
      </c>
      <c r="M204">
        <f>VLOOKUP($A204,total_palm!$A:$P,13,0)</f>
        <v>132.30714760000001</v>
      </c>
      <c r="N204">
        <f>VLOOKUP($A204,total_palm!$A:$P,14,0)</f>
        <v>53</v>
      </c>
      <c r="O204">
        <f>VLOOKUP($A204,total_palm!$A:$P,15,0)</f>
        <v>1</v>
      </c>
      <c r="P204">
        <f>VLOOKUP($A204,total_palm!$A:$P,16,0)</f>
        <v>9</v>
      </c>
    </row>
    <row r="205" spans="1:16" x14ac:dyDescent="0.3">
      <c r="A205">
        <v>2024030815</v>
      </c>
      <c r="B205">
        <f>VLOOKUP($A205,total_palm!$A:$P,2,0)</f>
        <v>165.13626500000001</v>
      </c>
      <c r="C205">
        <f>VLOOKUP($A205,total_palm!$A:$P,3,0)</f>
        <v>106.526129</v>
      </c>
      <c r="D205">
        <f>VLOOKUP($A205,total_palm!$A:$P,4,0)</f>
        <v>110.642674</v>
      </c>
      <c r="E205">
        <f>VLOOKUP($A205,total_palm!$A:$P,5,0)</f>
        <v>58.610136070000003</v>
      </c>
      <c r="F205">
        <f>VLOOKUP($A205,total_palm!$A:$P,6,0)</f>
        <v>0.98539508200000003</v>
      </c>
      <c r="G205">
        <f>VLOOKUP($A205,total_palm!$A:$P,7,0)</f>
        <v>1667.4606240000001</v>
      </c>
      <c r="H205">
        <f>VLOOKUP($A205,total_palm!$A:$P,8,0)</f>
        <v>124.4690056</v>
      </c>
      <c r="I205">
        <f>VLOOKUP($A205,total_palm!$A:$P,9,0)</f>
        <v>42.333032760000002</v>
      </c>
      <c r="J205">
        <f>VLOOKUP($A205,total_palm!$A:$P,10,0)</f>
        <v>44.34421365</v>
      </c>
      <c r="K205">
        <f>VLOOKUP($A205,total_palm!$A:$P,11,0)</f>
        <v>29.9658829</v>
      </c>
      <c r="L205">
        <f>VLOOKUP($A205,total_palm!$A:$P,12,0)</f>
        <v>39.936682210000001</v>
      </c>
      <c r="M205">
        <f>VLOOKUP($A205,total_palm!$A:$P,13,0)</f>
        <v>124.4690056</v>
      </c>
      <c r="N205">
        <f>VLOOKUP($A205,total_palm!$A:$P,14,0)</f>
        <v>23</v>
      </c>
      <c r="O205">
        <f>VLOOKUP($A205,total_palm!$A:$P,15,0)</f>
        <v>1</v>
      </c>
      <c r="P205">
        <f>VLOOKUP($A205,total_palm!$A:$P,16,0)</f>
        <v>12.9</v>
      </c>
    </row>
    <row r="206" spans="1:16" x14ac:dyDescent="0.3">
      <c r="A206">
        <v>2024030816</v>
      </c>
      <c r="B206">
        <f>VLOOKUP($A206,total_palm!$A:$P,2,0)</f>
        <v>168.604612</v>
      </c>
      <c r="C206">
        <f>VLOOKUP($A206,total_palm!$A:$P,3,0)</f>
        <v>105.9104902</v>
      </c>
      <c r="D206">
        <f>VLOOKUP($A206,total_palm!$A:$P,4,0)</f>
        <v>105.62401250000001</v>
      </c>
      <c r="E206">
        <f>VLOOKUP($A206,total_palm!$A:$P,5,0)</f>
        <v>62.694121750000001</v>
      </c>
      <c r="F206">
        <f>VLOOKUP($A206,total_palm!$A:$P,6,0)</f>
        <v>0.91886001699999997</v>
      </c>
      <c r="G206">
        <f>VLOOKUP($A206,total_palm!$A:$P,7,0)</f>
        <v>2031.5540370000001</v>
      </c>
      <c r="H206">
        <f>VLOOKUP($A206,total_palm!$A:$P,8,0)</f>
        <v>124.6256678</v>
      </c>
      <c r="I206">
        <f>VLOOKUP($A206,total_palm!$A:$P,9,0)</f>
        <v>50.915575619999998</v>
      </c>
      <c r="J206">
        <f>VLOOKUP($A206,total_palm!$A:$P,10,0)</f>
        <v>48.465766629999997</v>
      </c>
      <c r="K206">
        <f>VLOOKUP($A206,total_palm!$A:$P,11,0)</f>
        <v>34.934042550000001</v>
      </c>
      <c r="L206">
        <f>VLOOKUP($A206,total_palm!$A:$P,12,0)</f>
        <v>44.429223290000003</v>
      </c>
      <c r="M206">
        <f>VLOOKUP($A206,total_palm!$A:$P,13,0)</f>
        <v>124.6256678</v>
      </c>
      <c r="N206">
        <f>VLOOKUP($A206,total_palm!$A:$P,14,0)</f>
        <v>80</v>
      </c>
      <c r="O206">
        <f>VLOOKUP($A206,total_palm!$A:$P,15,0)</f>
        <v>1</v>
      </c>
      <c r="P206">
        <f>VLOOKUP($A206,total_palm!$A:$P,16,0)</f>
        <v>10.9</v>
      </c>
    </row>
    <row r="207" spans="1:16" x14ac:dyDescent="0.3">
      <c r="A207">
        <v>2024030817</v>
      </c>
      <c r="B207">
        <f>VLOOKUP($A207,total_palm!$A:$P,2,0)</f>
        <v>182.81545059999999</v>
      </c>
      <c r="C207">
        <f>VLOOKUP($A207,total_palm!$A:$P,3,0)</f>
        <v>112.9220818</v>
      </c>
      <c r="D207">
        <f>VLOOKUP($A207,total_palm!$A:$P,4,0)</f>
        <v>110.7176449</v>
      </c>
      <c r="E207">
        <f>VLOOKUP($A207,total_palm!$A:$P,5,0)</f>
        <v>69.893368800000005</v>
      </c>
      <c r="F207">
        <f>VLOOKUP($A207,total_palm!$A:$P,6,0)</f>
        <v>0.86793611800000003</v>
      </c>
      <c r="G207">
        <f>VLOOKUP($A207,total_palm!$A:$P,7,0)</f>
        <v>1875.253416</v>
      </c>
      <c r="H207">
        <f>VLOOKUP($A207,total_palm!$A:$P,8,0)</f>
        <v>133.58642119999999</v>
      </c>
      <c r="I207">
        <f>VLOOKUP($A207,total_palm!$A:$P,9,0)</f>
        <v>46.574328749999999</v>
      </c>
      <c r="J207">
        <f>VLOOKUP($A207,total_palm!$A:$P,10,0)</f>
        <v>52.945454550000001</v>
      </c>
      <c r="K207">
        <f>VLOOKUP($A207,total_palm!$A:$P,11,0)</f>
        <v>35.063589049999997</v>
      </c>
      <c r="L207">
        <f>VLOOKUP($A207,total_palm!$A:$P,12,0)</f>
        <v>43.476527580000003</v>
      </c>
      <c r="M207">
        <f>VLOOKUP($A207,total_palm!$A:$P,13,0)</f>
        <v>133.58642119999999</v>
      </c>
      <c r="N207">
        <f>VLOOKUP($A207,total_palm!$A:$P,14,0)</f>
        <v>49</v>
      </c>
      <c r="O207">
        <f>VLOOKUP($A207,total_palm!$A:$P,15,0)</f>
        <v>1</v>
      </c>
      <c r="P207">
        <f>VLOOKUP($A207,total_palm!$A:$P,16,0)</f>
        <v>10.5</v>
      </c>
    </row>
    <row r="208" spans="1:16" x14ac:dyDescent="0.3">
      <c r="A208">
        <v>2024030818</v>
      </c>
      <c r="B208">
        <f>VLOOKUP($A208,total_palm!$A:$P,2,0)</f>
        <v>168.27702819999999</v>
      </c>
      <c r="C208">
        <f>VLOOKUP($A208,total_palm!$A:$P,3,0)</f>
        <v>112.6342452</v>
      </c>
      <c r="D208">
        <f>VLOOKUP($A208,total_palm!$A:$P,4,0)</f>
        <v>114.96671910000001</v>
      </c>
      <c r="E208">
        <f>VLOOKUP($A208,total_palm!$A:$P,5,0)</f>
        <v>55.642783000000001</v>
      </c>
      <c r="F208">
        <f>VLOOKUP($A208,total_palm!$A:$P,6,0)</f>
        <v>0.99672076499999995</v>
      </c>
      <c r="G208">
        <f>VLOOKUP($A208,total_palm!$A:$P,7,0)</f>
        <v>2366.031559</v>
      </c>
      <c r="H208">
        <f>VLOOKUP($A208,total_palm!$A:$P,8,0)</f>
        <v>129.4177143</v>
      </c>
      <c r="I208">
        <f>VLOOKUP($A208,total_palm!$A:$P,9,0)</f>
        <v>41.496035089999999</v>
      </c>
      <c r="J208">
        <f>VLOOKUP($A208,total_palm!$A:$P,10,0)</f>
        <v>41.40277614</v>
      </c>
      <c r="K208">
        <f>VLOOKUP($A208,total_palm!$A:$P,11,0)</f>
        <v>28.53880071</v>
      </c>
      <c r="L208">
        <f>VLOOKUP($A208,total_palm!$A:$P,12,0)</f>
        <v>31.78012932</v>
      </c>
      <c r="M208">
        <f>VLOOKUP($A208,total_palm!$A:$P,13,0)</f>
        <v>129.4177143</v>
      </c>
      <c r="N208">
        <f>VLOOKUP($A208,total_palm!$A:$P,14,0)</f>
        <v>66</v>
      </c>
      <c r="O208">
        <f>VLOOKUP($A208,total_palm!$A:$P,15,0)</f>
        <v>1</v>
      </c>
      <c r="P208">
        <f>VLOOKUP($A208,total_palm!$A:$P,16,0)</f>
        <v>11.5</v>
      </c>
    </row>
    <row r="209" spans="1:16" x14ac:dyDescent="0.3">
      <c r="A209">
        <v>2024030819</v>
      </c>
      <c r="B209">
        <f>VLOOKUP($A209,total_palm!$A:$P,2,0)</f>
        <v>164.212816</v>
      </c>
      <c r="C209">
        <f>VLOOKUP($A209,total_palm!$A:$P,3,0)</f>
        <v>108.5445807</v>
      </c>
      <c r="D209">
        <f>VLOOKUP($A209,total_palm!$A:$P,4,0)</f>
        <v>110.16770959999999</v>
      </c>
      <c r="E209">
        <f>VLOOKUP($A209,total_palm!$A:$P,5,0)</f>
        <v>55.668235289999998</v>
      </c>
      <c r="F209">
        <f>VLOOKUP($A209,total_palm!$A:$P,6,0)</f>
        <v>0.99073189399999995</v>
      </c>
      <c r="G209">
        <f>VLOOKUP($A209,total_palm!$A:$P,7,0)</f>
        <v>1274.476498</v>
      </c>
      <c r="H209">
        <f>VLOOKUP($A209,total_palm!$A:$P,8,0)</f>
        <v>125.3618362</v>
      </c>
      <c r="I209">
        <f>VLOOKUP($A209,total_palm!$A:$P,9,0)</f>
        <v>40.013593749999998</v>
      </c>
      <c r="J209">
        <f>VLOOKUP($A209,total_palm!$A:$P,10,0)</f>
        <v>41.281643729999999</v>
      </c>
      <c r="K209">
        <f>VLOOKUP($A209,total_palm!$A:$P,11,0)</f>
        <v>29.78226858</v>
      </c>
      <c r="L209">
        <f>VLOOKUP($A209,total_palm!$A:$P,12,0)</f>
        <v>36.051631999999998</v>
      </c>
      <c r="M209">
        <f>VLOOKUP($A209,total_palm!$A:$P,13,0)</f>
        <v>125.3618362</v>
      </c>
      <c r="N209">
        <f>VLOOKUP($A209,total_palm!$A:$P,14,0)</f>
        <v>67</v>
      </c>
      <c r="O209">
        <f>VLOOKUP($A209,total_palm!$A:$P,15,0)</f>
        <v>1</v>
      </c>
      <c r="P209">
        <f>VLOOKUP($A209,total_palm!$A:$P,16,0)</f>
        <v>9.9</v>
      </c>
    </row>
    <row r="210" spans="1:16" x14ac:dyDescent="0.3">
      <c r="A210">
        <v>2024030820</v>
      </c>
      <c r="B210">
        <f>VLOOKUP($A210,total_palm!$A:$P,2,0)</f>
        <v>171.0100611</v>
      </c>
      <c r="C210">
        <f>VLOOKUP($A210,total_palm!$A:$P,3,0)</f>
        <v>110.9124118</v>
      </c>
      <c r="D210">
        <f>VLOOKUP($A210,total_palm!$A:$P,4,0)</f>
        <v>113.8937</v>
      </c>
      <c r="E210">
        <f>VLOOKUP($A210,total_palm!$A:$P,5,0)</f>
        <v>60.097649269999998</v>
      </c>
      <c r="F210">
        <f>VLOOKUP($A210,total_palm!$A:$P,6,0)</f>
        <v>0.90616729500000004</v>
      </c>
      <c r="G210">
        <f>VLOOKUP($A210,total_palm!$A:$P,7,0)</f>
        <v>2148.6973579999999</v>
      </c>
      <c r="H210">
        <f>VLOOKUP($A210,total_palm!$A:$P,8,0)</f>
        <v>129.2255385</v>
      </c>
      <c r="I210">
        <f>VLOOKUP($A210,total_palm!$A:$P,9,0)</f>
        <v>42.37080735</v>
      </c>
      <c r="J210">
        <f>VLOOKUP($A210,total_palm!$A:$P,10,0)</f>
        <v>43.374675320000001</v>
      </c>
      <c r="K210">
        <f>VLOOKUP($A210,total_palm!$A:$P,11,0)</f>
        <v>34.197439070000001</v>
      </c>
      <c r="L210">
        <f>VLOOKUP($A210,total_palm!$A:$P,12,0)</f>
        <v>43.927302619999999</v>
      </c>
      <c r="M210">
        <f>VLOOKUP($A210,total_palm!$A:$P,13,0)</f>
        <v>129.2255385</v>
      </c>
      <c r="N210">
        <f>VLOOKUP($A210,total_palm!$A:$P,14,0)</f>
        <v>68</v>
      </c>
      <c r="O210">
        <f>VLOOKUP($A210,total_palm!$A:$P,15,0)</f>
        <v>1</v>
      </c>
      <c r="P210">
        <f>VLOOKUP($A210,total_palm!$A:$P,16,0)</f>
        <v>13.9</v>
      </c>
    </row>
    <row r="211" spans="1:16" x14ac:dyDescent="0.3">
      <c r="A211">
        <v>2024030822</v>
      </c>
      <c r="B211">
        <f>VLOOKUP($A211,total_palm!$A:$P,2,0)</f>
        <v>169.8459522</v>
      </c>
      <c r="C211">
        <f>VLOOKUP($A211,total_palm!$A:$P,3,0)</f>
        <v>107.7653559</v>
      </c>
      <c r="D211">
        <f>VLOOKUP($A211,total_palm!$A:$P,4,0)</f>
        <v>107.06887690000001</v>
      </c>
      <c r="E211">
        <f>VLOOKUP($A211,total_palm!$A:$P,5,0)</f>
        <v>62.080596249999999</v>
      </c>
      <c r="F211">
        <f>VLOOKUP($A211,total_palm!$A:$P,6,0)</f>
        <v>0.95399515700000004</v>
      </c>
      <c r="G211">
        <f>VLOOKUP($A211,total_palm!$A:$P,7,0)</f>
        <v>1718.1107300000001</v>
      </c>
      <c r="H211">
        <f>VLOOKUP($A211,total_palm!$A:$P,8,0)</f>
        <v>126.2639573</v>
      </c>
      <c r="I211">
        <f>VLOOKUP($A211,total_palm!$A:$P,9,0)</f>
        <v>46.366277330000003</v>
      </c>
      <c r="J211">
        <f>VLOOKUP($A211,total_palm!$A:$P,10,0)</f>
        <v>45.545996860000002</v>
      </c>
      <c r="K211">
        <f>VLOOKUP($A211,total_palm!$A:$P,11,0)</f>
        <v>33.90282423</v>
      </c>
      <c r="L211">
        <f>VLOOKUP($A211,total_palm!$A:$P,12,0)</f>
        <v>42.404062019999998</v>
      </c>
      <c r="M211">
        <f>VLOOKUP($A211,total_palm!$A:$P,13,0)</f>
        <v>126.2639573</v>
      </c>
      <c r="N211">
        <f>VLOOKUP($A211,total_palm!$A:$P,14,0)</f>
        <v>59</v>
      </c>
      <c r="O211">
        <f>VLOOKUP($A211,total_palm!$A:$P,15,0)</f>
        <v>1</v>
      </c>
      <c r="P211">
        <f>VLOOKUP($A211,total_palm!$A:$P,16,0)</f>
        <v>11.8</v>
      </c>
    </row>
    <row r="212" spans="1:16" x14ac:dyDescent="0.3">
      <c r="A212">
        <v>2024030823</v>
      </c>
      <c r="B212">
        <f>VLOOKUP($A212,total_palm!$A:$P,2,0)</f>
        <v>167.21458490000001</v>
      </c>
      <c r="C212">
        <f>VLOOKUP($A212,total_palm!$A:$P,3,0)</f>
        <v>106.9626827</v>
      </c>
      <c r="D212">
        <f>VLOOKUP($A212,total_palm!$A:$P,4,0)</f>
        <v>113.7093699</v>
      </c>
      <c r="E212">
        <f>VLOOKUP($A212,total_palm!$A:$P,5,0)</f>
        <v>60.251902200000004</v>
      </c>
      <c r="F212">
        <f>VLOOKUP($A212,total_palm!$A:$P,6,0)</f>
        <v>0.97926223199999995</v>
      </c>
      <c r="G212">
        <f>VLOOKUP($A212,total_palm!$A:$P,7,0)</f>
        <v>1931.7889950000001</v>
      </c>
      <c r="H212">
        <f>VLOOKUP($A212,total_palm!$A:$P,8,0)</f>
        <v>125.5996244</v>
      </c>
      <c r="I212">
        <f>VLOOKUP($A212,total_palm!$A:$P,9,0)</f>
        <v>40.544821769999999</v>
      </c>
      <c r="J212">
        <f>VLOOKUP($A212,total_palm!$A:$P,10,0)</f>
        <v>38.585119540000001</v>
      </c>
      <c r="K212">
        <f>VLOOKUP($A212,total_palm!$A:$P,11,0)</f>
        <v>30.692820260000001</v>
      </c>
      <c r="L212">
        <f>VLOOKUP($A212,total_palm!$A:$P,12,0)</f>
        <v>39.106498760000001</v>
      </c>
      <c r="M212">
        <f>VLOOKUP($A212,total_palm!$A:$P,13,0)</f>
        <v>125.5996244</v>
      </c>
      <c r="N212">
        <f>VLOOKUP($A212,total_palm!$A:$P,14,0)</f>
        <v>73</v>
      </c>
      <c r="O212">
        <f>VLOOKUP($A212,total_palm!$A:$P,15,0)</f>
        <v>0</v>
      </c>
      <c r="P212">
        <f>VLOOKUP($A212,total_palm!$A:$P,16,0)</f>
        <v>14.1</v>
      </c>
    </row>
    <row r="213" spans="1:16" x14ac:dyDescent="0.3">
      <c r="A213">
        <v>2024030825</v>
      </c>
      <c r="B213">
        <f>VLOOKUP($A213,total_palm!$A:$P,2,0)</f>
        <v>182.95806619999999</v>
      </c>
      <c r="C213">
        <f>VLOOKUP($A213,total_palm!$A:$P,3,0)</f>
        <v>120.83155910000001</v>
      </c>
      <c r="D213">
        <f>VLOOKUP($A213,total_palm!$A:$P,4,0)</f>
        <v>123.7867435</v>
      </c>
      <c r="E213">
        <f>VLOOKUP($A213,total_palm!$A:$P,5,0)</f>
        <v>62.126507089999997</v>
      </c>
      <c r="F213">
        <f>VLOOKUP($A213,total_palm!$A:$P,6,0)</f>
        <v>0.89280125200000005</v>
      </c>
      <c r="G213">
        <f>VLOOKUP($A213,total_palm!$A:$P,7,0)</f>
        <v>1822.6999539999999</v>
      </c>
      <c r="H213">
        <f>VLOOKUP($A213,total_palm!$A:$P,8,0)</f>
        <v>139.80061119999999</v>
      </c>
      <c r="I213">
        <f>VLOOKUP($A213,total_palm!$A:$P,9,0)</f>
        <v>52.559659089999997</v>
      </c>
      <c r="J213">
        <f>VLOOKUP($A213,total_palm!$A:$P,10,0)</f>
        <v>52.734791520000002</v>
      </c>
      <c r="K213">
        <f>VLOOKUP($A213,total_palm!$A:$P,11,0)</f>
        <v>37.683211129999997</v>
      </c>
      <c r="L213">
        <f>VLOOKUP($A213,total_palm!$A:$P,12,0)</f>
        <v>52.729915759999997</v>
      </c>
      <c r="M213">
        <f>VLOOKUP($A213,total_palm!$A:$P,13,0)</f>
        <v>139.80061119999999</v>
      </c>
      <c r="N213">
        <f>VLOOKUP($A213,total_palm!$A:$P,14,0)</f>
        <v>44</v>
      </c>
      <c r="O213">
        <f>VLOOKUP($A213,total_palm!$A:$P,15,0)</f>
        <v>1</v>
      </c>
      <c r="P213">
        <f>VLOOKUP($A213,total_palm!$A:$P,16,0)</f>
        <v>10.5</v>
      </c>
    </row>
    <row r="214" spans="1:16" x14ac:dyDescent="0.3">
      <c r="A214">
        <v>2024030826</v>
      </c>
      <c r="B214">
        <f>VLOOKUP($A214,total_palm!$A:$P,2,0)</f>
        <v>169.38780639999999</v>
      </c>
      <c r="C214">
        <f>VLOOKUP($A214,total_palm!$A:$P,3,0)</f>
        <v>103.36575310000001</v>
      </c>
      <c r="D214">
        <f>VLOOKUP($A214,total_palm!$A:$P,4,0)</f>
        <v>101.27470289999999</v>
      </c>
      <c r="E214">
        <f>VLOOKUP($A214,total_palm!$A:$P,5,0)</f>
        <v>66.022053310000004</v>
      </c>
      <c r="F214">
        <f>VLOOKUP($A214,total_palm!$A:$P,6,0)</f>
        <v>0.98010107400000002</v>
      </c>
      <c r="G214">
        <f>VLOOKUP($A214,total_palm!$A:$P,7,0)</f>
        <v>2047.0715259999999</v>
      </c>
      <c r="H214">
        <f>VLOOKUP($A214,total_palm!$A:$P,8,0)</f>
        <v>122.8400898</v>
      </c>
      <c r="I214">
        <f>VLOOKUP($A214,total_palm!$A:$P,9,0)</f>
        <v>52.885220920000002</v>
      </c>
      <c r="J214">
        <f>VLOOKUP($A214,total_palm!$A:$P,10,0)</f>
        <v>52.211111109999997</v>
      </c>
      <c r="K214">
        <f>VLOOKUP($A214,total_palm!$A:$P,11,0)</f>
        <v>34.496415769999999</v>
      </c>
      <c r="L214">
        <f>VLOOKUP($A214,total_palm!$A:$P,12,0)</f>
        <v>42.863564500000003</v>
      </c>
      <c r="M214">
        <f>VLOOKUP($A214,total_palm!$A:$P,13,0)</f>
        <v>122.8400898</v>
      </c>
      <c r="N214">
        <f>VLOOKUP($A214,total_palm!$A:$P,14,0)</f>
        <v>34</v>
      </c>
      <c r="O214">
        <f>VLOOKUP($A214,total_palm!$A:$P,15,0)</f>
        <v>0</v>
      </c>
      <c r="P214">
        <f>VLOOKUP($A214,total_palm!$A:$P,16,0)</f>
        <v>14</v>
      </c>
    </row>
    <row r="215" spans="1:16" x14ac:dyDescent="0.3">
      <c r="A215">
        <v>2024030827</v>
      </c>
      <c r="B215">
        <f>VLOOKUP($A215,total_palm!$A:$P,2,0)</f>
        <v>186.0910241</v>
      </c>
      <c r="C215">
        <f>VLOOKUP($A215,total_palm!$A:$P,3,0)</f>
        <v>121.51048539999999</v>
      </c>
      <c r="D215">
        <f>VLOOKUP($A215,total_palm!$A:$P,4,0)</f>
        <v>123.02178429999999</v>
      </c>
      <c r="E215">
        <f>VLOOKUP($A215,total_palm!$A:$P,5,0)</f>
        <v>64.580538730000001</v>
      </c>
      <c r="F215">
        <f>VLOOKUP($A215,total_palm!$A:$P,6,0)</f>
        <v>0.99573105699999997</v>
      </c>
      <c r="G215">
        <f>VLOOKUP($A215,total_palm!$A:$P,7,0)</f>
        <v>2515.9195199999999</v>
      </c>
      <c r="H215">
        <f>VLOOKUP($A215,total_palm!$A:$P,8,0)</f>
        <v>140.96200239999999</v>
      </c>
      <c r="I215">
        <f>VLOOKUP($A215,total_palm!$A:$P,9,0)</f>
        <v>51.930914700000002</v>
      </c>
      <c r="J215">
        <f>VLOOKUP($A215,total_palm!$A:$P,10,0)</f>
        <v>52.363497709999997</v>
      </c>
      <c r="K215">
        <f>VLOOKUP($A215,total_palm!$A:$P,11,0)</f>
        <v>37.448519949999998</v>
      </c>
      <c r="L215">
        <f>VLOOKUP($A215,total_palm!$A:$P,12,0)</f>
        <v>50.944309990000001</v>
      </c>
      <c r="M215">
        <f>VLOOKUP($A215,total_palm!$A:$P,13,0)</f>
        <v>140.96200239999999</v>
      </c>
      <c r="N215">
        <f>VLOOKUP($A215,total_palm!$A:$P,14,0)</f>
        <v>45</v>
      </c>
      <c r="O215">
        <f>VLOOKUP($A215,total_palm!$A:$P,15,0)</f>
        <v>1</v>
      </c>
      <c r="P215">
        <f>VLOOKUP($A215,total_palm!$A:$P,16,0)</f>
        <v>12.1</v>
      </c>
    </row>
    <row r="216" spans="1:16" x14ac:dyDescent="0.3">
      <c r="A216">
        <v>2024030829</v>
      </c>
      <c r="B216">
        <f>VLOOKUP($A216,total_palm!$A:$P,2,0)</f>
        <v>170.25226330000001</v>
      </c>
      <c r="C216">
        <f>VLOOKUP($A216,total_palm!$A:$P,3,0)</f>
        <v>109.7075656</v>
      </c>
      <c r="D216">
        <f>VLOOKUP($A216,total_palm!$A:$P,4,0)</f>
        <v>114.8827624</v>
      </c>
      <c r="E216">
        <f>VLOOKUP($A216,total_palm!$A:$P,5,0)</f>
        <v>60.54469769</v>
      </c>
      <c r="F216">
        <f>VLOOKUP($A216,total_palm!$A:$P,6,0)</f>
        <v>0.99583999999999995</v>
      </c>
      <c r="G216">
        <f>VLOOKUP($A216,total_palm!$A:$P,7,0)</f>
        <v>1870.9555640000001</v>
      </c>
      <c r="H216">
        <f>VLOOKUP($A216,total_palm!$A:$P,8,0)</f>
        <v>128.3007772</v>
      </c>
      <c r="I216">
        <f>VLOOKUP($A216,total_palm!$A:$P,9,0)</f>
        <v>41.540284360000001</v>
      </c>
      <c r="J216">
        <f>VLOOKUP($A216,total_palm!$A:$P,10,0)</f>
        <v>40.196964129999998</v>
      </c>
      <c r="K216">
        <f>VLOOKUP($A216,total_palm!$A:$P,11,0)</f>
        <v>29.669467789999999</v>
      </c>
      <c r="L216">
        <f>VLOOKUP($A216,total_palm!$A:$P,12,0)</f>
        <v>31.679211850000002</v>
      </c>
      <c r="M216">
        <f>VLOOKUP($A216,total_palm!$A:$P,13,0)</f>
        <v>128.3007772</v>
      </c>
      <c r="N216">
        <f>VLOOKUP($A216,total_palm!$A:$P,14,0)</f>
        <v>37</v>
      </c>
      <c r="O216">
        <f>VLOOKUP($A216,total_palm!$A:$P,15,0)</f>
        <v>1</v>
      </c>
      <c r="P216">
        <f>VLOOKUP($A216,total_palm!$A:$P,16,0)</f>
        <v>12.4</v>
      </c>
    </row>
    <row r="217" spans="1:16" x14ac:dyDescent="0.3">
      <c r="A217">
        <v>2024030828</v>
      </c>
      <c r="B217">
        <f>VLOOKUP($A217,total_palm!$A:$P,2,0)</f>
        <v>189.59235749999999</v>
      </c>
      <c r="C217">
        <f>VLOOKUP($A217,total_palm!$A:$P,3,0)</f>
        <v>121.1007316</v>
      </c>
      <c r="D217">
        <f>VLOOKUP($A217,total_palm!$A:$P,4,0)</f>
        <v>120.545559</v>
      </c>
      <c r="E217">
        <f>VLOOKUP($A217,total_palm!$A:$P,5,0)</f>
        <v>68.491625850000005</v>
      </c>
      <c r="F217">
        <f>VLOOKUP($A217,total_palm!$A:$P,6,0)</f>
        <v>0.88993174100000005</v>
      </c>
      <c r="G217">
        <f>VLOOKUP($A217,total_palm!$A:$P,7,0)</f>
        <v>2466.5431640000002</v>
      </c>
      <c r="H217">
        <f>VLOOKUP($A217,total_palm!$A:$P,8,0)</f>
        <v>142.57854839999999</v>
      </c>
      <c r="I217">
        <f>VLOOKUP($A217,total_palm!$A:$P,9,0)</f>
        <v>83.978590539999999</v>
      </c>
      <c r="J217">
        <f>VLOOKUP($A217,total_palm!$A:$P,10,0)</f>
        <v>87.382433669999998</v>
      </c>
      <c r="K217">
        <f>VLOOKUP($A217,total_palm!$A:$P,11,0)</f>
        <v>41.38006463</v>
      </c>
      <c r="L217">
        <f>VLOOKUP($A217,total_palm!$A:$P,12,0)</f>
        <v>56.598426439999997</v>
      </c>
      <c r="M217">
        <f>VLOOKUP($A217,total_palm!$A:$P,13,0)</f>
        <v>142.57854839999999</v>
      </c>
      <c r="N217">
        <f>VLOOKUP($A217,total_palm!$A:$P,14,0)</f>
        <v>36</v>
      </c>
      <c r="O217">
        <f>VLOOKUP($A217,total_palm!$A:$P,15,0)</f>
        <v>1</v>
      </c>
      <c r="P217">
        <f>VLOOKUP($A217,total_palm!$A:$P,16,0)</f>
        <v>10.5</v>
      </c>
    </row>
    <row r="218" spans="1:16" x14ac:dyDescent="0.3">
      <c r="A218">
        <v>2024030830</v>
      </c>
      <c r="B218">
        <f>VLOOKUP($A218,total_palm!$A:$P,2,0)</f>
        <v>164.918102</v>
      </c>
      <c r="C218">
        <f>VLOOKUP($A218,total_palm!$A:$P,3,0)</f>
        <v>108.52433240000001</v>
      </c>
      <c r="D218">
        <f>VLOOKUP($A218,total_palm!$A:$P,4,0)</f>
        <v>106.84019189999999</v>
      </c>
      <c r="E218">
        <f>VLOOKUP($A218,total_palm!$A:$P,5,0)</f>
        <v>56.393769509999998</v>
      </c>
      <c r="F218">
        <f>VLOOKUP($A218,total_palm!$A:$P,6,0)</f>
        <v>0.847855409</v>
      </c>
      <c r="G218">
        <f>VLOOKUP($A218,total_palm!$A:$P,7,0)</f>
        <v>1676.7053719999999</v>
      </c>
      <c r="H218">
        <f>VLOOKUP($A218,total_palm!$A:$P,8,0)</f>
        <v>125.03269520000001</v>
      </c>
      <c r="I218">
        <f>VLOOKUP($A218,total_palm!$A:$P,9,0)</f>
        <v>42.108251320000001</v>
      </c>
      <c r="J218">
        <f>VLOOKUP($A218,total_palm!$A:$P,10,0)</f>
        <v>41.428042980000001</v>
      </c>
      <c r="K218">
        <f>VLOOKUP($A218,total_palm!$A:$P,11,0)</f>
        <v>33.734278959999997</v>
      </c>
      <c r="L218">
        <f>VLOOKUP($A218,total_palm!$A:$P,12,0)</f>
        <v>39.778295</v>
      </c>
      <c r="M218">
        <f>VLOOKUP($A218,total_palm!$A:$P,13,0)</f>
        <v>125.03269520000001</v>
      </c>
      <c r="N218">
        <f>VLOOKUP($A218,total_palm!$A:$P,14,0)</f>
        <v>76</v>
      </c>
      <c r="O218">
        <f>VLOOKUP($A218,total_palm!$A:$P,15,0)</f>
        <v>1</v>
      </c>
      <c r="P218">
        <f>VLOOKUP($A218,total_palm!$A:$P,16,0)</f>
        <v>9.8000000000000007</v>
      </c>
    </row>
    <row r="219" spans="1:16" x14ac:dyDescent="0.3">
      <c r="A219">
        <v>2024030831</v>
      </c>
      <c r="B219">
        <f>VLOOKUP($A219,total_palm!$A:$P,2,0)</f>
        <v>173.78669819999999</v>
      </c>
      <c r="C219">
        <f>VLOOKUP($A219,total_palm!$A:$P,3,0)</f>
        <v>117.9984067</v>
      </c>
      <c r="D219">
        <f>VLOOKUP($A219,total_palm!$A:$P,4,0)</f>
        <v>120.2289782</v>
      </c>
      <c r="E219">
        <f>VLOOKUP($A219,total_palm!$A:$P,5,0)</f>
        <v>55.854081000000001</v>
      </c>
      <c r="F219">
        <f>VLOOKUP($A219,total_palm!$A:$P,6,0)</f>
        <v>0.96586749599999999</v>
      </c>
      <c r="G219">
        <f>VLOOKUP($A219,total_palm!$A:$P,7,0)</f>
        <v>1692.905814</v>
      </c>
      <c r="H219">
        <f>VLOOKUP($A219,total_palm!$A:$P,8,0)</f>
        <v>134.8290805</v>
      </c>
      <c r="I219">
        <f>VLOOKUP($A219,total_palm!$A:$P,9,0)</f>
        <v>45.043829580000001</v>
      </c>
      <c r="J219">
        <f>VLOOKUP($A219,total_palm!$A:$P,10,0)</f>
        <v>42.16354218</v>
      </c>
      <c r="K219">
        <f>VLOOKUP($A219,total_palm!$A:$P,11,0)</f>
        <v>37.795975499999997</v>
      </c>
      <c r="L219">
        <f>VLOOKUP($A219,total_palm!$A:$P,12,0)</f>
        <v>45.168855530000002</v>
      </c>
      <c r="M219">
        <f>VLOOKUP($A219,total_palm!$A:$P,13,0)</f>
        <v>134.8290805</v>
      </c>
      <c r="N219">
        <f>VLOOKUP($A219,total_palm!$A:$P,14,0)</f>
        <v>67</v>
      </c>
      <c r="O219">
        <f>VLOOKUP($A219,total_palm!$A:$P,15,0)</f>
        <v>0</v>
      </c>
      <c r="P219">
        <f>VLOOKUP($A219,total_palm!$A:$P,16,0)</f>
        <v>9.8000000000000007</v>
      </c>
    </row>
    <row r="220" spans="1:16" x14ac:dyDescent="0.3">
      <c r="A220">
        <v>2024030832</v>
      </c>
      <c r="B220">
        <f>VLOOKUP($A220,total_palm!$A:$P,2,0)</f>
        <v>201.25621409999999</v>
      </c>
      <c r="C220">
        <f>VLOOKUP($A220,total_palm!$A:$P,3,0)</f>
        <v>147.96001570000001</v>
      </c>
      <c r="D220">
        <f>VLOOKUP($A220,total_palm!$A:$P,4,0)</f>
        <v>135.87014959999999</v>
      </c>
      <c r="E220">
        <f>VLOOKUP($A220,total_palm!$A:$P,5,0)</f>
        <v>53.296198400000002</v>
      </c>
      <c r="F220">
        <f>VLOOKUP($A220,total_palm!$A:$P,6,0)</f>
        <v>0.76535626499999998</v>
      </c>
      <c r="G220">
        <f>VLOOKUP($A220,total_palm!$A:$P,7,0)</f>
        <v>2247.5196689999998</v>
      </c>
      <c r="H220">
        <f>VLOOKUP($A220,total_palm!$A:$P,8,0)</f>
        <v>163.21896390000001</v>
      </c>
      <c r="I220">
        <f>VLOOKUP($A220,total_palm!$A:$P,9,0)</f>
        <v>63.453935600000001</v>
      </c>
      <c r="J220">
        <f>VLOOKUP($A220,total_palm!$A:$P,10,0)</f>
        <v>69.188012299999997</v>
      </c>
      <c r="K220">
        <f>VLOOKUP($A220,total_palm!$A:$P,11,0)</f>
        <v>45.883636359999997</v>
      </c>
      <c r="L220">
        <f>VLOOKUP($A220,total_palm!$A:$P,12,0)</f>
        <v>62.812703589999998</v>
      </c>
      <c r="M220">
        <f>VLOOKUP($A220,total_palm!$A:$P,13,0)</f>
        <v>163.21896390000001</v>
      </c>
      <c r="N220">
        <f>VLOOKUP($A220,total_palm!$A:$P,14,0)</f>
        <v>73</v>
      </c>
      <c r="O220">
        <f>VLOOKUP($A220,total_palm!$A:$P,15,0)</f>
        <v>1</v>
      </c>
      <c r="P220">
        <f>VLOOKUP($A220,total_palm!$A:$P,16,0)</f>
        <v>12.1</v>
      </c>
    </row>
    <row r="221" spans="1:16" x14ac:dyDescent="0.3">
      <c r="A221">
        <v>2024030834</v>
      </c>
      <c r="B221">
        <f>VLOOKUP($A221,total_palm!$A:$P,2,0)</f>
        <v>189.12082659999999</v>
      </c>
      <c r="C221">
        <f>VLOOKUP($A221,total_palm!$A:$P,3,0)</f>
        <v>116.45045570000001</v>
      </c>
      <c r="D221">
        <f>VLOOKUP($A221,total_palm!$A:$P,4,0)</f>
        <v>118.119072</v>
      </c>
      <c r="E221">
        <f>VLOOKUP($A221,total_palm!$A:$P,5,0)</f>
        <v>72.670370910000003</v>
      </c>
      <c r="F221">
        <f>VLOOKUP($A221,total_palm!$A:$P,6,0)</f>
        <v>0.99309607200000005</v>
      </c>
      <c r="G221">
        <f>VLOOKUP($A221,total_palm!$A:$P,7,0)</f>
        <v>2486.51197</v>
      </c>
      <c r="H221">
        <f>VLOOKUP($A221,total_palm!$A:$P,8,0)</f>
        <v>138.35165689999999</v>
      </c>
      <c r="I221">
        <f>VLOOKUP($A221,total_palm!$A:$P,9,0)</f>
        <v>60.708695650000003</v>
      </c>
      <c r="J221">
        <f>VLOOKUP($A221,total_palm!$A:$P,10,0)</f>
        <v>56.931202599999999</v>
      </c>
      <c r="K221">
        <f>VLOOKUP($A221,total_palm!$A:$P,11,0)</f>
        <v>40.188806890000002</v>
      </c>
      <c r="L221">
        <f>VLOOKUP($A221,total_palm!$A:$P,12,0)</f>
        <v>55.379390260000001</v>
      </c>
      <c r="M221">
        <f>VLOOKUP($A221,total_palm!$A:$P,13,0)</f>
        <v>138.35165689999999</v>
      </c>
      <c r="N221">
        <f>VLOOKUP($A221,total_palm!$A:$P,14,0)</f>
        <v>35</v>
      </c>
      <c r="O221">
        <f>VLOOKUP($A221,total_palm!$A:$P,15,0)</f>
        <v>0</v>
      </c>
      <c r="P221">
        <f>VLOOKUP($A221,total_palm!$A:$P,16,0)</f>
        <v>15.2</v>
      </c>
    </row>
    <row r="222" spans="1:16" x14ac:dyDescent="0.3">
      <c r="A222">
        <v>2024030833</v>
      </c>
      <c r="B222">
        <f>VLOOKUP($A222,total_palm!$A:$P,2,0)</f>
        <v>167.91407359999999</v>
      </c>
      <c r="C222">
        <f>VLOOKUP($A222,total_palm!$A:$P,3,0)</f>
        <v>103.4264814</v>
      </c>
      <c r="D222">
        <f>VLOOKUP($A222,total_palm!$A:$P,4,0)</f>
        <v>98.874153039999996</v>
      </c>
      <c r="E222">
        <f>VLOOKUP($A222,total_palm!$A:$P,5,0)</f>
        <v>64.487592250000006</v>
      </c>
      <c r="F222">
        <f>VLOOKUP($A222,total_palm!$A:$P,6,0)</f>
        <v>0.96516956899999995</v>
      </c>
      <c r="G222">
        <f>VLOOKUP($A222,total_palm!$A:$P,7,0)</f>
        <v>2555.634818</v>
      </c>
      <c r="H222">
        <f>VLOOKUP($A222,total_palm!$A:$P,8,0)</f>
        <v>122.1899111</v>
      </c>
      <c r="I222">
        <f>VLOOKUP($A222,total_palm!$A:$P,9,0)</f>
        <v>46.104682269999998</v>
      </c>
      <c r="J222">
        <f>VLOOKUP($A222,total_palm!$A:$P,10,0)</f>
        <v>49.477825459999998</v>
      </c>
      <c r="K222">
        <f>VLOOKUP($A222,total_palm!$A:$P,11,0)</f>
        <v>36.488279419999998</v>
      </c>
      <c r="L222">
        <f>VLOOKUP($A222,total_palm!$A:$P,12,0)</f>
        <v>46.775073169999999</v>
      </c>
      <c r="M222">
        <f>VLOOKUP($A222,total_palm!$A:$P,13,0)</f>
        <v>122.1899111</v>
      </c>
      <c r="N222">
        <f>VLOOKUP($A222,total_palm!$A:$P,14,0)</f>
        <v>63</v>
      </c>
      <c r="O222">
        <f>VLOOKUP($A222,total_palm!$A:$P,15,0)</f>
        <v>1</v>
      </c>
      <c r="P222">
        <f>VLOOKUP($A222,total_palm!$A:$P,16,0)</f>
        <v>10.8</v>
      </c>
    </row>
    <row r="223" spans="1:16" x14ac:dyDescent="0.3">
      <c r="A223">
        <v>2024030837</v>
      </c>
      <c r="B223">
        <f>VLOOKUP($A223,total_palm!$A:$P,2,0)</f>
        <v>179.12925480000001</v>
      </c>
      <c r="C223">
        <f>VLOOKUP($A223,total_palm!$A:$P,3,0)</f>
        <v>107.5131421</v>
      </c>
      <c r="D223">
        <f>VLOOKUP($A223,total_palm!$A:$P,4,0)</f>
        <v>106.15719249999999</v>
      </c>
      <c r="E223">
        <f>VLOOKUP($A223,total_palm!$A:$P,5,0)</f>
        <v>71.616112659999999</v>
      </c>
      <c r="F223">
        <f>VLOOKUP($A223,total_palm!$A:$P,6,0)</f>
        <v>0.96885964899999999</v>
      </c>
      <c r="G223">
        <f>VLOOKUP($A223,total_palm!$A:$P,7,0)</f>
        <v>2816.4985689999999</v>
      </c>
      <c r="H223">
        <f>VLOOKUP($A223,total_palm!$A:$P,8,0)</f>
        <v>128.7292569</v>
      </c>
      <c r="I223">
        <f>VLOOKUP($A223,total_palm!$A:$P,9,0)</f>
        <v>64.293721970000007</v>
      </c>
      <c r="J223">
        <f>VLOOKUP($A223,total_palm!$A:$P,10,0)</f>
        <v>60.173531990000001</v>
      </c>
      <c r="K223">
        <f>VLOOKUP($A223,total_palm!$A:$P,11,0)</f>
        <v>37.501256910000002</v>
      </c>
      <c r="L223">
        <f>VLOOKUP($A223,total_palm!$A:$P,12,0)</f>
        <v>49.171014370000002</v>
      </c>
      <c r="M223">
        <f>VLOOKUP($A223,total_palm!$A:$P,13,0)</f>
        <v>128.7292569</v>
      </c>
      <c r="N223">
        <f>VLOOKUP($A223,total_palm!$A:$P,14,0)</f>
        <v>53</v>
      </c>
      <c r="O223">
        <f>VLOOKUP($A223,total_palm!$A:$P,15,0)</f>
        <v>1</v>
      </c>
      <c r="P223">
        <f>VLOOKUP($A223,total_palm!$A:$P,16,0)</f>
        <v>11.3</v>
      </c>
    </row>
    <row r="224" spans="1:16" x14ac:dyDescent="0.3">
      <c r="A224">
        <v>2024030836</v>
      </c>
      <c r="B224">
        <f>VLOOKUP($A224,total_palm!$A:$P,2,0)</f>
        <v>191.7026347</v>
      </c>
      <c r="C224">
        <f>VLOOKUP($A224,total_palm!$A:$P,3,0)</f>
        <v>125.1725122</v>
      </c>
      <c r="D224">
        <f>VLOOKUP($A224,total_palm!$A:$P,4,0)</f>
        <v>125.51988590000001</v>
      </c>
      <c r="E224">
        <f>VLOOKUP($A224,total_palm!$A:$P,5,0)</f>
        <v>66.530122500000004</v>
      </c>
      <c r="F224">
        <f>VLOOKUP($A224,total_palm!$A:$P,6,0)</f>
        <v>0.96568213800000002</v>
      </c>
      <c r="G224">
        <f>VLOOKUP($A224,total_palm!$A:$P,7,0)</f>
        <v>2105.7111070000001</v>
      </c>
      <c r="H224">
        <f>VLOOKUP($A224,total_palm!$A:$P,8,0)</f>
        <v>145.2561513</v>
      </c>
      <c r="I224">
        <f>VLOOKUP($A224,total_palm!$A:$P,9,0)</f>
        <v>63.781025640000003</v>
      </c>
      <c r="J224">
        <f>VLOOKUP($A224,total_palm!$A:$P,10,0)</f>
        <v>64.942769549999994</v>
      </c>
      <c r="K224">
        <f>VLOOKUP($A224,total_palm!$A:$P,11,0)</f>
        <v>42.274143299999999</v>
      </c>
      <c r="L224">
        <f>VLOOKUP($A224,total_palm!$A:$P,12,0)</f>
        <v>60.30474349</v>
      </c>
      <c r="M224">
        <f>VLOOKUP($A224,total_palm!$A:$P,13,0)</f>
        <v>145.2561513</v>
      </c>
      <c r="N224">
        <f>VLOOKUP($A224,total_palm!$A:$P,14,0)</f>
        <v>38</v>
      </c>
      <c r="O224">
        <f>VLOOKUP($A224,total_palm!$A:$P,15,0)</f>
        <v>0</v>
      </c>
      <c r="P224">
        <f>VLOOKUP($A224,total_palm!$A:$P,16,0)</f>
        <v>15.1</v>
      </c>
    </row>
    <row r="225" spans="1:16" x14ac:dyDescent="0.3">
      <c r="A225">
        <v>2024030838</v>
      </c>
      <c r="B225">
        <f>VLOOKUP($A225,total_palm!$A:$P,2,0)</f>
        <v>180.93705750000001</v>
      </c>
      <c r="C225">
        <f>VLOOKUP($A225,total_palm!$A:$P,3,0)</f>
        <v>108.9165132</v>
      </c>
      <c r="D225">
        <f>VLOOKUP($A225,total_palm!$A:$P,4,0)</f>
        <v>114.4105177</v>
      </c>
      <c r="E225">
        <f>VLOOKUP($A225,total_palm!$A:$P,5,0)</f>
        <v>72.020544299999997</v>
      </c>
      <c r="F225">
        <f>VLOOKUP($A225,total_palm!$A:$P,6,0)</f>
        <v>0.99806534800000002</v>
      </c>
      <c r="G225">
        <f>VLOOKUP($A225,total_palm!$A:$P,7,0)</f>
        <v>2194.9461780000001</v>
      </c>
      <c r="H225">
        <f>VLOOKUP($A225,total_palm!$A:$P,8,0)</f>
        <v>131.06456360000001</v>
      </c>
      <c r="I225">
        <f>VLOOKUP($A225,total_palm!$A:$P,9,0)</f>
        <v>44.555662810000001</v>
      </c>
      <c r="J225">
        <f>VLOOKUP($A225,total_palm!$A:$P,10,0)</f>
        <v>40.762080730000001</v>
      </c>
      <c r="K225">
        <f>VLOOKUP($A225,total_palm!$A:$P,11,0)</f>
        <v>31.655178599999999</v>
      </c>
      <c r="L225">
        <f>VLOOKUP($A225,total_palm!$A:$P,12,0)</f>
        <v>44.829254059999997</v>
      </c>
      <c r="M225">
        <f>VLOOKUP($A225,total_palm!$A:$P,13,0)</f>
        <v>131.06456360000001</v>
      </c>
      <c r="N225">
        <f>VLOOKUP($A225,total_palm!$A:$P,14,0)</f>
        <v>60</v>
      </c>
      <c r="O225">
        <f>VLOOKUP($A225,total_palm!$A:$P,15,0)</f>
        <v>0</v>
      </c>
      <c r="P225">
        <f>VLOOKUP($A225,total_palm!$A:$P,16,0)</f>
        <v>13.8</v>
      </c>
    </row>
    <row r="226" spans="1:16" x14ac:dyDescent="0.3">
      <c r="A226">
        <v>2024030839</v>
      </c>
      <c r="B226">
        <f>VLOOKUP($A226,total_palm!$A:$P,2,0)</f>
        <v>176.88923969999999</v>
      </c>
      <c r="C226">
        <f>VLOOKUP($A226,total_palm!$A:$P,3,0)</f>
        <v>111.8954943</v>
      </c>
      <c r="D226">
        <f>VLOOKUP($A226,total_palm!$A:$P,4,0)</f>
        <v>111.83549910000001</v>
      </c>
      <c r="E226">
        <f>VLOOKUP($A226,total_palm!$A:$P,5,0)</f>
        <v>64.993745450000006</v>
      </c>
      <c r="F226">
        <f>VLOOKUP($A226,total_palm!$A:$P,6,0)</f>
        <v>0.93935860100000002</v>
      </c>
      <c r="G226">
        <f>VLOOKUP($A226,total_palm!$A:$P,7,0)</f>
        <v>1822.963647</v>
      </c>
      <c r="H226">
        <f>VLOOKUP($A226,total_palm!$A:$P,8,0)</f>
        <v>131.25400490000001</v>
      </c>
      <c r="I226">
        <f>VLOOKUP($A226,total_palm!$A:$P,9,0)</f>
        <v>41.07512895</v>
      </c>
      <c r="J226">
        <f>VLOOKUP($A226,total_palm!$A:$P,10,0)</f>
        <v>40.700050580000003</v>
      </c>
      <c r="K226">
        <f>VLOOKUP($A226,total_palm!$A:$P,11,0)</f>
        <v>33.52209062</v>
      </c>
      <c r="L226">
        <f>VLOOKUP($A226,total_palm!$A:$P,12,0)</f>
        <v>44.26421758</v>
      </c>
      <c r="M226">
        <f>VLOOKUP($A226,total_palm!$A:$P,13,0)</f>
        <v>131.25400490000001</v>
      </c>
      <c r="N226">
        <f>VLOOKUP($A226,total_palm!$A:$P,14,0)</f>
        <v>74</v>
      </c>
      <c r="O226">
        <f>VLOOKUP($A226,total_palm!$A:$P,15,0)</f>
        <v>1</v>
      </c>
      <c r="P226">
        <f>VLOOKUP($A226,total_palm!$A:$P,16,0)</f>
        <v>10.4</v>
      </c>
    </row>
    <row r="227" spans="1:16" x14ac:dyDescent="0.3">
      <c r="A227">
        <v>2024030840</v>
      </c>
      <c r="B227">
        <f>VLOOKUP($A227,total_palm!$A:$P,2,0)</f>
        <v>163.70611</v>
      </c>
      <c r="C227">
        <f>VLOOKUP($A227,total_palm!$A:$P,3,0)</f>
        <v>98.461432130000006</v>
      </c>
      <c r="D227">
        <f>VLOOKUP($A227,total_palm!$A:$P,4,0)</f>
        <v>94.88378951</v>
      </c>
      <c r="E227">
        <f>VLOOKUP($A227,total_palm!$A:$P,5,0)</f>
        <v>65.244677909999993</v>
      </c>
      <c r="F227">
        <f>VLOOKUP($A227,total_palm!$A:$P,6,0)</f>
        <v>0.97133629399999999</v>
      </c>
      <c r="G227">
        <f>VLOOKUP($A227,total_palm!$A:$P,7,0)</f>
        <v>1814.7668120000001</v>
      </c>
      <c r="H227">
        <f>VLOOKUP($A227,total_palm!$A:$P,8,0)</f>
        <v>117.6856252</v>
      </c>
      <c r="I227">
        <f>VLOOKUP($A227,total_palm!$A:$P,9,0)</f>
        <v>38.653554569999997</v>
      </c>
      <c r="J227">
        <f>VLOOKUP($A227,total_palm!$A:$P,10,0)</f>
        <v>40.53832783</v>
      </c>
      <c r="K227">
        <f>VLOOKUP($A227,total_palm!$A:$P,11,0)</f>
        <v>30.805665059999999</v>
      </c>
      <c r="L227">
        <f>VLOOKUP($A227,total_palm!$A:$P,12,0)</f>
        <v>36.73528116</v>
      </c>
      <c r="M227">
        <f>VLOOKUP($A227,total_palm!$A:$P,13,0)</f>
        <v>117.6856252</v>
      </c>
      <c r="N227">
        <f>VLOOKUP($A227,total_palm!$A:$P,14,0)</f>
        <v>78</v>
      </c>
      <c r="O227">
        <f>VLOOKUP($A227,total_palm!$A:$P,15,0)</f>
        <v>1</v>
      </c>
      <c r="P227">
        <f>VLOOKUP($A227,total_palm!$A:$P,16,0)</f>
        <v>9.3000000000000007</v>
      </c>
    </row>
    <row r="228" spans="1:16" x14ac:dyDescent="0.3">
      <c r="A228">
        <v>2024030842</v>
      </c>
      <c r="B228">
        <f>VLOOKUP($A228,total_palm!$A:$P,2,0)</f>
        <v>141.0049569</v>
      </c>
      <c r="C228">
        <f>VLOOKUP($A228,total_palm!$A:$P,3,0)</f>
        <v>96.526236729999994</v>
      </c>
      <c r="D228">
        <f>VLOOKUP($A228,total_palm!$A:$P,4,0)</f>
        <v>107.9809734</v>
      </c>
      <c r="E228">
        <f>VLOOKUP($A228,total_palm!$A:$P,5,0)</f>
        <v>44.478720209999999</v>
      </c>
      <c r="F228">
        <f>VLOOKUP($A228,total_palm!$A:$P,6,0)</f>
        <v>0.67077061100000002</v>
      </c>
      <c r="G228">
        <f>VLOOKUP($A228,total_palm!$A:$P,7,0)</f>
        <v>1481.377483</v>
      </c>
      <c r="H228">
        <f>VLOOKUP($A228,total_palm!$A:$P,8,0)</f>
        <v>110.93791210000001</v>
      </c>
      <c r="I228">
        <f>VLOOKUP($A228,total_palm!$A:$P,9,0)</f>
        <v>39.592987280000003</v>
      </c>
      <c r="J228">
        <f>VLOOKUP($A228,total_palm!$A:$P,10,0)</f>
        <v>39.426951729999999</v>
      </c>
      <c r="K228">
        <f>VLOOKUP($A228,total_palm!$A:$P,11,0)</f>
        <v>29.208691290000001</v>
      </c>
      <c r="L228">
        <f>VLOOKUP($A228,total_palm!$A:$P,12,0)</f>
        <v>30.60899105</v>
      </c>
      <c r="M228">
        <f>VLOOKUP($A228,total_palm!$A:$P,13,0)</f>
        <v>110.93791210000001</v>
      </c>
      <c r="N228">
        <f>VLOOKUP($A228,total_palm!$A:$P,14,0)</f>
        <v>87</v>
      </c>
      <c r="O228">
        <f>VLOOKUP($A228,total_palm!$A:$P,15,0)</f>
        <v>0</v>
      </c>
      <c r="P228">
        <f>VLOOKUP($A228,total_palm!$A:$P,16,0)</f>
        <v>12.4</v>
      </c>
    </row>
    <row r="229" spans="1:16" x14ac:dyDescent="0.3">
      <c r="A229">
        <v>2024030845</v>
      </c>
      <c r="B229">
        <f>VLOOKUP($A229,total_palm!$A:$P,2,0)</f>
        <v>170.96943830000001</v>
      </c>
      <c r="C229">
        <f>VLOOKUP($A229,total_palm!$A:$P,3,0)</f>
        <v>105.5958303</v>
      </c>
      <c r="D229">
        <f>VLOOKUP($A229,total_palm!$A:$P,4,0)</f>
        <v>102.8277655</v>
      </c>
      <c r="E229">
        <f>VLOOKUP($A229,total_palm!$A:$P,5,0)</f>
        <v>65.373608050000001</v>
      </c>
      <c r="F229">
        <f>VLOOKUP($A229,total_palm!$A:$P,6,0)</f>
        <v>1</v>
      </c>
      <c r="G229">
        <f>VLOOKUP($A229,total_palm!$A:$P,7,0)</f>
        <v>1637.387974</v>
      </c>
      <c r="H229">
        <f>VLOOKUP($A229,total_palm!$A:$P,8,0)</f>
        <v>124.74600529999999</v>
      </c>
      <c r="I229">
        <f>VLOOKUP($A229,total_palm!$A:$P,9,0)</f>
        <v>41.589193190000003</v>
      </c>
      <c r="J229">
        <f>VLOOKUP($A229,total_palm!$A:$P,10,0)</f>
        <v>44.342693240000003</v>
      </c>
      <c r="K229">
        <f>VLOOKUP($A229,total_palm!$A:$P,11,0)</f>
        <v>33.099624480000003</v>
      </c>
      <c r="L229">
        <f>VLOOKUP($A229,total_palm!$A:$P,12,0)</f>
        <v>43.729809420000002</v>
      </c>
      <c r="M229">
        <f>VLOOKUP($A229,total_palm!$A:$P,13,0)</f>
        <v>124.74600529999999</v>
      </c>
      <c r="N229">
        <f>VLOOKUP($A229,total_palm!$A:$P,14,0)</f>
        <v>55</v>
      </c>
      <c r="O229">
        <f>VLOOKUP($A229,total_palm!$A:$P,15,0)</f>
        <v>0</v>
      </c>
      <c r="P229">
        <f>VLOOKUP($A229,total_palm!$A:$P,16,0)</f>
        <v>15.4</v>
      </c>
    </row>
    <row r="230" spans="1:16" x14ac:dyDescent="0.3">
      <c r="A230">
        <v>2024030844</v>
      </c>
      <c r="B230">
        <f>VLOOKUP($A230,total_palm!$A:$P,2,0)</f>
        <v>167.51752930000001</v>
      </c>
      <c r="C230">
        <f>VLOOKUP($A230,total_palm!$A:$P,3,0)</f>
        <v>112.3202239</v>
      </c>
      <c r="D230">
        <f>VLOOKUP($A230,total_palm!$A:$P,4,0)</f>
        <v>112.0579249</v>
      </c>
      <c r="E230">
        <f>VLOOKUP($A230,total_palm!$A:$P,5,0)</f>
        <v>55.197305380000003</v>
      </c>
      <c r="F230">
        <f>VLOOKUP($A230,total_palm!$A:$P,6,0)</f>
        <v>0.89363885099999996</v>
      </c>
      <c r="G230">
        <f>VLOOKUP($A230,total_palm!$A:$P,7,0)</f>
        <v>2214.412734</v>
      </c>
      <c r="H230">
        <f>VLOOKUP($A230,total_palm!$A:$P,8,0)</f>
        <v>128.76403640000001</v>
      </c>
      <c r="I230">
        <f>VLOOKUP($A230,total_palm!$A:$P,9,0)</f>
        <v>47.274737219999999</v>
      </c>
      <c r="J230">
        <f>VLOOKUP($A230,total_palm!$A:$P,10,0)</f>
        <v>44.35843955</v>
      </c>
      <c r="K230">
        <f>VLOOKUP($A230,total_palm!$A:$P,11,0)</f>
        <v>34.65681867</v>
      </c>
      <c r="L230">
        <f>VLOOKUP($A230,total_palm!$A:$P,12,0)</f>
        <v>43.758893880000002</v>
      </c>
      <c r="M230">
        <f>VLOOKUP($A230,total_palm!$A:$P,13,0)</f>
        <v>128.76403640000001</v>
      </c>
      <c r="N230">
        <f>VLOOKUP($A230,total_palm!$A:$P,14,0)</f>
        <v>55</v>
      </c>
      <c r="O230">
        <f>VLOOKUP($A230,total_palm!$A:$P,15,0)</f>
        <v>1</v>
      </c>
      <c r="P230">
        <f>VLOOKUP($A230,total_palm!$A:$P,16,0)</f>
        <v>10.4</v>
      </c>
    </row>
    <row r="231" spans="1:16" x14ac:dyDescent="0.3">
      <c r="A231">
        <v>2024030847</v>
      </c>
      <c r="B231">
        <f>VLOOKUP($A231,total_palm!$A:$P,2,0)</f>
        <v>165.0647329</v>
      </c>
      <c r="C231">
        <f>VLOOKUP($A231,total_palm!$A:$P,3,0)</f>
        <v>102.2170873</v>
      </c>
      <c r="D231">
        <f>VLOOKUP($A231,total_palm!$A:$P,4,0)</f>
        <v>102.6588004</v>
      </c>
      <c r="E231">
        <f>VLOOKUP($A231,total_palm!$A:$P,5,0)</f>
        <v>62.847645579999998</v>
      </c>
      <c r="F231">
        <f>VLOOKUP($A231,total_palm!$A:$P,6,0)</f>
        <v>0.94753086399999997</v>
      </c>
      <c r="G231">
        <f>VLOOKUP($A231,total_palm!$A:$P,7,0)</f>
        <v>1799.67355</v>
      </c>
      <c r="H231">
        <f>VLOOKUP($A231,total_palm!$A:$P,8,0)</f>
        <v>120.9106968</v>
      </c>
      <c r="I231">
        <f>VLOOKUP($A231,total_palm!$A:$P,9,0)</f>
        <v>43.32101875</v>
      </c>
      <c r="J231">
        <f>VLOOKUP($A231,total_palm!$A:$P,10,0)</f>
        <v>43.355342559999997</v>
      </c>
      <c r="K231">
        <f>VLOOKUP($A231,total_palm!$A:$P,11,0)</f>
        <v>33.802469139999999</v>
      </c>
      <c r="L231">
        <f>VLOOKUP($A231,total_palm!$A:$P,12,0)</f>
        <v>39.967502789999998</v>
      </c>
      <c r="M231">
        <f>VLOOKUP($A231,total_palm!$A:$P,13,0)</f>
        <v>120.9106968</v>
      </c>
      <c r="N231">
        <f>VLOOKUP($A231,total_palm!$A:$P,14,0)</f>
        <v>56</v>
      </c>
      <c r="O231">
        <f>VLOOKUP($A231,total_palm!$A:$P,15,0)</f>
        <v>1</v>
      </c>
      <c r="P231">
        <f>VLOOKUP($A231,total_palm!$A:$P,16,0)</f>
        <v>10.199999999999999</v>
      </c>
    </row>
    <row r="232" spans="1:16" x14ac:dyDescent="0.3">
      <c r="A232">
        <v>2024030848</v>
      </c>
      <c r="B232">
        <f>VLOOKUP($A232,total_palm!$A:$P,2,0)</f>
        <v>174.36577310000001</v>
      </c>
      <c r="C232">
        <f>VLOOKUP($A232,total_palm!$A:$P,3,0)</f>
        <v>115.21218090000001</v>
      </c>
      <c r="D232">
        <f>VLOOKUP($A232,total_palm!$A:$P,4,0)</f>
        <v>118.7364738</v>
      </c>
      <c r="E232">
        <f>VLOOKUP($A232,total_palm!$A:$P,5,0)</f>
        <v>59.153592189999998</v>
      </c>
      <c r="F232">
        <f>VLOOKUP($A232,total_palm!$A:$P,6,0)</f>
        <v>0.99972480200000002</v>
      </c>
      <c r="G232">
        <f>VLOOKUP($A232,total_palm!$A:$P,7,0)</f>
        <v>1599.43705</v>
      </c>
      <c r="H232">
        <f>VLOOKUP($A232,total_palm!$A:$P,8,0)</f>
        <v>133.26305160000001</v>
      </c>
      <c r="I232">
        <f>VLOOKUP($A232,total_palm!$A:$P,9,0)</f>
        <v>54.426000899999998</v>
      </c>
      <c r="J232">
        <f>VLOOKUP($A232,total_palm!$A:$P,10,0)</f>
        <v>50.791224020000001</v>
      </c>
      <c r="K232">
        <f>VLOOKUP($A232,total_palm!$A:$P,11,0)</f>
        <v>36.104005170000001</v>
      </c>
      <c r="L232">
        <f>VLOOKUP($A232,total_palm!$A:$P,12,0)</f>
        <v>44.822492369999999</v>
      </c>
      <c r="M232">
        <f>VLOOKUP($A232,total_palm!$A:$P,13,0)</f>
        <v>133.26305160000001</v>
      </c>
      <c r="N232">
        <f>VLOOKUP($A232,total_palm!$A:$P,14,0)</f>
        <v>48</v>
      </c>
      <c r="O232">
        <f>VLOOKUP($A232,total_palm!$A:$P,15,0)</f>
        <v>1</v>
      </c>
      <c r="P232">
        <f>VLOOKUP($A232,total_palm!$A:$P,16,0)</f>
        <v>10.199999999999999</v>
      </c>
    </row>
    <row r="233" spans="1:16" x14ac:dyDescent="0.3">
      <c r="A233">
        <v>2024030849</v>
      </c>
      <c r="B233">
        <f>VLOOKUP($A233,total_palm!$A:$P,2,0)</f>
        <v>175.53096360000001</v>
      </c>
      <c r="C233">
        <f>VLOOKUP($A233,total_palm!$A:$P,3,0)</f>
        <v>112.0053655</v>
      </c>
      <c r="D233">
        <f>VLOOKUP($A233,total_palm!$A:$P,4,0)</f>
        <v>115.89841269999999</v>
      </c>
      <c r="E233">
        <f>VLOOKUP($A233,total_palm!$A:$P,5,0)</f>
        <v>63.525598029999998</v>
      </c>
      <c r="F233">
        <f>VLOOKUP($A233,total_palm!$A:$P,6,0)</f>
        <v>0.99455901099999999</v>
      </c>
      <c r="G233">
        <f>VLOOKUP($A233,total_palm!$A:$P,7,0)</f>
        <v>1806.6805019999999</v>
      </c>
      <c r="H233">
        <f>VLOOKUP($A233,total_palm!$A:$P,8,0)</f>
        <v>131.3922331</v>
      </c>
      <c r="I233">
        <f>VLOOKUP($A233,total_palm!$A:$P,9,0)</f>
        <v>42.91058606</v>
      </c>
      <c r="J233">
        <f>VLOOKUP($A233,total_palm!$A:$P,10,0)</f>
        <v>45.74953618</v>
      </c>
      <c r="K233">
        <f>VLOOKUP($A233,total_palm!$A:$P,11,0)</f>
        <v>35.237106920000002</v>
      </c>
      <c r="L233">
        <f>VLOOKUP($A233,total_palm!$A:$P,12,0)</f>
        <v>45.097812730000001</v>
      </c>
      <c r="M233">
        <f>VLOOKUP($A233,total_palm!$A:$P,13,0)</f>
        <v>131.3922331</v>
      </c>
      <c r="N233">
        <f>VLOOKUP($A233,total_palm!$A:$P,14,0)</f>
        <v>38</v>
      </c>
      <c r="O233">
        <f>VLOOKUP($A233,total_palm!$A:$P,15,0)</f>
        <v>1</v>
      </c>
      <c r="P233">
        <f>VLOOKUP($A233,total_palm!$A:$P,16,0)</f>
        <v>10.4</v>
      </c>
    </row>
    <row r="234" spans="1:16" x14ac:dyDescent="0.3">
      <c r="A234">
        <v>2024030851</v>
      </c>
      <c r="B234">
        <f>VLOOKUP($A234,total_palm!$A:$P,2,0)</f>
        <v>166.67769670000001</v>
      </c>
      <c r="C234">
        <f>VLOOKUP($A234,total_palm!$A:$P,3,0)</f>
        <v>102.6911427</v>
      </c>
      <c r="D234">
        <f>VLOOKUP($A234,total_palm!$A:$P,4,0)</f>
        <v>103.393382</v>
      </c>
      <c r="E234">
        <f>VLOOKUP($A234,total_palm!$A:$P,5,0)</f>
        <v>63.986554030000001</v>
      </c>
      <c r="F234">
        <f>VLOOKUP($A234,total_palm!$A:$P,6,0)</f>
        <v>0.89179365300000002</v>
      </c>
      <c r="G234">
        <f>VLOOKUP($A234,total_palm!$A:$P,7,0)</f>
        <v>2162.3529520000002</v>
      </c>
      <c r="H234">
        <f>VLOOKUP($A234,total_palm!$A:$P,8,0)</f>
        <v>121.8541958</v>
      </c>
      <c r="I234">
        <f>VLOOKUP($A234,total_palm!$A:$P,9,0)</f>
        <v>56.697300400000003</v>
      </c>
      <c r="J234">
        <f>VLOOKUP($A234,total_palm!$A:$P,10,0)</f>
        <v>53.688567669999998</v>
      </c>
      <c r="K234">
        <f>VLOOKUP($A234,total_palm!$A:$P,11,0)</f>
        <v>36.546172839999997</v>
      </c>
      <c r="L234">
        <f>VLOOKUP($A234,total_palm!$A:$P,12,0)</f>
        <v>46.562070130000002</v>
      </c>
      <c r="M234">
        <f>VLOOKUP($A234,total_palm!$A:$P,13,0)</f>
        <v>121.8541958</v>
      </c>
      <c r="N234">
        <f>VLOOKUP($A234,total_palm!$A:$P,14,0)</f>
        <v>52</v>
      </c>
      <c r="O234">
        <f>VLOOKUP($A234,total_palm!$A:$P,15,0)</f>
        <v>1</v>
      </c>
      <c r="P234">
        <f>VLOOKUP($A234,total_palm!$A:$P,16,0)</f>
        <v>11.8</v>
      </c>
    </row>
    <row r="235" spans="1:16" x14ac:dyDescent="0.3">
      <c r="A235">
        <v>2024030852</v>
      </c>
      <c r="B235">
        <f>VLOOKUP($A235,total_palm!$A:$P,2,0)</f>
        <v>173.35882179999999</v>
      </c>
      <c r="C235">
        <f>VLOOKUP($A235,total_palm!$A:$P,3,0)</f>
        <v>111.37432029999999</v>
      </c>
      <c r="D235">
        <f>VLOOKUP($A235,total_palm!$A:$P,4,0)</f>
        <v>115.390247</v>
      </c>
      <c r="E235">
        <f>VLOOKUP($A235,total_palm!$A:$P,5,0)</f>
        <v>61.984501430000002</v>
      </c>
      <c r="F235">
        <f>VLOOKUP($A235,total_palm!$A:$P,6,0)</f>
        <v>0.95708827900000004</v>
      </c>
      <c r="G235">
        <f>VLOOKUP($A235,total_palm!$A:$P,7,0)</f>
        <v>1789.9493110000001</v>
      </c>
      <c r="H235">
        <f>VLOOKUP($A235,total_palm!$A:$P,8,0)</f>
        <v>130.3201387</v>
      </c>
      <c r="I235">
        <f>VLOOKUP($A235,total_palm!$A:$P,9,0)</f>
        <v>42.506429279999999</v>
      </c>
      <c r="J235">
        <f>VLOOKUP($A235,total_palm!$A:$P,10,0)</f>
        <v>40.271066269999999</v>
      </c>
      <c r="K235">
        <f>VLOOKUP($A235,total_palm!$A:$P,11,0)</f>
        <v>35.241242939999999</v>
      </c>
      <c r="L235">
        <f>VLOOKUP($A235,total_palm!$A:$P,12,0)</f>
        <v>46.819898649999999</v>
      </c>
      <c r="M235">
        <f>VLOOKUP($A235,total_palm!$A:$P,13,0)</f>
        <v>130.3201387</v>
      </c>
      <c r="N235">
        <f>VLOOKUP($A235,total_palm!$A:$P,14,0)</f>
        <v>55</v>
      </c>
      <c r="O235">
        <f>VLOOKUP($A235,total_palm!$A:$P,15,0)</f>
        <v>0</v>
      </c>
      <c r="P235">
        <f>VLOOKUP($A235,total_palm!$A:$P,16,0)</f>
        <v>11.8</v>
      </c>
    </row>
    <row r="236" spans="1:16" x14ac:dyDescent="0.3">
      <c r="A236">
        <v>2024030850</v>
      </c>
      <c r="B236">
        <f>VLOOKUP($A236,total_palm!$A:$P,2,0)</f>
        <v>192.41755319999999</v>
      </c>
      <c r="C236">
        <f>VLOOKUP($A236,total_palm!$A:$P,3,0)</f>
        <v>119.8686281</v>
      </c>
      <c r="D236">
        <f>VLOOKUP($A236,total_palm!$A:$P,4,0)</f>
        <v>115.5912012</v>
      </c>
      <c r="E236">
        <f>VLOOKUP($A236,total_palm!$A:$P,5,0)</f>
        <v>72.548925089999997</v>
      </c>
      <c r="F236">
        <f>VLOOKUP($A236,total_palm!$A:$P,6,0)</f>
        <v>0.90595373499999998</v>
      </c>
      <c r="G236">
        <f>VLOOKUP($A236,total_palm!$A:$P,7,0)</f>
        <v>1723.6815879999999</v>
      </c>
      <c r="H236">
        <f>VLOOKUP($A236,total_palm!$A:$P,8,0)</f>
        <v>141.14917370000001</v>
      </c>
      <c r="I236">
        <f>VLOOKUP($A236,total_palm!$A:$P,9,0)</f>
        <v>42.049033469999998</v>
      </c>
      <c r="J236">
        <f>VLOOKUP($A236,total_palm!$A:$P,10,0)</f>
        <v>45.69643653</v>
      </c>
      <c r="K236">
        <f>VLOOKUP($A236,total_palm!$A:$P,11,0)</f>
        <v>35.185027580000003</v>
      </c>
      <c r="L236">
        <f>VLOOKUP($A236,total_palm!$A:$P,12,0)</f>
        <v>42.940187049999999</v>
      </c>
      <c r="M236">
        <f>VLOOKUP($A236,total_palm!$A:$P,13,0)</f>
        <v>141.14917370000001</v>
      </c>
      <c r="N236">
        <f>VLOOKUP($A236,total_palm!$A:$P,14,0)</f>
        <v>33</v>
      </c>
      <c r="O236">
        <f>VLOOKUP($A236,total_palm!$A:$P,15,0)</f>
        <v>1</v>
      </c>
      <c r="P236">
        <f>VLOOKUP($A236,total_palm!$A:$P,16,0)</f>
        <v>12.4</v>
      </c>
    </row>
    <row r="237" spans="1:16" x14ac:dyDescent="0.3">
      <c r="A237">
        <v>2024030853</v>
      </c>
      <c r="B237">
        <f>VLOOKUP($A237,total_palm!$A:$P,2,0)</f>
        <v>172.3234181</v>
      </c>
      <c r="C237">
        <f>VLOOKUP($A237,total_palm!$A:$P,3,0)</f>
        <v>106.62631020000001</v>
      </c>
      <c r="D237">
        <f>VLOOKUP($A237,total_palm!$A:$P,4,0)</f>
        <v>114.65581330000001</v>
      </c>
      <c r="E237">
        <f>VLOOKUP($A237,total_palm!$A:$P,5,0)</f>
        <v>65.697107919999993</v>
      </c>
      <c r="F237">
        <f>VLOOKUP($A237,total_palm!$A:$P,6,0)</f>
        <v>0.99435056499999996</v>
      </c>
      <c r="G237">
        <f>VLOOKUP($A237,total_palm!$A:$P,7,0)</f>
        <v>1681.6423239999999</v>
      </c>
      <c r="H237">
        <f>VLOOKUP($A237,total_palm!$A:$P,8,0)</f>
        <v>127.0625666</v>
      </c>
      <c r="I237">
        <f>VLOOKUP($A237,total_palm!$A:$P,9,0)</f>
        <v>46.753820740000002</v>
      </c>
      <c r="J237">
        <f>VLOOKUP($A237,total_palm!$A:$P,10,0)</f>
        <v>44.67435038</v>
      </c>
      <c r="K237">
        <f>VLOOKUP($A237,total_palm!$A:$P,11,0)</f>
        <v>32.356558460000002</v>
      </c>
      <c r="L237">
        <f>VLOOKUP($A237,total_palm!$A:$P,12,0)</f>
        <v>41.70887355</v>
      </c>
      <c r="M237">
        <f>VLOOKUP($A237,total_palm!$A:$P,13,0)</f>
        <v>127.0625666</v>
      </c>
      <c r="N237">
        <f>VLOOKUP($A237,total_palm!$A:$P,14,0)</f>
        <v>31</v>
      </c>
      <c r="O237">
        <f>VLOOKUP($A237,total_palm!$A:$P,15,0)</f>
        <v>1</v>
      </c>
      <c r="P237">
        <f>VLOOKUP($A237,total_palm!$A:$P,16,0)</f>
        <v>12.2</v>
      </c>
    </row>
    <row r="238" spans="1:16" x14ac:dyDescent="0.3">
      <c r="A238">
        <v>2024030854</v>
      </c>
      <c r="B238">
        <f>VLOOKUP($A238,total_palm!$A:$P,2,0)</f>
        <v>168.57054400000001</v>
      </c>
      <c r="C238">
        <f>VLOOKUP($A238,total_palm!$A:$P,3,0)</f>
        <v>102.47589790000001</v>
      </c>
      <c r="D238">
        <f>VLOOKUP($A238,total_palm!$A:$P,4,0)</f>
        <v>97.517052489999998</v>
      </c>
      <c r="E238">
        <f>VLOOKUP($A238,total_palm!$A:$P,5,0)</f>
        <v>66.094646089999998</v>
      </c>
      <c r="F238">
        <f>VLOOKUP($A238,total_palm!$A:$P,6,0)</f>
        <v>0.89993544199999997</v>
      </c>
      <c r="G238">
        <f>VLOOKUP($A238,total_palm!$A:$P,7,0)</f>
        <v>2559.6473230000001</v>
      </c>
      <c r="H238">
        <f>VLOOKUP($A238,total_palm!$A:$P,8,0)</f>
        <v>121.5691583</v>
      </c>
      <c r="I238">
        <f>VLOOKUP($A238,total_palm!$A:$P,9,0)</f>
        <v>52.593627720000001</v>
      </c>
      <c r="J238">
        <f>VLOOKUP($A238,total_palm!$A:$P,10,0)</f>
        <v>49.257615889999997</v>
      </c>
      <c r="K238">
        <f>VLOOKUP($A238,total_palm!$A:$P,11,0)</f>
        <v>33.972920160000001</v>
      </c>
      <c r="L238">
        <f>VLOOKUP($A238,total_palm!$A:$P,12,0)</f>
        <v>41.178204039999997</v>
      </c>
      <c r="M238">
        <f>VLOOKUP($A238,total_palm!$A:$P,13,0)</f>
        <v>121.5691583</v>
      </c>
      <c r="N238">
        <f>VLOOKUP($A238,total_palm!$A:$P,14,0)</f>
        <v>32</v>
      </c>
      <c r="O238">
        <f>VLOOKUP($A238,total_palm!$A:$P,15,0)</f>
        <v>1</v>
      </c>
      <c r="P238">
        <f>VLOOKUP($A238,total_palm!$A:$P,16,0)</f>
        <v>12.4</v>
      </c>
    </row>
    <row r="239" spans="1:16" x14ac:dyDescent="0.3">
      <c r="A239">
        <v>2024030855</v>
      </c>
      <c r="B239">
        <f>VLOOKUP($A239,total_palm!$A:$P,2,0)</f>
        <v>166.10920089999999</v>
      </c>
      <c r="C239">
        <f>VLOOKUP($A239,total_palm!$A:$P,3,0)</f>
        <v>110.9465216</v>
      </c>
      <c r="D239">
        <f>VLOOKUP($A239,total_palm!$A:$P,4,0)</f>
        <v>115.95873109999999</v>
      </c>
      <c r="E239">
        <f>VLOOKUP($A239,total_palm!$A:$P,5,0)</f>
        <v>55.162679240000003</v>
      </c>
      <c r="F239">
        <f>VLOOKUP($A239,total_palm!$A:$P,6,0)</f>
        <v>0.99480165300000001</v>
      </c>
      <c r="G239">
        <f>VLOOKUP($A239,total_palm!$A:$P,7,0)</f>
        <v>2058.038755</v>
      </c>
      <c r="H239">
        <f>VLOOKUP($A239,total_palm!$A:$P,8,0)</f>
        <v>127.9593629</v>
      </c>
      <c r="I239">
        <f>VLOOKUP($A239,total_palm!$A:$P,9,0)</f>
        <v>40.354038629999998</v>
      </c>
      <c r="J239">
        <f>VLOOKUP($A239,total_palm!$A:$P,10,0)</f>
        <v>37.250109309999999</v>
      </c>
      <c r="K239">
        <f>VLOOKUP($A239,total_palm!$A:$P,11,0)</f>
        <v>31.414055080000001</v>
      </c>
      <c r="L239">
        <f>VLOOKUP($A239,total_palm!$A:$P,12,0)</f>
        <v>43.108306050000003</v>
      </c>
      <c r="M239">
        <f>VLOOKUP($A239,total_palm!$A:$P,13,0)</f>
        <v>127.9593629</v>
      </c>
      <c r="N239">
        <f>VLOOKUP($A239,total_palm!$A:$P,14,0)</f>
        <v>79</v>
      </c>
      <c r="O239">
        <f>VLOOKUP($A239,total_palm!$A:$P,15,0)</f>
        <v>0</v>
      </c>
      <c r="P239">
        <f>VLOOKUP($A239,total_palm!$A:$P,16,0)</f>
        <v>13.4</v>
      </c>
    </row>
    <row r="240" spans="1:16" x14ac:dyDescent="0.3">
      <c r="A240">
        <v>2024030857</v>
      </c>
      <c r="B240">
        <f>VLOOKUP($A240,total_palm!$A:$P,2,0)</f>
        <v>168.58537630000001</v>
      </c>
      <c r="C240">
        <f>VLOOKUP($A240,total_palm!$A:$P,3,0)</f>
        <v>101.8956065</v>
      </c>
      <c r="D240">
        <f>VLOOKUP($A240,total_palm!$A:$P,4,0)</f>
        <v>97.200793950000005</v>
      </c>
      <c r="E240">
        <f>VLOOKUP($A240,total_palm!$A:$P,5,0)</f>
        <v>66.689769859999998</v>
      </c>
      <c r="F240">
        <f>VLOOKUP($A240,total_palm!$A:$P,6,0)</f>
        <v>0.98268656700000001</v>
      </c>
      <c r="G240">
        <f>VLOOKUP($A240,total_palm!$A:$P,7,0)</f>
        <v>2082.8953660000002</v>
      </c>
      <c r="H240">
        <f>VLOOKUP($A240,total_palm!$A:$P,8,0)</f>
        <v>121.0158807</v>
      </c>
      <c r="I240">
        <f>VLOOKUP($A240,total_palm!$A:$P,9,0)</f>
        <v>44.044817930000001</v>
      </c>
      <c r="J240">
        <f>VLOOKUP($A240,total_palm!$A:$P,10,0)</f>
        <v>43.028106510000001</v>
      </c>
      <c r="K240">
        <f>VLOOKUP($A240,total_palm!$A:$P,11,0)</f>
        <v>32.937005380000002</v>
      </c>
      <c r="L240">
        <f>VLOOKUP($A240,total_palm!$A:$P,12,0)</f>
        <v>38.470993970000002</v>
      </c>
      <c r="M240">
        <f>VLOOKUP($A240,total_palm!$A:$P,13,0)</f>
        <v>121.0158807</v>
      </c>
      <c r="N240">
        <f>VLOOKUP($A240,total_palm!$A:$P,14,0)</f>
        <v>29</v>
      </c>
      <c r="O240">
        <f>VLOOKUP($A240,total_palm!$A:$P,15,0)</f>
        <v>1</v>
      </c>
      <c r="P240">
        <f>VLOOKUP($A240,total_palm!$A:$P,16,0)</f>
        <v>10.7</v>
      </c>
    </row>
    <row r="241" spans="1:16" x14ac:dyDescent="0.3">
      <c r="A241">
        <v>2024030856</v>
      </c>
      <c r="B241">
        <f>VLOOKUP($A241,total_palm!$A:$P,2,0)</f>
        <v>199.3560669</v>
      </c>
      <c r="C241">
        <f>VLOOKUP($A241,total_palm!$A:$P,3,0)</f>
        <v>127.36431090000001</v>
      </c>
      <c r="D241">
        <f>VLOOKUP($A241,total_palm!$A:$P,4,0)</f>
        <v>123.67068879999999</v>
      </c>
      <c r="E241">
        <f>VLOOKUP($A241,total_palm!$A:$P,5,0)</f>
        <v>71.991755979999994</v>
      </c>
      <c r="F241">
        <f>VLOOKUP($A241,total_palm!$A:$P,6,0)</f>
        <v>0.92580037699999995</v>
      </c>
      <c r="G241">
        <f>VLOOKUP($A241,total_palm!$A:$P,7,0)</f>
        <v>1214.858328</v>
      </c>
      <c r="H241">
        <f>VLOOKUP($A241,total_palm!$A:$P,8,0)</f>
        <v>148.6157867</v>
      </c>
      <c r="I241">
        <f>VLOOKUP($A241,total_palm!$A:$P,9,0)</f>
        <v>48.10913626</v>
      </c>
      <c r="J241">
        <f>VLOOKUP($A241,total_palm!$A:$P,10,0)</f>
        <v>50.53590604</v>
      </c>
      <c r="K241">
        <f>VLOOKUP($A241,total_palm!$A:$P,11,0)</f>
        <v>38.334517470000002</v>
      </c>
      <c r="L241">
        <f>VLOOKUP($A241,total_palm!$A:$P,12,0)</f>
        <v>53.72295622</v>
      </c>
      <c r="M241">
        <f>VLOOKUP($A241,total_palm!$A:$P,13,0)</f>
        <v>148.6157867</v>
      </c>
      <c r="N241">
        <f>VLOOKUP($A241,total_palm!$A:$P,14,0)</f>
        <v>48</v>
      </c>
      <c r="O241">
        <f>VLOOKUP($A241,total_palm!$A:$P,15,0)</f>
        <v>1</v>
      </c>
      <c r="P241">
        <f>VLOOKUP($A241,total_palm!$A:$P,16,0)</f>
        <v>10.9</v>
      </c>
    </row>
    <row r="242" spans="1:16" x14ac:dyDescent="0.3">
      <c r="A242">
        <v>2024030858</v>
      </c>
      <c r="B242">
        <f>VLOOKUP($A242,total_palm!$A:$P,2,0)</f>
        <v>177.12640859999999</v>
      </c>
      <c r="C242">
        <f>VLOOKUP($A242,total_palm!$A:$P,3,0)</f>
        <v>119.4551857</v>
      </c>
      <c r="D242">
        <f>VLOOKUP($A242,total_palm!$A:$P,4,0)</f>
        <v>122.90990189999999</v>
      </c>
      <c r="E242">
        <f>VLOOKUP($A242,total_palm!$A:$P,5,0)</f>
        <v>57.671222870000001</v>
      </c>
      <c r="F242">
        <f>VLOOKUP($A242,total_palm!$A:$P,6,0)</f>
        <v>0.99445077900000001</v>
      </c>
      <c r="G242">
        <f>VLOOKUP($A242,total_palm!$A:$P,7,0)</f>
        <v>1191.778362</v>
      </c>
      <c r="H242">
        <f>VLOOKUP($A242,total_palm!$A:$P,8,0)</f>
        <v>137.04267909999999</v>
      </c>
      <c r="I242">
        <f>VLOOKUP($A242,total_palm!$A:$P,9,0)</f>
        <v>44.834406289999997</v>
      </c>
      <c r="J242">
        <f>VLOOKUP($A242,total_palm!$A:$P,10,0)</f>
        <v>46.55057034</v>
      </c>
      <c r="K242">
        <f>VLOOKUP($A242,total_palm!$A:$P,11,0)</f>
        <v>33.964285709999999</v>
      </c>
      <c r="L242">
        <f>VLOOKUP($A242,total_palm!$A:$P,12,0)</f>
        <v>42.535811320000001</v>
      </c>
      <c r="M242">
        <f>VLOOKUP($A242,total_palm!$A:$P,13,0)</f>
        <v>137.04267909999999</v>
      </c>
      <c r="N242">
        <f>VLOOKUP($A242,total_palm!$A:$P,14,0)</f>
        <v>33</v>
      </c>
      <c r="O242">
        <f>VLOOKUP($A242,total_palm!$A:$P,15,0)</f>
        <v>1</v>
      </c>
      <c r="P242">
        <f>VLOOKUP($A242,total_palm!$A:$P,16,0)</f>
        <v>11.4</v>
      </c>
    </row>
    <row r="243" spans="1:16" x14ac:dyDescent="0.3">
      <c r="A243">
        <v>2024030859</v>
      </c>
      <c r="B243">
        <f>VLOOKUP($A243,total_palm!$A:$P,2,0)</f>
        <v>182.99221929999999</v>
      </c>
      <c r="C243">
        <f>VLOOKUP($A243,total_palm!$A:$P,3,0)</f>
        <v>116.4950511</v>
      </c>
      <c r="D243">
        <f>VLOOKUP($A243,total_palm!$A:$P,4,0)</f>
        <v>113.82363839999999</v>
      </c>
      <c r="E243">
        <f>VLOOKUP($A243,total_palm!$A:$P,5,0)</f>
        <v>66.497168259999995</v>
      </c>
      <c r="F243">
        <f>VLOOKUP($A243,total_palm!$A:$P,6,0)</f>
        <v>0.96365638799999997</v>
      </c>
      <c r="G243">
        <f>VLOOKUP($A243,total_palm!$A:$P,7,0)</f>
        <v>2433.8785560000001</v>
      </c>
      <c r="H243">
        <f>VLOOKUP($A243,total_palm!$A:$P,8,0)</f>
        <v>135.9933365</v>
      </c>
      <c r="I243">
        <f>VLOOKUP($A243,total_palm!$A:$P,9,0)</f>
        <v>53.593262950000003</v>
      </c>
      <c r="J243">
        <f>VLOOKUP($A243,total_palm!$A:$P,10,0)</f>
        <v>54.471613550000001</v>
      </c>
      <c r="K243">
        <f>VLOOKUP($A243,total_palm!$A:$P,11,0)</f>
        <v>34.49934331</v>
      </c>
      <c r="L243">
        <f>VLOOKUP($A243,total_palm!$A:$P,12,0)</f>
        <v>46.672359659999998</v>
      </c>
      <c r="M243">
        <f>VLOOKUP($A243,total_palm!$A:$P,13,0)</f>
        <v>135.9933365</v>
      </c>
      <c r="N243">
        <f>VLOOKUP($A243,total_palm!$A:$P,14,0)</f>
        <v>24</v>
      </c>
      <c r="O243">
        <f>VLOOKUP($A243,total_palm!$A:$P,15,0)</f>
        <v>1</v>
      </c>
      <c r="P243">
        <f>VLOOKUP($A243,total_palm!$A:$P,16,0)</f>
        <v>10.9</v>
      </c>
    </row>
    <row r="244" spans="1:16" x14ac:dyDescent="0.3">
      <c r="A244">
        <v>2024030860</v>
      </c>
      <c r="B244">
        <f>VLOOKUP($A244,total_palm!$A:$P,2,0)</f>
        <v>182.0035134</v>
      </c>
      <c r="C244">
        <f>VLOOKUP($A244,total_palm!$A:$P,3,0)</f>
        <v>124.2731967</v>
      </c>
      <c r="D244">
        <f>VLOOKUP($A244,total_palm!$A:$P,4,0)</f>
        <v>130.96414659999999</v>
      </c>
      <c r="E244">
        <f>VLOOKUP($A244,total_palm!$A:$P,5,0)</f>
        <v>57.730316629999997</v>
      </c>
      <c r="F244">
        <f>VLOOKUP($A244,total_palm!$A:$P,6,0)</f>
        <v>0.96889930199999996</v>
      </c>
      <c r="G244">
        <f>VLOOKUP($A244,total_palm!$A:$P,7,0)</f>
        <v>2085.2841659999999</v>
      </c>
      <c r="H244">
        <f>VLOOKUP($A244,total_palm!$A:$P,8,0)</f>
        <v>142.30264940000001</v>
      </c>
      <c r="I244">
        <f>VLOOKUP($A244,total_palm!$A:$P,9,0)</f>
        <v>52.710968780000002</v>
      </c>
      <c r="J244">
        <f>VLOOKUP($A244,total_palm!$A:$P,10,0)</f>
        <v>52.078010949999999</v>
      </c>
      <c r="K244">
        <f>VLOOKUP($A244,total_palm!$A:$P,11,0)</f>
        <v>35.016731020000002</v>
      </c>
      <c r="L244">
        <f>VLOOKUP($A244,total_palm!$A:$P,12,0)</f>
        <v>49.65596867</v>
      </c>
      <c r="M244">
        <f>VLOOKUP($A244,total_palm!$A:$P,13,0)</f>
        <v>142.30264940000001</v>
      </c>
      <c r="N244">
        <f>VLOOKUP($A244,total_palm!$A:$P,14,0)</f>
        <v>23</v>
      </c>
      <c r="O244">
        <f>VLOOKUP($A244,total_palm!$A:$P,15,0)</f>
        <v>1</v>
      </c>
      <c r="P244">
        <f>VLOOKUP($A244,total_palm!$A:$P,16,0)</f>
        <v>11.8</v>
      </c>
    </row>
    <row r="245" spans="1:16" x14ac:dyDescent="0.3">
      <c r="A245">
        <v>2024030861</v>
      </c>
      <c r="B245">
        <f>VLOOKUP($A245,total_palm!$A:$P,2,0)</f>
        <v>176.7329593</v>
      </c>
      <c r="C245">
        <f>VLOOKUP($A245,total_palm!$A:$P,3,0)</f>
        <v>107.5788591</v>
      </c>
      <c r="D245">
        <f>VLOOKUP($A245,total_palm!$A:$P,4,0)</f>
        <v>103.4953335</v>
      </c>
      <c r="E245">
        <f>VLOOKUP($A245,total_palm!$A:$P,5,0)</f>
        <v>69.154100249999999</v>
      </c>
      <c r="F245">
        <f>VLOOKUP($A245,total_palm!$A:$P,6,0)</f>
        <v>0.95463833300000001</v>
      </c>
      <c r="G245">
        <f>VLOOKUP($A245,total_palm!$A:$P,7,0)</f>
        <v>1908.3308609999999</v>
      </c>
      <c r="H245">
        <f>VLOOKUP($A245,total_palm!$A:$P,8,0)</f>
        <v>128.19541849999999</v>
      </c>
      <c r="I245">
        <f>VLOOKUP($A245,total_palm!$A:$P,9,0)</f>
        <v>48.73066755</v>
      </c>
      <c r="J245">
        <f>VLOOKUP($A245,total_palm!$A:$P,10,0)</f>
        <v>50.53518519</v>
      </c>
      <c r="K245">
        <f>VLOOKUP($A245,total_palm!$A:$P,11,0)</f>
        <v>40.299704609999999</v>
      </c>
      <c r="L245">
        <f>VLOOKUP($A245,total_palm!$A:$P,12,0)</f>
        <v>48.779826110000002</v>
      </c>
      <c r="M245">
        <f>VLOOKUP($A245,total_palm!$A:$P,13,0)</f>
        <v>128.19541849999999</v>
      </c>
      <c r="N245">
        <f>VLOOKUP($A245,total_palm!$A:$P,14,0)</f>
        <v>44</v>
      </c>
      <c r="O245">
        <f>VLOOKUP($A245,total_palm!$A:$P,15,0)</f>
        <v>1</v>
      </c>
      <c r="P245">
        <f>VLOOKUP($A245,total_palm!$A:$P,16,0)</f>
        <v>11.4</v>
      </c>
    </row>
    <row r="246" spans="1:16" x14ac:dyDescent="0.3">
      <c r="A246">
        <v>2024030862</v>
      </c>
      <c r="B246">
        <f>VLOOKUP($A246,total_palm!$A:$P,2,0)</f>
        <v>181.4779681</v>
      </c>
      <c r="C246">
        <f>VLOOKUP($A246,total_palm!$A:$P,3,0)</f>
        <v>115.7415664</v>
      </c>
      <c r="D246">
        <f>VLOOKUP($A246,total_palm!$A:$P,4,0)</f>
        <v>120.31701099999999</v>
      </c>
      <c r="E246">
        <f>VLOOKUP($A246,total_palm!$A:$P,5,0)</f>
        <v>65.736401670000006</v>
      </c>
      <c r="F246">
        <f>VLOOKUP($A246,total_palm!$A:$P,6,0)</f>
        <v>0.93276703400000005</v>
      </c>
      <c r="G246">
        <f>VLOOKUP($A246,total_palm!$A:$P,7,0)</f>
        <v>1337.7826239999999</v>
      </c>
      <c r="H246">
        <f>VLOOKUP($A246,total_palm!$A:$P,8,0)</f>
        <v>135.64324360000001</v>
      </c>
      <c r="I246">
        <f>VLOOKUP($A246,total_palm!$A:$P,9,0)</f>
        <v>68.531714960000002</v>
      </c>
      <c r="J246">
        <f>VLOOKUP($A246,total_palm!$A:$P,10,0)</f>
        <v>69.883397680000002</v>
      </c>
      <c r="K246">
        <f>VLOOKUP($A246,total_palm!$A:$P,11,0)</f>
        <v>38.440087149999997</v>
      </c>
      <c r="L246">
        <f>VLOOKUP($A246,total_palm!$A:$P,12,0)</f>
        <v>51.047291629999997</v>
      </c>
      <c r="M246">
        <f>VLOOKUP($A246,total_palm!$A:$P,13,0)</f>
        <v>135.64324360000001</v>
      </c>
      <c r="N246">
        <f>VLOOKUP($A246,total_palm!$A:$P,14,0)</f>
        <v>23</v>
      </c>
      <c r="O246">
        <f>VLOOKUP($A246,total_palm!$A:$P,15,0)</f>
        <v>1</v>
      </c>
      <c r="P246">
        <f>VLOOKUP($A246,total_palm!$A:$P,16,0)</f>
        <v>11.3</v>
      </c>
    </row>
    <row r="247" spans="1:16" x14ac:dyDescent="0.3">
      <c r="A247">
        <v>2024030864</v>
      </c>
      <c r="B247">
        <f>VLOOKUP($A247,total_palm!$A:$P,2,0)</f>
        <v>192.0543648</v>
      </c>
      <c r="C247">
        <f>VLOOKUP($A247,total_palm!$A:$P,3,0)</f>
        <v>125.8828917</v>
      </c>
      <c r="D247">
        <f>VLOOKUP($A247,total_palm!$A:$P,4,0)</f>
        <v>129.52656529999999</v>
      </c>
      <c r="E247">
        <f>VLOOKUP($A247,total_palm!$A:$P,5,0)</f>
        <v>66.171473109999994</v>
      </c>
      <c r="F247">
        <f>VLOOKUP($A247,total_palm!$A:$P,6,0)</f>
        <v>0.92914798200000004</v>
      </c>
      <c r="G247">
        <f>VLOOKUP($A247,total_palm!$A:$P,7,0)</f>
        <v>1405.7758570000001</v>
      </c>
      <c r="H247">
        <f>VLOOKUP($A247,total_palm!$A:$P,8,0)</f>
        <v>145.92607000000001</v>
      </c>
      <c r="I247">
        <f>VLOOKUP($A247,total_palm!$A:$P,9,0)</f>
        <v>52.702015780000004</v>
      </c>
      <c r="J247">
        <f>VLOOKUP($A247,total_palm!$A:$P,10,0)</f>
        <v>55.962000959999997</v>
      </c>
      <c r="K247">
        <f>VLOOKUP($A247,total_palm!$A:$P,11,0)</f>
        <v>37.417797890000003</v>
      </c>
      <c r="L247">
        <f>VLOOKUP($A247,total_palm!$A:$P,12,0)</f>
        <v>49.718206010000003</v>
      </c>
      <c r="M247">
        <f>VLOOKUP($A247,total_palm!$A:$P,13,0)</f>
        <v>145.92607000000001</v>
      </c>
      <c r="N247">
        <f>VLOOKUP($A247,total_palm!$A:$P,14,0)</f>
        <v>32</v>
      </c>
      <c r="O247">
        <f>VLOOKUP($A247,total_palm!$A:$P,15,0)</f>
        <v>1</v>
      </c>
      <c r="P247">
        <f>VLOOKUP($A247,total_palm!$A:$P,16,0)</f>
        <v>8.6999999999999993</v>
      </c>
    </row>
    <row r="248" spans="1:16" x14ac:dyDescent="0.3">
      <c r="A248">
        <v>2024030865</v>
      </c>
      <c r="B248">
        <f>VLOOKUP($A248,total_palm!$A:$P,2,0)</f>
        <v>178.38314449999999</v>
      </c>
      <c r="C248">
        <f>VLOOKUP($A248,total_palm!$A:$P,3,0)</f>
        <v>119.998701</v>
      </c>
      <c r="D248">
        <f>VLOOKUP($A248,total_palm!$A:$P,4,0)</f>
        <v>121.7341785</v>
      </c>
      <c r="E248">
        <f>VLOOKUP($A248,total_palm!$A:$P,5,0)</f>
        <v>58.384443519999998</v>
      </c>
      <c r="F248">
        <f>VLOOKUP($A248,total_palm!$A:$P,6,0)</f>
        <v>0.99941972899999998</v>
      </c>
      <c r="G248">
        <f>VLOOKUP($A248,total_palm!$A:$P,7,0)</f>
        <v>1519.3324500000001</v>
      </c>
      <c r="H248">
        <f>VLOOKUP($A248,total_palm!$A:$P,8,0)</f>
        <v>137.64601400000001</v>
      </c>
      <c r="I248">
        <f>VLOOKUP($A248,total_palm!$A:$P,9,0)</f>
        <v>43.199582749999998</v>
      </c>
      <c r="J248">
        <f>VLOOKUP($A248,total_palm!$A:$P,10,0)</f>
        <v>44.430205950000001</v>
      </c>
      <c r="K248">
        <f>VLOOKUP($A248,total_palm!$A:$P,11,0)</f>
        <v>32.540930330000002</v>
      </c>
      <c r="L248">
        <f>VLOOKUP($A248,total_palm!$A:$P,12,0)</f>
        <v>40.995168679999999</v>
      </c>
      <c r="M248">
        <f>VLOOKUP($A248,total_palm!$A:$P,13,0)</f>
        <v>137.64601400000001</v>
      </c>
      <c r="N248">
        <f>VLOOKUP($A248,total_palm!$A:$P,14,0)</f>
        <v>63</v>
      </c>
      <c r="O248">
        <f>VLOOKUP($A248,total_palm!$A:$P,15,0)</f>
        <v>1</v>
      </c>
      <c r="P248">
        <f>VLOOKUP($A248,total_palm!$A:$P,16,0)</f>
        <v>10.4</v>
      </c>
    </row>
    <row r="249" spans="1:16" x14ac:dyDescent="0.3">
      <c r="A249">
        <v>2024030866</v>
      </c>
      <c r="B249">
        <f>VLOOKUP($A249,total_palm!$A:$P,2,0)</f>
        <v>175.30053770000001</v>
      </c>
      <c r="C249">
        <f>VLOOKUP($A249,total_palm!$A:$P,3,0)</f>
        <v>113.4685192</v>
      </c>
      <c r="D249">
        <f>VLOOKUP($A249,total_palm!$A:$P,4,0)</f>
        <v>115.5963017</v>
      </c>
      <c r="E249">
        <f>VLOOKUP($A249,total_palm!$A:$P,5,0)</f>
        <v>61.832018490000003</v>
      </c>
      <c r="F249">
        <f>VLOOKUP($A249,total_palm!$A:$P,6,0)</f>
        <v>0.93286799399999998</v>
      </c>
      <c r="G249">
        <f>VLOOKUP($A249,total_palm!$A:$P,7,0)</f>
        <v>1839.2723940000001</v>
      </c>
      <c r="H249">
        <f>VLOOKUP($A249,total_palm!$A:$P,8,0)</f>
        <v>132.14079129999999</v>
      </c>
      <c r="I249">
        <f>VLOOKUP($A249,total_palm!$A:$P,9,0)</f>
        <v>51.257272729999997</v>
      </c>
      <c r="J249">
        <f>VLOOKUP($A249,total_palm!$A:$P,10,0)</f>
        <v>53.540501450000001</v>
      </c>
      <c r="K249">
        <f>VLOOKUP($A249,total_palm!$A:$P,11,0)</f>
        <v>34.24038968</v>
      </c>
      <c r="L249">
        <f>VLOOKUP($A249,total_palm!$A:$P,12,0)</f>
        <v>43.619379940000002</v>
      </c>
      <c r="M249">
        <f>VLOOKUP($A249,total_palm!$A:$P,13,0)</f>
        <v>132.14079129999999</v>
      </c>
      <c r="N249">
        <f>VLOOKUP($A249,total_palm!$A:$P,14,0)</f>
        <v>41</v>
      </c>
      <c r="O249">
        <f>VLOOKUP($A249,total_palm!$A:$P,15,0)</f>
        <v>1</v>
      </c>
      <c r="P249">
        <f>VLOOKUP($A249,total_palm!$A:$P,16,0)</f>
        <v>10.5</v>
      </c>
    </row>
    <row r="250" spans="1:16" x14ac:dyDescent="0.3">
      <c r="A250">
        <v>2024030867</v>
      </c>
      <c r="B250">
        <f>VLOOKUP($A250,total_palm!$A:$P,2,0)</f>
        <v>170.9420642</v>
      </c>
      <c r="C250">
        <f>VLOOKUP($A250,total_palm!$A:$P,3,0)</f>
        <v>120.3702804</v>
      </c>
      <c r="D250">
        <f>VLOOKUP($A250,total_palm!$A:$P,4,0)</f>
        <v>128.66926860000001</v>
      </c>
      <c r="E250">
        <f>VLOOKUP($A250,total_palm!$A:$P,5,0)</f>
        <v>50.571783750000002</v>
      </c>
      <c r="F250">
        <f>VLOOKUP($A250,total_palm!$A:$P,6,0)</f>
        <v>0.89039217999999998</v>
      </c>
      <c r="G250">
        <f>VLOOKUP($A250,total_palm!$A:$P,7,0)</f>
        <v>1185.889592</v>
      </c>
      <c r="H250">
        <f>VLOOKUP($A250,total_palm!$A:$P,8,0)</f>
        <v>136.34636710000001</v>
      </c>
      <c r="I250">
        <f>VLOOKUP($A250,total_palm!$A:$P,9,0)</f>
        <v>50.97033708</v>
      </c>
      <c r="J250">
        <f>VLOOKUP($A250,total_palm!$A:$P,10,0)</f>
        <v>52.985473290000002</v>
      </c>
      <c r="K250">
        <f>VLOOKUP($A250,total_palm!$A:$P,11,0)</f>
        <v>35.240232749999997</v>
      </c>
      <c r="L250">
        <f>VLOOKUP($A250,total_palm!$A:$P,12,0)</f>
        <v>45.581255810000002</v>
      </c>
      <c r="M250">
        <f>VLOOKUP($A250,total_palm!$A:$P,13,0)</f>
        <v>136.34636710000001</v>
      </c>
      <c r="N250">
        <f>VLOOKUP($A250,total_palm!$A:$P,14,0)</f>
        <v>23</v>
      </c>
      <c r="O250">
        <f>VLOOKUP($A250,total_palm!$A:$P,15,0)</f>
        <v>1</v>
      </c>
      <c r="P250">
        <f>VLOOKUP($A250,total_palm!$A:$P,16,0)</f>
        <v>12.1</v>
      </c>
    </row>
    <row r="251" spans="1:16" x14ac:dyDescent="0.3">
      <c r="A251">
        <v>2024030869</v>
      </c>
      <c r="B251">
        <f>VLOOKUP($A251,total_palm!$A:$P,2,0)</f>
        <v>165.8467406</v>
      </c>
      <c r="C251">
        <f>VLOOKUP($A251,total_palm!$A:$P,3,0)</f>
        <v>103.9233436</v>
      </c>
      <c r="D251">
        <f>VLOOKUP($A251,total_palm!$A:$P,4,0)</f>
        <v>103.49685270000001</v>
      </c>
      <c r="E251">
        <f>VLOOKUP($A251,total_palm!$A:$P,5,0)</f>
        <v>61.923396990000001</v>
      </c>
      <c r="F251">
        <f>VLOOKUP($A251,total_palm!$A:$P,6,0)</f>
        <v>0.94214732499999998</v>
      </c>
      <c r="G251">
        <f>VLOOKUP($A251,total_palm!$A:$P,7,0)</f>
        <v>2085.267147</v>
      </c>
      <c r="H251">
        <f>VLOOKUP($A251,total_palm!$A:$P,8,0)</f>
        <v>122.3560497</v>
      </c>
      <c r="I251">
        <f>VLOOKUP($A251,total_palm!$A:$P,9,0)</f>
        <v>59.6761658</v>
      </c>
      <c r="J251">
        <f>VLOOKUP($A251,total_palm!$A:$P,10,0)</f>
        <v>64.220242909999996</v>
      </c>
      <c r="K251">
        <f>VLOOKUP($A251,total_palm!$A:$P,11,0)</f>
        <v>34.869066250000003</v>
      </c>
      <c r="L251">
        <f>VLOOKUP($A251,total_palm!$A:$P,12,0)</f>
        <v>47.267473799999998</v>
      </c>
      <c r="M251">
        <f>VLOOKUP($A251,total_palm!$A:$P,13,0)</f>
        <v>122.3560497</v>
      </c>
      <c r="N251">
        <f>VLOOKUP($A251,total_palm!$A:$P,14,0)</f>
        <v>24</v>
      </c>
      <c r="O251">
        <f>VLOOKUP($A251,total_palm!$A:$P,15,0)</f>
        <v>1</v>
      </c>
      <c r="P251">
        <f>VLOOKUP($A251,total_palm!$A:$P,16,0)</f>
        <v>12.1</v>
      </c>
    </row>
    <row r="252" spans="1:16" x14ac:dyDescent="0.3">
      <c r="A252">
        <v>2024030868</v>
      </c>
      <c r="B252">
        <f>VLOOKUP($A252,total_palm!$A:$P,2,0)</f>
        <v>189.00792000000001</v>
      </c>
      <c r="C252">
        <f>VLOOKUP($A252,total_palm!$A:$P,3,0)</f>
        <v>122.2572368</v>
      </c>
      <c r="D252">
        <f>VLOOKUP($A252,total_palm!$A:$P,4,0)</f>
        <v>121.1220879</v>
      </c>
      <c r="E252">
        <f>VLOOKUP($A252,total_palm!$A:$P,5,0)</f>
        <v>66.762539950000004</v>
      </c>
      <c r="F252">
        <f>VLOOKUP($A252,total_palm!$A:$P,6,0)</f>
        <v>0.96927871799999998</v>
      </c>
      <c r="G252">
        <f>VLOOKUP($A252,total_palm!$A:$P,7,0)</f>
        <v>2484.3276820000001</v>
      </c>
      <c r="H252">
        <f>VLOOKUP($A252,total_palm!$A:$P,8,0)</f>
        <v>142.07153439999999</v>
      </c>
      <c r="I252">
        <f>VLOOKUP($A252,total_palm!$A:$P,9,0)</f>
        <v>65.384102279999993</v>
      </c>
      <c r="J252">
        <f>VLOOKUP($A252,total_palm!$A:$P,10,0)</f>
        <v>63.261077839999999</v>
      </c>
      <c r="K252">
        <f>VLOOKUP($A252,total_palm!$A:$P,11,0)</f>
        <v>40.942047930000001</v>
      </c>
      <c r="L252">
        <f>VLOOKUP($A252,total_palm!$A:$P,12,0)</f>
        <v>52.927819139999997</v>
      </c>
      <c r="M252">
        <f>VLOOKUP($A252,total_palm!$A:$P,13,0)</f>
        <v>142.07153439999999</v>
      </c>
      <c r="N252">
        <f>VLOOKUP($A252,total_palm!$A:$P,14,0)</f>
        <v>38</v>
      </c>
      <c r="O252">
        <f>VLOOKUP($A252,total_palm!$A:$P,15,0)</f>
        <v>1</v>
      </c>
      <c r="P252">
        <f>VLOOKUP($A252,total_palm!$A:$P,16,0)</f>
        <v>10.9</v>
      </c>
    </row>
    <row r="253" spans="1:16" x14ac:dyDescent="0.3">
      <c r="A253">
        <v>2024030871</v>
      </c>
      <c r="B253">
        <f>VLOOKUP($A253,total_palm!$A:$P,2,0)</f>
        <v>163.5790409</v>
      </c>
      <c r="C253">
        <f>VLOOKUP($A253,total_palm!$A:$P,3,0)</f>
        <v>117.5747484</v>
      </c>
      <c r="D253">
        <f>VLOOKUP($A253,total_palm!$A:$P,4,0)</f>
        <v>125.1946418</v>
      </c>
      <c r="E253">
        <f>VLOOKUP($A253,total_palm!$A:$P,5,0)</f>
        <v>46.004292479999997</v>
      </c>
      <c r="F253">
        <f>VLOOKUP($A253,total_palm!$A:$P,6,0)</f>
        <v>0.93925303699999996</v>
      </c>
      <c r="G253">
        <f>VLOOKUP($A253,total_palm!$A:$P,7,0)</f>
        <v>1373.031403</v>
      </c>
      <c r="H253">
        <f>VLOOKUP($A253,total_palm!$A:$P,8,0)</f>
        <v>132.16021499999999</v>
      </c>
      <c r="I253">
        <f>VLOOKUP($A253,total_palm!$A:$P,9,0)</f>
        <v>39.538100819999997</v>
      </c>
      <c r="J253">
        <f>VLOOKUP($A253,total_palm!$A:$P,10,0)</f>
        <v>39.417381570000003</v>
      </c>
      <c r="K253">
        <f>VLOOKUP($A253,total_palm!$A:$P,11,0)</f>
        <v>29.559502129999998</v>
      </c>
      <c r="L253">
        <f>VLOOKUP($A253,total_palm!$A:$P,12,0)</f>
        <v>38.949129620000001</v>
      </c>
      <c r="M253">
        <f>VLOOKUP($A253,total_palm!$A:$P,13,0)</f>
        <v>132.16021499999999</v>
      </c>
      <c r="N253">
        <f>VLOOKUP($A253,total_palm!$A:$P,14,0)</f>
        <v>68</v>
      </c>
      <c r="O253">
        <f>VLOOKUP($A253,total_palm!$A:$P,15,0)</f>
        <v>1</v>
      </c>
      <c r="P253">
        <f>VLOOKUP($A253,total_palm!$A:$P,16,0)</f>
        <v>11.5</v>
      </c>
    </row>
    <row r="254" spans="1:16" x14ac:dyDescent="0.3">
      <c r="A254">
        <v>2024030872</v>
      </c>
      <c r="B254">
        <f>VLOOKUP($A254,total_palm!$A:$P,2,0)</f>
        <v>162.60037639999999</v>
      </c>
      <c r="C254">
        <f>VLOOKUP($A254,total_palm!$A:$P,3,0)</f>
        <v>97.446424089999994</v>
      </c>
      <c r="D254">
        <f>VLOOKUP($A254,total_palm!$A:$P,4,0)</f>
        <v>99.585445419999999</v>
      </c>
      <c r="E254">
        <f>VLOOKUP($A254,total_palm!$A:$P,5,0)</f>
        <v>65.153952320000002</v>
      </c>
      <c r="F254">
        <f>VLOOKUP($A254,total_palm!$A:$P,6,0)</f>
        <v>0.98496354799999997</v>
      </c>
      <c r="G254">
        <f>VLOOKUP($A254,total_palm!$A:$P,7,0)</f>
        <v>2041.6232520000001</v>
      </c>
      <c r="H254">
        <f>VLOOKUP($A254,total_palm!$A:$P,8,0)</f>
        <v>117.1366582</v>
      </c>
      <c r="I254">
        <f>VLOOKUP($A254,total_palm!$A:$P,9,0)</f>
        <v>50.245766209999999</v>
      </c>
      <c r="J254">
        <f>VLOOKUP($A254,total_palm!$A:$P,10,0)</f>
        <v>47.601566099999999</v>
      </c>
      <c r="K254">
        <f>VLOOKUP($A254,total_palm!$A:$P,11,0)</f>
        <v>34.768928219999999</v>
      </c>
      <c r="L254">
        <f>VLOOKUP($A254,total_palm!$A:$P,12,0)</f>
        <v>45.842577429999999</v>
      </c>
      <c r="M254">
        <f>VLOOKUP($A254,total_palm!$A:$P,13,0)</f>
        <v>117.1366582</v>
      </c>
      <c r="N254">
        <f>VLOOKUP($A254,total_palm!$A:$P,14,0)</f>
        <v>55</v>
      </c>
      <c r="O254">
        <f>VLOOKUP($A254,total_palm!$A:$P,15,0)</f>
        <v>0</v>
      </c>
      <c r="P254">
        <f>VLOOKUP($A254,total_palm!$A:$P,16,0)</f>
        <v>16.100000000000001</v>
      </c>
    </row>
    <row r="255" spans="1:16" x14ac:dyDescent="0.3">
      <c r="A255">
        <v>202403091</v>
      </c>
      <c r="B255">
        <f>VLOOKUP($A255,total_palm!$A:$P,2,0)</f>
        <v>160.92619160000001</v>
      </c>
      <c r="C255">
        <f>VLOOKUP($A255,total_palm!$A:$P,3,0)</f>
        <v>116.1880555</v>
      </c>
      <c r="D255">
        <f>VLOOKUP($A255,total_palm!$A:$P,4,0)</f>
        <v>107.9639794</v>
      </c>
      <c r="E255">
        <f>VLOOKUP($A255,total_palm!$A:$P,5,0)</f>
        <v>44.738136079999997</v>
      </c>
      <c r="F255">
        <f>VLOOKUP($A255,total_palm!$A:$P,6,0)</f>
        <v>0.7</v>
      </c>
      <c r="G255">
        <f>VLOOKUP($A255,total_palm!$A:$P,7,0)</f>
        <v>1317.0164119999999</v>
      </c>
      <c r="H255">
        <f>VLOOKUP($A255,total_palm!$A:$P,8,0)</f>
        <v>128.7077529</v>
      </c>
      <c r="I255">
        <f>VLOOKUP($A255,total_palm!$A:$P,9,0)</f>
        <v>41.888034689999998</v>
      </c>
      <c r="J255">
        <f>VLOOKUP($A255,total_palm!$A:$P,10,0)</f>
        <v>39.534232979999999</v>
      </c>
      <c r="K255">
        <f>VLOOKUP($A255,total_palm!$A:$P,11,0)</f>
        <v>33.207571799999997</v>
      </c>
      <c r="L255">
        <f>VLOOKUP($A255,total_palm!$A:$P,12,0)</f>
        <v>37.875919459999999</v>
      </c>
      <c r="M255">
        <f>VLOOKUP($A255,total_palm!$A:$P,13,0)</f>
        <v>128.7077529</v>
      </c>
      <c r="N255">
        <f>VLOOKUP($A255,total_palm!$A:$P,14,0)</f>
        <v>43</v>
      </c>
      <c r="O255">
        <f>VLOOKUP($A255,total_palm!$A:$P,15,0)</f>
        <v>1</v>
      </c>
      <c r="P255">
        <f>VLOOKUP($A255,total_palm!$A:$P,16,0)</f>
        <v>10.5</v>
      </c>
    </row>
    <row r="256" spans="1:16" x14ac:dyDescent="0.3">
      <c r="A256">
        <v>202403092</v>
      </c>
      <c r="B256">
        <f>VLOOKUP($A256,total_palm!$A:$P,2,0)</f>
        <v>187.2235676</v>
      </c>
      <c r="C256">
        <f>VLOOKUP($A256,total_palm!$A:$P,3,0)</f>
        <v>146.7155027</v>
      </c>
      <c r="D256">
        <f>VLOOKUP($A256,total_palm!$A:$P,4,0)</f>
        <v>149.6847568</v>
      </c>
      <c r="E256">
        <f>VLOOKUP($A256,total_palm!$A:$P,5,0)</f>
        <v>40.508064859999998</v>
      </c>
      <c r="F256">
        <f>VLOOKUP($A256,total_palm!$A:$P,6,0)</f>
        <v>0.96916928300000005</v>
      </c>
      <c r="G256">
        <f>VLOOKUP($A256,total_palm!$A:$P,7,0)</f>
        <v>2013.8643420000001</v>
      </c>
      <c r="H256">
        <f>VLOOKUP($A256,total_palm!$A:$P,8,0)</f>
        <v>159.13579390000001</v>
      </c>
      <c r="I256">
        <f>VLOOKUP($A256,total_palm!$A:$P,9,0)</f>
        <v>44.192588540000003</v>
      </c>
      <c r="J256">
        <f>VLOOKUP($A256,total_palm!$A:$P,10,0)</f>
        <v>41.070244250000002</v>
      </c>
      <c r="K256">
        <f>VLOOKUP($A256,total_palm!$A:$P,11,0)</f>
        <v>35.729275970000003</v>
      </c>
      <c r="L256">
        <f>VLOOKUP($A256,total_palm!$A:$P,12,0)</f>
        <v>45.094448569999997</v>
      </c>
      <c r="M256">
        <f>VLOOKUP($A256,total_palm!$A:$P,13,0)</f>
        <v>159.13579390000001</v>
      </c>
      <c r="N256">
        <f>VLOOKUP($A256,total_palm!$A:$P,14,0)</f>
        <v>48</v>
      </c>
      <c r="O256">
        <f>VLOOKUP($A256,total_palm!$A:$P,15,0)</f>
        <v>1</v>
      </c>
      <c r="P256">
        <f>VLOOKUP($A256,total_palm!$A:$P,16,0)</f>
        <v>11.2</v>
      </c>
    </row>
    <row r="257" spans="1:16" x14ac:dyDescent="0.3">
      <c r="A257">
        <v>202403093</v>
      </c>
      <c r="B257">
        <f>VLOOKUP($A257,total_palm!$A:$P,2,0)</f>
        <v>180.22465800000001</v>
      </c>
      <c r="C257">
        <f>VLOOKUP($A257,total_palm!$A:$P,3,0)</f>
        <v>134.42083460000001</v>
      </c>
      <c r="D257">
        <f>VLOOKUP($A257,total_palm!$A:$P,4,0)</f>
        <v>134.31614379999999</v>
      </c>
      <c r="E257">
        <f>VLOOKUP($A257,total_palm!$A:$P,5,0)</f>
        <v>45.803823420000001</v>
      </c>
      <c r="F257">
        <f>VLOOKUP($A257,total_palm!$A:$P,6,0)</f>
        <v>0.96605362699999997</v>
      </c>
      <c r="G257">
        <f>VLOOKUP($A257,total_palm!$A:$P,7,0)</f>
        <v>2065.776417</v>
      </c>
      <c r="H257">
        <f>VLOOKUP($A257,total_palm!$A:$P,8,0)</f>
        <v>148.12020870000001</v>
      </c>
      <c r="I257">
        <f>VLOOKUP($A257,total_palm!$A:$P,9,0)</f>
        <v>45.530345269999998</v>
      </c>
      <c r="J257">
        <f>VLOOKUP($A257,total_palm!$A:$P,10,0)</f>
        <v>41.832982749999999</v>
      </c>
      <c r="K257">
        <f>VLOOKUP($A257,total_palm!$A:$P,11,0)</f>
        <v>35.473751270000001</v>
      </c>
      <c r="L257">
        <f>VLOOKUP($A257,total_palm!$A:$P,12,0)</f>
        <v>46.050375189999997</v>
      </c>
      <c r="M257">
        <f>VLOOKUP($A257,total_palm!$A:$P,13,0)</f>
        <v>148.12020870000001</v>
      </c>
      <c r="N257">
        <f>VLOOKUP($A257,total_palm!$A:$P,14,0)</f>
        <v>76</v>
      </c>
      <c r="O257">
        <f>VLOOKUP($A257,total_palm!$A:$P,15,0)</f>
        <v>1</v>
      </c>
      <c r="P257">
        <f>VLOOKUP($A257,total_palm!$A:$P,16,0)</f>
        <v>12.1</v>
      </c>
    </row>
    <row r="258" spans="1:16" x14ac:dyDescent="0.3">
      <c r="A258">
        <v>202403094</v>
      </c>
      <c r="B258">
        <f>VLOOKUP($A258,total_palm!$A:$P,2,0)</f>
        <v>168.19191509999999</v>
      </c>
      <c r="C258">
        <f>VLOOKUP($A258,total_palm!$A:$P,3,0)</f>
        <v>122.90379230000001</v>
      </c>
      <c r="D258">
        <f>VLOOKUP($A258,total_palm!$A:$P,4,0)</f>
        <v>117.7143786</v>
      </c>
      <c r="E258">
        <f>VLOOKUP($A258,total_palm!$A:$P,5,0)</f>
        <v>45.288122870000002</v>
      </c>
      <c r="F258">
        <f>VLOOKUP($A258,total_palm!$A:$P,6,0)</f>
        <v>0.95631507500000001</v>
      </c>
      <c r="G258">
        <f>VLOOKUP($A258,total_palm!$A:$P,7,0)</f>
        <v>1264.3252789999999</v>
      </c>
      <c r="H258">
        <f>VLOOKUP($A258,total_palm!$A:$P,8,0)</f>
        <v>136.1722752</v>
      </c>
      <c r="I258">
        <f>VLOOKUP($A258,total_palm!$A:$P,9,0)</f>
        <v>43.195339359999998</v>
      </c>
      <c r="J258">
        <f>VLOOKUP($A258,total_palm!$A:$P,10,0)</f>
        <v>42.900655020000002</v>
      </c>
      <c r="K258">
        <f>VLOOKUP($A258,total_palm!$A:$P,11,0)</f>
        <v>32.785384970000003</v>
      </c>
      <c r="L258">
        <f>VLOOKUP($A258,total_palm!$A:$P,12,0)</f>
        <v>35.689410530000004</v>
      </c>
      <c r="M258">
        <f>VLOOKUP($A258,total_palm!$A:$P,13,0)</f>
        <v>136.1722752</v>
      </c>
      <c r="N258">
        <f>VLOOKUP($A258,total_palm!$A:$P,14,0)</f>
        <v>69</v>
      </c>
      <c r="O258">
        <f>VLOOKUP($A258,total_palm!$A:$P,15,0)</f>
        <v>1</v>
      </c>
      <c r="P258">
        <f>VLOOKUP($A258,total_palm!$A:$P,16,0)</f>
        <v>7.6</v>
      </c>
    </row>
    <row r="259" spans="1:16" x14ac:dyDescent="0.3">
      <c r="A259">
        <v>202403095</v>
      </c>
      <c r="B259">
        <f>VLOOKUP($A259,total_palm!$A:$P,2,0)</f>
        <v>172.9690726</v>
      </c>
      <c r="C259">
        <f>VLOOKUP($A259,total_palm!$A:$P,3,0)</f>
        <v>129.3316279</v>
      </c>
      <c r="D259">
        <f>VLOOKUP($A259,total_palm!$A:$P,4,0)</f>
        <v>126.2312869</v>
      </c>
      <c r="E259">
        <f>VLOOKUP($A259,total_palm!$A:$P,5,0)</f>
        <v>43.637444690000002</v>
      </c>
      <c r="F259">
        <f>VLOOKUP($A259,total_palm!$A:$P,6,0)</f>
        <v>0.97487138900000003</v>
      </c>
      <c r="G259">
        <f>VLOOKUP($A259,total_palm!$A:$P,7,0)</f>
        <v>1444.523295</v>
      </c>
      <c r="H259">
        <f>VLOOKUP($A259,total_palm!$A:$P,8,0)</f>
        <v>141.95744089999999</v>
      </c>
      <c r="I259">
        <f>VLOOKUP($A259,total_palm!$A:$P,9,0)</f>
        <v>40.2220692</v>
      </c>
      <c r="J259">
        <f>VLOOKUP($A259,total_palm!$A:$P,10,0)</f>
        <v>38.992210489999998</v>
      </c>
      <c r="K259">
        <f>VLOOKUP($A259,total_palm!$A:$P,11,0)</f>
        <v>30.90082846</v>
      </c>
      <c r="L259">
        <f>VLOOKUP($A259,total_palm!$A:$P,12,0)</f>
        <v>40.036407330000003</v>
      </c>
      <c r="M259">
        <f>VLOOKUP($A259,total_palm!$A:$P,13,0)</f>
        <v>141.95744089999999</v>
      </c>
      <c r="N259">
        <f>VLOOKUP($A259,total_palm!$A:$P,14,0)</f>
        <v>71</v>
      </c>
      <c r="O259">
        <f>VLOOKUP($A259,total_palm!$A:$P,15,0)</f>
        <v>1</v>
      </c>
      <c r="P259">
        <f>VLOOKUP($A259,total_palm!$A:$P,16,0)</f>
        <v>11.8</v>
      </c>
    </row>
    <row r="260" spans="1:16" x14ac:dyDescent="0.3">
      <c r="A260">
        <v>202403096</v>
      </c>
      <c r="B260">
        <f>VLOOKUP($A260,total_palm!$A:$P,2,0)</f>
        <v>189.55548329999999</v>
      </c>
      <c r="C260">
        <f>VLOOKUP($A260,total_palm!$A:$P,3,0)</f>
        <v>133.53415269999999</v>
      </c>
      <c r="D260">
        <f>VLOOKUP($A260,total_palm!$A:$P,4,0)</f>
        <v>116.9660246</v>
      </c>
      <c r="E260">
        <f>VLOOKUP($A260,total_palm!$A:$P,5,0)</f>
        <v>56.021330650000003</v>
      </c>
      <c r="F260">
        <f>VLOOKUP($A260,total_palm!$A:$P,6,0)</f>
        <v>0.80327868899999999</v>
      </c>
      <c r="G260">
        <f>VLOOKUP($A260,total_palm!$A:$P,7,0)</f>
        <v>1607.803676</v>
      </c>
      <c r="H260">
        <f>VLOOKUP($A260,total_palm!$A:$P,8,0)</f>
        <v>149.47848619999999</v>
      </c>
      <c r="I260">
        <f>VLOOKUP($A260,total_palm!$A:$P,9,0)</f>
        <v>46.680967240000001</v>
      </c>
      <c r="J260">
        <f>VLOOKUP($A260,total_palm!$A:$P,10,0)</f>
        <v>51.166265889999998</v>
      </c>
      <c r="K260">
        <f>VLOOKUP($A260,total_palm!$A:$P,11,0)</f>
        <v>38.371008940000003</v>
      </c>
      <c r="L260">
        <f>VLOOKUP($A260,total_palm!$A:$P,12,0)</f>
        <v>51.101552529999999</v>
      </c>
      <c r="M260">
        <f>VLOOKUP($A260,total_palm!$A:$P,13,0)</f>
        <v>149.47848619999999</v>
      </c>
      <c r="N260">
        <f>VLOOKUP($A260,total_palm!$A:$P,14,0)</f>
        <v>40</v>
      </c>
      <c r="O260">
        <f>VLOOKUP($A260,total_palm!$A:$P,15,0)</f>
        <v>1</v>
      </c>
      <c r="P260">
        <f>VLOOKUP($A260,total_palm!$A:$P,16,0)</f>
        <v>10.9</v>
      </c>
    </row>
    <row r="261" spans="1:16" x14ac:dyDescent="0.3">
      <c r="A261">
        <v>202403097</v>
      </c>
      <c r="B261">
        <f>VLOOKUP($A261,total_palm!$A:$P,2,0)</f>
        <v>180.72731920000001</v>
      </c>
      <c r="C261">
        <f>VLOOKUP($A261,total_palm!$A:$P,3,0)</f>
        <v>133.2752352</v>
      </c>
      <c r="D261">
        <f>VLOOKUP($A261,total_palm!$A:$P,4,0)</f>
        <v>136.222104</v>
      </c>
      <c r="E261">
        <f>VLOOKUP($A261,total_palm!$A:$P,5,0)</f>
        <v>47.452083950000002</v>
      </c>
      <c r="F261">
        <f>VLOOKUP($A261,total_palm!$A:$P,6,0)</f>
        <v>0.99016580899999995</v>
      </c>
      <c r="G261">
        <f>VLOOKUP($A261,total_palm!$A:$P,7,0)</f>
        <v>1695.8217500000001</v>
      </c>
      <c r="H261">
        <f>VLOOKUP($A261,total_palm!$A:$P,8,0)</f>
        <v>147.9453403</v>
      </c>
      <c r="I261">
        <f>VLOOKUP($A261,total_palm!$A:$P,9,0)</f>
        <v>40.671066590000002</v>
      </c>
      <c r="J261">
        <f>VLOOKUP($A261,total_palm!$A:$P,10,0)</f>
        <v>39.462447480000002</v>
      </c>
      <c r="K261">
        <f>VLOOKUP($A261,total_palm!$A:$P,11,0)</f>
        <v>31.1374295</v>
      </c>
      <c r="L261">
        <f>VLOOKUP($A261,total_palm!$A:$P,12,0)</f>
        <v>38.586770850000001</v>
      </c>
      <c r="M261">
        <f>VLOOKUP($A261,total_palm!$A:$P,13,0)</f>
        <v>147.9453403</v>
      </c>
      <c r="N261">
        <f>VLOOKUP($A261,total_palm!$A:$P,14,0)</f>
        <v>66</v>
      </c>
      <c r="O261">
        <f>VLOOKUP($A261,total_palm!$A:$P,15,0)</f>
        <v>1</v>
      </c>
      <c r="P261">
        <f>VLOOKUP($A261,total_palm!$A:$P,16,0)</f>
        <v>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803C-FEFB-43E9-AFCE-8149FAA6C404}">
  <dimension ref="A1:P261"/>
  <sheetViews>
    <sheetView tabSelected="1" workbookViewId="0">
      <selection activeCell="B2" sqref="B2"/>
    </sheetView>
  </sheetViews>
  <sheetFormatPr defaultRowHeight="14.4" x14ac:dyDescent="0.3"/>
  <cols>
    <col min="1" max="1" width="11" bestFit="1" customWidth="1"/>
  </cols>
  <sheetData>
    <row r="1" spans="1:1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">
      <c r="A2">
        <v>202403051</v>
      </c>
      <c r="B2">
        <f>VLOOKUP($A2,total_tongue!$A:$P,2,0)</f>
        <v>167.15011100000001</v>
      </c>
      <c r="C2">
        <f>VLOOKUP($A2,total_tongue!$A:$P,3,0)</f>
        <v>89.793338270000007</v>
      </c>
      <c r="D2">
        <f>VLOOKUP($A2,total_tongue!$A:$P,4,0)</f>
        <v>91.493412289999995</v>
      </c>
      <c r="E2">
        <f>VLOOKUP($A2,total_tongue!$A:$P,5,0)</f>
        <v>77.356772759999998</v>
      </c>
      <c r="F2">
        <f>VLOOKUP($A2,total_tongue!$A:$P,6,0)</f>
        <v>0.93354707100000001</v>
      </c>
      <c r="G2">
        <f>VLOOKUP($A2,total_tongue!$A:$P,7,0)</f>
        <v>547.25447759999997</v>
      </c>
      <c r="H2">
        <f>VLOOKUP($A2,total_tongue!$A:$P,8,0)</f>
        <v>113.3865175</v>
      </c>
      <c r="I2">
        <f>VLOOKUP($A2,total_tongue!$A:$P,9,0)</f>
        <v>43.080562659999998</v>
      </c>
      <c r="J2">
        <f>VLOOKUP($A2,total_tongue!$A:$P,10,0)</f>
        <v>45.158719789999999</v>
      </c>
      <c r="K2">
        <f>VLOOKUP($A2,total_tongue!$A:$P,11,0)</f>
        <v>37.404558399999999</v>
      </c>
      <c r="L2">
        <f>VLOOKUP($A2,total_tongue!$A:$P,12,0)</f>
        <v>43.918291869999997</v>
      </c>
      <c r="M2">
        <f>VLOOKUP($A2,total_tongue!$A:$P,13,0)</f>
        <v>113.3865175</v>
      </c>
      <c r="N2">
        <f>VLOOKUP($A2,total_tongue!$A:$P,14,0)</f>
        <v>63</v>
      </c>
      <c r="O2">
        <f>VLOOKUP($A2,total_tongue!$A:$P,15,0)</f>
        <v>1</v>
      </c>
      <c r="P2">
        <f>VLOOKUP($A2,total_tongue!$A:$P,16,0)</f>
        <v>11.5</v>
      </c>
    </row>
    <row r="3" spans="1:16" x14ac:dyDescent="0.3">
      <c r="A3">
        <v>202403052</v>
      </c>
      <c r="B3">
        <f>VLOOKUP($A3,total_tongue!$A:$P,2,0)</f>
        <v>159.21606539999999</v>
      </c>
      <c r="C3">
        <f>VLOOKUP($A3,total_tongue!$A:$P,3,0)</f>
        <v>85.767590190000007</v>
      </c>
      <c r="D3">
        <f>VLOOKUP($A3,total_tongue!$A:$P,4,0)</f>
        <v>88.604345230000007</v>
      </c>
      <c r="E3">
        <f>VLOOKUP($A3,total_tongue!$A:$P,5,0)</f>
        <v>73.448475180000003</v>
      </c>
      <c r="F3">
        <f>VLOOKUP($A3,total_tongue!$A:$P,6,0)</f>
        <v>0.88513913600000005</v>
      </c>
      <c r="G3">
        <f>VLOOKUP($A3,total_tongue!$A:$P,7,0)</f>
        <v>264.04267720000001</v>
      </c>
      <c r="H3">
        <f>VLOOKUP($A3,total_tongue!$A:$P,8,0)</f>
        <v>108.9963609</v>
      </c>
      <c r="I3">
        <f>VLOOKUP($A3,total_tongue!$A:$P,9,0)</f>
        <v>42.099930120000003</v>
      </c>
      <c r="J3">
        <f>VLOOKUP($A3,total_tongue!$A:$P,10,0)</f>
        <v>41.231578949999999</v>
      </c>
      <c r="K3">
        <f>VLOOKUP($A3,total_tongue!$A:$P,11,0)</f>
        <v>32.882497540000003</v>
      </c>
      <c r="L3">
        <f>VLOOKUP($A3,total_tongue!$A:$P,12,0)</f>
        <v>45.729640070000002</v>
      </c>
      <c r="M3">
        <f>VLOOKUP($A3,total_tongue!$A:$P,13,0)</f>
        <v>108.9963609</v>
      </c>
      <c r="N3">
        <f>VLOOKUP($A3,total_tongue!$A:$P,14,0)</f>
        <v>63</v>
      </c>
      <c r="O3">
        <f>VLOOKUP($A3,total_tongue!$A:$P,15,0)</f>
        <v>0</v>
      </c>
      <c r="P3">
        <f>VLOOKUP($A3,total_tongue!$A:$P,16,0)</f>
        <v>11.6</v>
      </c>
    </row>
    <row r="4" spans="1:16" x14ac:dyDescent="0.3">
      <c r="A4">
        <v>202403056</v>
      </c>
      <c r="B4">
        <f>VLOOKUP($A4,total_tongue!$A:$P,2,0)</f>
        <v>178.19193079999999</v>
      </c>
      <c r="C4">
        <f>VLOOKUP($A4,total_tongue!$A:$P,3,0)</f>
        <v>97.135062439999999</v>
      </c>
      <c r="D4">
        <f>VLOOKUP($A4,total_tongue!$A:$P,4,0)</f>
        <v>100.1219981</v>
      </c>
      <c r="E4">
        <f>VLOOKUP($A4,total_tongue!$A:$P,5,0)</f>
        <v>81.056868399999999</v>
      </c>
      <c r="F4">
        <f>VLOOKUP($A4,total_tongue!$A:$P,6,0)</f>
        <v>0.98097686399999995</v>
      </c>
      <c r="G4">
        <f>VLOOKUP($A4,total_tongue!$A:$P,7,0)</f>
        <v>391.8599342</v>
      </c>
      <c r="H4">
        <f>VLOOKUP($A4,total_tongue!$A:$P,8,0)</f>
        <v>127.22308510000001</v>
      </c>
      <c r="I4">
        <f>VLOOKUP($A4,total_tongue!$A:$P,9,0)</f>
        <v>49.193469389999997</v>
      </c>
      <c r="J4">
        <f>VLOOKUP($A4,total_tongue!$A:$P,10,0)</f>
        <v>47.451761099999999</v>
      </c>
      <c r="K4">
        <f>VLOOKUP($A4,total_tongue!$A:$P,11,0)</f>
        <v>44.713227510000003</v>
      </c>
      <c r="L4">
        <f>VLOOKUP($A4,total_tongue!$A:$P,12,0)</f>
        <v>56.573844809999997</v>
      </c>
      <c r="M4">
        <f>VLOOKUP($A4,total_tongue!$A:$P,13,0)</f>
        <v>127.22308510000001</v>
      </c>
      <c r="N4">
        <f>VLOOKUP($A4,total_tongue!$A:$P,14,0)</f>
        <v>50</v>
      </c>
      <c r="O4">
        <f>VLOOKUP($A4,total_tongue!$A:$P,15,0)</f>
        <v>1</v>
      </c>
      <c r="P4">
        <f>VLOOKUP($A4,total_tongue!$A:$P,16,0)</f>
        <v>11.1</v>
      </c>
    </row>
    <row r="5" spans="1:16" x14ac:dyDescent="0.3">
      <c r="A5">
        <v>202403059</v>
      </c>
      <c r="B5">
        <f>VLOOKUP($A5,total_tongue!$A:$P,2,0)</f>
        <v>197.13631620000001</v>
      </c>
      <c r="C5">
        <f>VLOOKUP($A5,total_tongue!$A:$P,3,0)</f>
        <v>135.82050480000001</v>
      </c>
      <c r="D5">
        <f>VLOOKUP($A5,total_tongue!$A:$P,4,0)</f>
        <v>146.3511681</v>
      </c>
      <c r="E5">
        <f>VLOOKUP($A5,total_tongue!$A:$P,5,0)</f>
        <v>61.315811429999997</v>
      </c>
      <c r="F5">
        <f>VLOOKUP($A5,total_tongue!$A:$P,6,0)</f>
        <v>0.87570124299999996</v>
      </c>
      <c r="G5">
        <f>VLOOKUP($A5,total_tongue!$A:$P,7,0)</f>
        <v>1031.161222</v>
      </c>
      <c r="H5">
        <f>VLOOKUP($A5,total_tongue!$A:$P,8,0)</f>
        <v>155.4270617</v>
      </c>
      <c r="I5">
        <f>VLOOKUP($A5,total_tongue!$A:$P,9,0)</f>
        <v>50.002610969999999</v>
      </c>
      <c r="J5">
        <f>VLOOKUP($A5,total_tongue!$A:$P,10,0)</f>
        <v>51.30808081</v>
      </c>
      <c r="K5">
        <f>VLOOKUP($A5,total_tongue!$A:$P,11,0)</f>
        <v>35.421845570000002</v>
      </c>
      <c r="L5">
        <f>VLOOKUP($A5,total_tongue!$A:$P,12,0)</f>
        <v>50.267794879999997</v>
      </c>
      <c r="M5">
        <f>VLOOKUP($A5,total_tongue!$A:$P,13,0)</f>
        <v>155.4270617</v>
      </c>
      <c r="N5">
        <f>VLOOKUP($A5,total_tongue!$A:$P,14,0)</f>
        <v>76</v>
      </c>
      <c r="O5">
        <f>VLOOKUP($A5,total_tongue!$A:$P,15,0)</f>
        <v>1</v>
      </c>
      <c r="P5">
        <f>VLOOKUP($A5,total_tongue!$A:$P,16,0)</f>
        <v>12.2</v>
      </c>
    </row>
    <row r="6" spans="1:16" x14ac:dyDescent="0.3">
      <c r="A6">
        <v>2024030512</v>
      </c>
      <c r="B6">
        <f>VLOOKUP($A6,total_tongue!$A:$P,2,0)</f>
        <v>188.17914909999999</v>
      </c>
      <c r="C6">
        <f>VLOOKUP($A6,total_tongue!$A:$P,3,0)</f>
        <v>86.465717299999994</v>
      </c>
      <c r="D6">
        <f>VLOOKUP($A6,total_tongue!$A:$P,4,0)</f>
        <v>79.135021100000003</v>
      </c>
      <c r="E6">
        <f>VLOOKUP($A6,total_tongue!$A:$P,5,0)</f>
        <v>101.7134318</v>
      </c>
      <c r="F6">
        <f>VLOOKUP($A6,total_tongue!$A:$P,6,0)</f>
        <v>0.96903225800000004</v>
      </c>
      <c r="G6">
        <f>VLOOKUP($A6,total_tongue!$A:$P,7,0)</f>
        <v>491.88553330000002</v>
      </c>
      <c r="H6">
        <f>VLOOKUP($A6,total_tongue!$A:$P,8,0)</f>
        <v>115.2177557</v>
      </c>
      <c r="I6">
        <f>VLOOKUP($A6,total_tongue!$A:$P,9,0)</f>
        <v>52.76405733</v>
      </c>
      <c r="J6">
        <f>VLOOKUP($A6,total_tongue!$A:$P,10,0)</f>
        <v>50.933869530000003</v>
      </c>
      <c r="K6">
        <f>VLOOKUP($A6,total_tongue!$A:$P,11,0)</f>
        <v>33.91194969</v>
      </c>
      <c r="L6">
        <f>VLOOKUP($A6,total_tongue!$A:$P,12,0)</f>
        <v>41.809639850000003</v>
      </c>
      <c r="M6">
        <f>VLOOKUP($A6,total_tongue!$A:$P,13,0)</f>
        <v>115.2177557</v>
      </c>
      <c r="N6">
        <f>VLOOKUP($A6,total_tongue!$A:$P,14,0)</f>
        <v>65</v>
      </c>
      <c r="O6">
        <f>VLOOKUP($A6,total_tongue!$A:$P,15,0)</f>
        <v>0</v>
      </c>
      <c r="P6">
        <f>VLOOKUP($A6,total_tongue!$A:$P,16,0)</f>
        <v>12.5</v>
      </c>
    </row>
    <row r="7" spans="1:16" x14ac:dyDescent="0.3">
      <c r="A7">
        <v>2024030513</v>
      </c>
      <c r="B7">
        <f>VLOOKUP($A7,total_tongue!$A:$P,2,0)</f>
        <v>171.4068355</v>
      </c>
      <c r="C7">
        <f>VLOOKUP($A7,total_tongue!$A:$P,3,0)</f>
        <v>90.775746569999995</v>
      </c>
      <c r="D7">
        <f>VLOOKUP($A7,total_tongue!$A:$P,4,0)</f>
        <v>88.140797090000007</v>
      </c>
      <c r="E7">
        <f>VLOOKUP($A7,total_tongue!$A:$P,5,0)</f>
        <v>80.631088910000003</v>
      </c>
      <c r="F7">
        <f>VLOOKUP($A7,total_tongue!$A:$P,6,0)</f>
        <v>0.95255235599999999</v>
      </c>
      <c r="G7">
        <f>VLOOKUP($A7,total_tongue!$A:$P,7,0)</f>
        <v>576.79659649999996</v>
      </c>
      <c r="H7">
        <f>VLOOKUP($A7,total_tongue!$A:$P,8,0)</f>
        <v>119.7848948</v>
      </c>
      <c r="I7">
        <f>VLOOKUP($A7,total_tongue!$A:$P,9,0)</f>
        <v>47.367706239999997</v>
      </c>
      <c r="J7">
        <f>VLOOKUP($A7,total_tongue!$A:$P,10,0)</f>
        <v>45.300648610000003</v>
      </c>
      <c r="K7">
        <f>VLOOKUP($A7,total_tongue!$A:$P,11,0)</f>
        <v>37.187419439999999</v>
      </c>
      <c r="L7">
        <f>VLOOKUP($A7,total_tongue!$A:$P,12,0)</f>
        <v>43.36583538</v>
      </c>
      <c r="M7">
        <f>VLOOKUP($A7,total_tongue!$A:$P,13,0)</f>
        <v>119.7848948</v>
      </c>
      <c r="N7">
        <f>VLOOKUP($A7,total_tongue!$A:$P,14,0)</f>
        <v>30</v>
      </c>
      <c r="O7">
        <f>VLOOKUP($A7,total_tongue!$A:$P,15,0)</f>
        <v>0</v>
      </c>
      <c r="P7">
        <f>VLOOKUP($A7,total_tongue!$A:$P,16,0)</f>
        <v>15.2</v>
      </c>
    </row>
    <row r="8" spans="1:16" x14ac:dyDescent="0.3">
      <c r="A8">
        <v>2024030515</v>
      </c>
      <c r="B8">
        <f>VLOOKUP($A8,total_tongue!$A:$P,2,0)</f>
        <v>145.15252169999999</v>
      </c>
      <c r="C8">
        <f>VLOOKUP($A8,total_tongue!$A:$P,3,0)</f>
        <v>71.47826087</v>
      </c>
      <c r="D8">
        <f>VLOOKUP($A8,total_tongue!$A:$P,4,0)</f>
        <v>76.956521739999999</v>
      </c>
      <c r="E8">
        <f>VLOOKUP($A8,total_tongue!$A:$P,5,0)</f>
        <v>73.674260869999998</v>
      </c>
      <c r="F8">
        <f>VLOOKUP($A8,total_tongue!$A:$P,6,0)</f>
        <v>0.99319999999999997</v>
      </c>
      <c r="G8">
        <f>VLOOKUP($A8,total_tongue!$A:$P,7,0)</f>
        <v>338.53774079999999</v>
      </c>
      <c r="H8">
        <f>VLOOKUP($A8,total_tongue!$A:$P,8,0)</f>
        <v>94.022511260000002</v>
      </c>
      <c r="I8">
        <f>VLOOKUP($A8,total_tongue!$A:$P,9,0)</f>
        <v>48.866969009999998</v>
      </c>
      <c r="J8">
        <f>VLOOKUP($A8,total_tongue!$A:$P,10,0)</f>
        <v>48.304416400000001</v>
      </c>
      <c r="K8">
        <f>VLOOKUP($A8,total_tongue!$A:$P,11,0)</f>
        <v>37.193162389999998</v>
      </c>
      <c r="L8">
        <f>VLOOKUP($A8,total_tongue!$A:$P,12,0)</f>
        <v>37.797749490000001</v>
      </c>
      <c r="M8">
        <f>VLOOKUP($A8,total_tongue!$A:$P,13,0)</f>
        <v>94.022511260000002</v>
      </c>
      <c r="N8">
        <f>VLOOKUP($A8,total_tongue!$A:$P,14,0)</f>
        <v>75</v>
      </c>
      <c r="O8">
        <f>VLOOKUP($A8,total_tongue!$A:$P,15,0)</f>
        <v>0</v>
      </c>
      <c r="P8">
        <f>VLOOKUP($A8,total_tongue!$A:$P,16,0)</f>
        <v>11.5</v>
      </c>
    </row>
    <row r="9" spans="1:16" x14ac:dyDescent="0.3">
      <c r="A9">
        <v>2024030516</v>
      </c>
      <c r="B9">
        <f>VLOOKUP($A9,total_tongue!$A:$P,2,0)</f>
        <v>158.94795199999999</v>
      </c>
      <c r="C9">
        <f>VLOOKUP($A9,total_tongue!$A:$P,3,0)</f>
        <v>87.992303680000006</v>
      </c>
      <c r="D9">
        <f>VLOOKUP($A9,total_tongue!$A:$P,4,0)</f>
        <v>95.629272110000002</v>
      </c>
      <c r="E9">
        <f>VLOOKUP($A9,total_tongue!$A:$P,5,0)</f>
        <v>70.955648319999995</v>
      </c>
      <c r="F9">
        <f>VLOOKUP($A9,total_tongue!$A:$P,6,0)</f>
        <v>0.99469214399999994</v>
      </c>
      <c r="G9">
        <f>VLOOKUP($A9,total_tongue!$A:$P,7,0)</f>
        <v>557.04051979999997</v>
      </c>
      <c r="H9">
        <f>VLOOKUP($A9,total_tongue!$A:$P,8,0)</f>
        <v>109.89861980000001</v>
      </c>
      <c r="I9">
        <f>VLOOKUP($A9,total_tongue!$A:$P,9,0)</f>
        <v>44.842269649999999</v>
      </c>
      <c r="J9">
        <f>VLOOKUP($A9,total_tongue!$A:$P,10,0)</f>
        <v>46.115862749999998</v>
      </c>
      <c r="K9">
        <f>VLOOKUP($A9,total_tongue!$A:$P,11,0)</f>
        <v>37.569709840000002</v>
      </c>
      <c r="L9">
        <f>VLOOKUP($A9,total_tongue!$A:$P,12,0)</f>
        <v>46.356653379999997</v>
      </c>
      <c r="M9">
        <f>VLOOKUP($A9,total_tongue!$A:$P,13,0)</f>
        <v>109.89861980000001</v>
      </c>
      <c r="N9">
        <f>VLOOKUP($A9,total_tongue!$A:$P,14,0)</f>
        <v>44</v>
      </c>
      <c r="O9">
        <f>VLOOKUP($A9,total_tongue!$A:$P,15,0)</f>
        <v>1</v>
      </c>
      <c r="P9">
        <f>VLOOKUP($A9,total_tongue!$A:$P,16,0)</f>
        <v>13.1</v>
      </c>
    </row>
    <row r="10" spans="1:16" x14ac:dyDescent="0.3">
      <c r="A10">
        <v>2024030517</v>
      </c>
      <c r="B10">
        <f>VLOOKUP($A10,total_tongue!$A:$P,2,0)</f>
        <v>189.16741160000001</v>
      </c>
      <c r="C10">
        <f>VLOOKUP($A10,total_tongue!$A:$P,3,0)</f>
        <v>113.4591629</v>
      </c>
      <c r="D10">
        <f>VLOOKUP($A10,total_tongue!$A:$P,4,0)</f>
        <v>115.4121631</v>
      </c>
      <c r="E10">
        <f>VLOOKUP($A10,total_tongue!$A:$P,5,0)</f>
        <v>75.708248679999997</v>
      </c>
      <c r="F10">
        <f>VLOOKUP($A10,total_tongue!$A:$P,6,0)</f>
        <v>0.99587628900000003</v>
      </c>
      <c r="G10">
        <f>VLOOKUP($A10,total_tongue!$A:$P,7,0)</f>
        <v>652.93751410000004</v>
      </c>
      <c r="H10">
        <f>VLOOKUP($A10,total_tongue!$A:$P,8,0)</f>
        <v>137.9872015</v>
      </c>
      <c r="I10">
        <f>VLOOKUP($A10,total_tongue!$A:$P,9,0)</f>
        <v>47.683880309999999</v>
      </c>
      <c r="J10">
        <f>VLOOKUP($A10,total_tongue!$A:$P,10,0)</f>
        <v>46.946206340000003</v>
      </c>
      <c r="K10">
        <f>VLOOKUP($A10,total_tongue!$A:$P,11,0)</f>
        <v>33.911059549999997</v>
      </c>
      <c r="L10">
        <f>VLOOKUP($A10,total_tongue!$A:$P,12,0)</f>
        <v>44.226234920000003</v>
      </c>
      <c r="M10">
        <f>VLOOKUP($A10,total_tongue!$A:$P,13,0)</f>
        <v>137.9872015</v>
      </c>
      <c r="N10">
        <f>VLOOKUP($A10,total_tongue!$A:$P,14,0)</f>
        <v>65</v>
      </c>
      <c r="O10">
        <f>VLOOKUP($A10,total_tongue!$A:$P,15,0)</f>
        <v>1</v>
      </c>
      <c r="P10">
        <f>VLOOKUP($A10,total_tongue!$A:$P,16,0)</f>
        <v>10</v>
      </c>
    </row>
    <row r="11" spans="1:16" x14ac:dyDescent="0.3">
      <c r="A11">
        <v>2024030519</v>
      </c>
      <c r="B11">
        <f>VLOOKUP($A11,total_tongue!$A:$P,2,0)</f>
        <v>180.05028849999999</v>
      </c>
      <c r="C11">
        <f>VLOOKUP($A11,total_tongue!$A:$P,3,0)</f>
        <v>102.4090684</v>
      </c>
      <c r="D11">
        <f>VLOOKUP($A11,total_tongue!$A:$P,4,0)</f>
        <v>95.174443530000005</v>
      </c>
      <c r="E11">
        <f>VLOOKUP($A11,total_tongue!$A:$P,5,0)</f>
        <v>77.64122012</v>
      </c>
      <c r="F11">
        <f>VLOOKUP($A11,total_tongue!$A:$P,6,0)</f>
        <v>0.98057602099999996</v>
      </c>
      <c r="G11">
        <f>VLOOKUP($A11,total_tongue!$A:$P,7,0)</f>
        <v>363.53401700000001</v>
      </c>
      <c r="H11">
        <f>VLOOKUP($A11,total_tongue!$A:$P,8,0)</f>
        <v>130.1957744</v>
      </c>
      <c r="I11">
        <f>VLOOKUP($A11,total_tongue!$A:$P,9,0)</f>
        <v>46.657085219999999</v>
      </c>
      <c r="J11">
        <f>VLOOKUP($A11,total_tongue!$A:$P,10,0)</f>
        <v>46.501124609999998</v>
      </c>
      <c r="K11">
        <f>VLOOKUP($A11,total_tongue!$A:$P,11,0)</f>
        <v>36.546464649999997</v>
      </c>
      <c r="L11">
        <f>VLOOKUP($A11,total_tongue!$A:$P,12,0)</f>
        <v>46.661297589999997</v>
      </c>
      <c r="M11">
        <f>VLOOKUP($A11,total_tongue!$A:$P,13,0)</f>
        <v>130.1957744</v>
      </c>
      <c r="N11">
        <f>VLOOKUP($A11,total_tongue!$A:$P,14,0)</f>
        <v>75</v>
      </c>
      <c r="O11">
        <f>VLOOKUP($A11,total_tongue!$A:$P,15,0)</f>
        <v>1</v>
      </c>
      <c r="P11">
        <f>VLOOKUP($A11,total_tongue!$A:$P,16,0)</f>
        <v>10.4</v>
      </c>
    </row>
    <row r="12" spans="1:16" x14ac:dyDescent="0.3">
      <c r="A12">
        <v>2024030518</v>
      </c>
      <c r="B12">
        <f>VLOOKUP($A12,total_tongue!$A:$P,2,0)</f>
        <v>168.97542319999999</v>
      </c>
      <c r="C12">
        <f>VLOOKUP($A12,total_tongue!$A:$P,3,0)</f>
        <v>76.195562780000003</v>
      </c>
      <c r="D12">
        <f>VLOOKUP($A12,total_tongue!$A:$P,4,0)</f>
        <v>80.580950560000005</v>
      </c>
      <c r="E12">
        <f>VLOOKUP($A12,total_tongue!$A:$P,5,0)</f>
        <v>92.779860380000002</v>
      </c>
      <c r="F12">
        <f>VLOOKUP($A12,total_tongue!$A:$P,6,0)</f>
        <v>1</v>
      </c>
      <c r="G12">
        <f>VLOOKUP($A12,total_tongue!$A:$P,7,0)</f>
        <v>880.101585</v>
      </c>
      <c r="H12">
        <f>VLOOKUP($A12,total_tongue!$A:$P,8,0)</f>
        <v>102.7882331</v>
      </c>
      <c r="I12">
        <f>VLOOKUP($A12,total_tongue!$A:$P,9,0)</f>
        <v>39.320020749999998</v>
      </c>
      <c r="J12">
        <f>VLOOKUP($A12,total_tongue!$A:$P,10,0)</f>
        <v>39.575000000000003</v>
      </c>
      <c r="K12">
        <f>VLOOKUP($A12,total_tongue!$A:$P,11,0)</f>
        <v>29.49290259</v>
      </c>
      <c r="L12">
        <f>VLOOKUP($A12,total_tongue!$A:$P,12,0)</f>
        <v>38.513574439999999</v>
      </c>
      <c r="M12">
        <f>VLOOKUP($A12,total_tongue!$A:$P,13,0)</f>
        <v>102.7882331</v>
      </c>
      <c r="N12">
        <f>VLOOKUP($A12,total_tongue!$A:$P,14,0)</f>
        <v>75</v>
      </c>
      <c r="O12">
        <f>VLOOKUP($A12,total_tongue!$A:$P,15,0)</f>
        <v>1</v>
      </c>
      <c r="P12">
        <f>VLOOKUP($A12,total_tongue!$A:$P,16,0)</f>
        <v>10.5</v>
      </c>
    </row>
    <row r="13" spans="1:16" x14ac:dyDescent="0.3">
      <c r="A13">
        <v>2024030520</v>
      </c>
      <c r="B13">
        <f>VLOOKUP($A13,total_tongue!$A:$P,2,0)</f>
        <v>196.93969849999999</v>
      </c>
      <c r="C13">
        <f>VLOOKUP($A13,total_tongue!$A:$P,3,0)</f>
        <v>116.85195210000001</v>
      </c>
      <c r="D13">
        <f>VLOOKUP($A13,total_tongue!$A:$P,4,0)</f>
        <v>118.1896019</v>
      </c>
      <c r="E13">
        <f>VLOOKUP($A13,total_tongue!$A:$P,5,0)</f>
        <v>80.087746420000002</v>
      </c>
      <c r="F13">
        <f>VLOOKUP($A13,total_tongue!$A:$P,6,0)</f>
        <v>0.99145860699999999</v>
      </c>
      <c r="G13">
        <f>VLOOKUP($A13,total_tongue!$A:$P,7,0)</f>
        <v>458.8536436</v>
      </c>
      <c r="H13">
        <f>VLOOKUP($A13,total_tongue!$A:$P,8,0)</f>
        <v>144.66794659999999</v>
      </c>
      <c r="I13">
        <f>VLOOKUP($A13,total_tongue!$A:$P,9,0)</f>
        <v>54.570959260000002</v>
      </c>
      <c r="J13">
        <f>VLOOKUP($A13,total_tongue!$A:$P,10,0)</f>
        <v>53.25</v>
      </c>
      <c r="K13">
        <f>VLOOKUP($A13,total_tongue!$A:$P,11,0)</f>
        <v>36.520408160000002</v>
      </c>
      <c r="L13">
        <f>VLOOKUP($A13,total_tongue!$A:$P,12,0)</f>
        <v>46.819913669999998</v>
      </c>
      <c r="M13">
        <f>VLOOKUP($A13,total_tongue!$A:$P,13,0)</f>
        <v>144.66794659999999</v>
      </c>
      <c r="N13">
        <f>VLOOKUP($A13,total_tongue!$A:$P,14,0)</f>
        <v>65</v>
      </c>
      <c r="O13">
        <f>VLOOKUP($A13,total_tongue!$A:$P,15,0)</f>
        <v>1</v>
      </c>
      <c r="P13">
        <f>VLOOKUP($A13,total_tongue!$A:$P,16,0)</f>
        <v>7</v>
      </c>
    </row>
    <row r="14" spans="1:16" x14ac:dyDescent="0.3">
      <c r="A14">
        <v>2024030522</v>
      </c>
      <c r="B14">
        <f>VLOOKUP($A14,total_tongue!$A:$P,2,0)</f>
        <v>175.6736439</v>
      </c>
      <c r="C14">
        <f>VLOOKUP($A14,total_tongue!$A:$P,3,0)</f>
        <v>97.245725239999999</v>
      </c>
      <c r="D14">
        <f>VLOOKUP($A14,total_tongue!$A:$P,4,0)</f>
        <v>100.2421875</v>
      </c>
      <c r="E14">
        <f>VLOOKUP($A14,total_tongue!$A:$P,5,0)</f>
        <v>78.427918629999994</v>
      </c>
      <c r="F14">
        <f>VLOOKUP($A14,total_tongue!$A:$P,6,0)</f>
        <v>1</v>
      </c>
      <c r="G14">
        <f>VLOOKUP($A14,total_tongue!$A:$P,7,0)</f>
        <v>500.13667099999998</v>
      </c>
      <c r="H14">
        <f>VLOOKUP($A14,total_tongue!$A:$P,8,0)</f>
        <v>120.9561916</v>
      </c>
      <c r="I14">
        <f>VLOOKUP($A14,total_tongue!$A:$P,9,0)</f>
        <v>43.225988700000002</v>
      </c>
      <c r="J14">
        <f>VLOOKUP($A14,total_tongue!$A:$P,10,0)</f>
        <v>44.520220590000001</v>
      </c>
      <c r="K14">
        <f>VLOOKUP($A14,total_tongue!$A:$P,11,0)</f>
        <v>33.954629629999999</v>
      </c>
      <c r="L14">
        <f>VLOOKUP($A14,total_tongue!$A:$P,12,0)</f>
        <v>41.812248889999999</v>
      </c>
      <c r="M14">
        <f>VLOOKUP($A14,total_tongue!$A:$P,13,0)</f>
        <v>120.9561916</v>
      </c>
      <c r="N14">
        <f>VLOOKUP($A14,total_tongue!$A:$P,14,0)</f>
        <v>38</v>
      </c>
      <c r="O14">
        <f>VLOOKUP($A14,total_tongue!$A:$P,15,0)</f>
        <v>1</v>
      </c>
      <c r="P14">
        <f>VLOOKUP($A14,total_tongue!$A:$P,16,0)</f>
        <v>12</v>
      </c>
    </row>
    <row r="15" spans="1:16" x14ac:dyDescent="0.3">
      <c r="A15">
        <v>2024030521</v>
      </c>
      <c r="B15">
        <f>VLOOKUP($A15,total_tongue!$A:$P,2,0)</f>
        <v>183.09592359999999</v>
      </c>
      <c r="C15">
        <f>VLOOKUP($A15,total_tongue!$A:$P,3,0)</f>
        <v>102.9551592</v>
      </c>
      <c r="D15">
        <f>VLOOKUP($A15,total_tongue!$A:$P,4,0)</f>
        <v>108.9165605</v>
      </c>
      <c r="E15">
        <f>VLOOKUP($A15,total_tongue!$A:$P,5,0)</f>
        <v>80.140764329999996</v>
      </c>
      <c r="F15">
        <f>VLOOKUP($A15,total_tongue!$A:$P,6,0)</f>
        <v>0.99951163899999995</v>
      </c>
      <c r="G15">
        <f>VLOOKUP($A15,total_tongue!$A:$P,7,0)</f>
        <v>835.33639909999999</v>
      </c>
      <c r="H15">
        <f>VLOOKUP($A15,total_tongue!$A:$P,8,0)</f>
        <v>127.5590031</v>
      </c>
      <c r="I15">
        <f>VLOOKUP($A15,total_tongue!$A:$P,9,0)</f>
        <v>45.930372810000001</v>
      </c>
      <c r="J15">
        <f>VLOOKUP($A15,total_tongue!$A:$P,10,0)</f>
        <v>46.263240690000003</v>
      </c>
      <c r="K15">
        <f>VLOOKUP($A15,total_tongue!$A:$P,11,0)</f>
        <v>30.524337030000002</v>
      </c>
      <c r="L15">
        <f>VLOOKUP($A15,total_tongue!$A:$P,12,0)</f>
        <v>42.143817759999997</v>
      </c>
      <c r="M15">
        <f>VLOOKUP($A15,total_tongue!$A:$P,13,0)</f>
        <v>127.5590031</v>
      </c>
      <c r="N15">
        <f>VLOOKUP($A15,total_tongue!$A:$P,14,0)</f>
        <v>84</v>
      </c>
      <c r="O15">
        <f>VLOOKUP($A15,total_tongue!$A:$P,15,0)</f>
        <v>1</v>
      </c>
      <c r="P15">
        <f>VLOOKUP($A15,total_tongue!$A:$P,16,0)</f>
        <v>10.4</v>
      </c>
    </row>
    <row r="16" spans="1:16" x14ac:dyDescent="0.3">
      <c r="A16">
        <v>2024030523</v>
      </c>
      <c r="B16">
        <f>VLOOKUP($A16,total_tongue!$A:$P,2,0)</f>
        <v>146.8063362</v>
      </c>
      <c r="C16">
        <f>VLOOKUP($A16,total_tongue!$A:$P,3,0)</f>
        <v>72.18753194</v>
      </c>
      <c r="D16">
        <f>VLOOKUP($A16,total_tongue!$A:$P,4,0)</f>
        <v>80.479816040000003</v>
      </c>
      <c r="E16">
        <f>VLOOKUP($A16,total_tongue!$A:$P,5,0)</f>
        <v>74.61880429</v>
      </c>
      <c r="F16">
        <f>VLOOKUP($A16,total_tongue!$A:$P,6,0)</f>
        <v>0.99791991700000005</v>
      </c>
      <c r="G16">
        <f>VLOOKUP($A16,total_tongue!$A:$P,7,0)</f>
        <v>147.33396350000001</v>
      </c>
      <c r="H16">
        <f>VLOOKUP($A16,total_tongue!$A:$P,8,0)</f>
        <v>94.433728979999998</v>
      </c>
      <c r="I16">
        <f>VLOOKUP($A16,total_tongue!$A:$P,9,0)</f>
        <v>42.005253940000003</v>
      </c>
      <c r="J16">
        <f>VLOOKUP($A16,total_tongue!$A:$P,10,0)</f>
        <v>42.434268830000001</v>
      </c>
      <c r="K16">
        <f>VLOOKUP($A16,total_tongue!$A:$P,11,0)</f>
        <v>31.109259260000002</v>
      </c>
      <c r="L16">
        <f>VLOOKUP($A16,total_tongue!$A:$P,12,0)</f>
        <v>33.872138749999998</v>
      </c>
      <c r="M16">
        <f>VLOOKUP($A16,total_tongue!$A:$P,13,0)</f>
        <v>94.433728979999998</v>
      </c>
      <c r="N16">
        <f>VLOOKUP($A16,total_tongue!$A:$P,14,0)</f>
        <v>70</v>
      </c>
      <c r="O16">
        <f>VLOOKUP($A16,total_tongue!$A:$P,15,0)</f>
        <v>0</v>
      </c>
      <c r="P16">
        <f>VLOOKUP($A16,total_tongue!$A:$P,16,0)</f>
        <v>9.6999999999999993</v>
      </c>
    </row>
    <row r="17" spans="1:16" x14ac:dyDescent="0.3">
      <c r="A17">
        <v>2024030524</v>
      </c>
      <c r="B17">
        <f>VLOOKUP($A17,total_tongue!$A:$P,2,0)</f>
        <v>169.8711643</v>
      </c>
      <c r="C17">
        <f>VLOOKUP($A17,total_tongue!$A:$P,3,0)</f>
        <v>96.619923290000003</v>
      </c>
      <c r="D17">
        <f>VLOOKUP($A17,total_tongue!$A:$P,4,0)</f>
        <v>109.3058439</v>
      </c>
      <c r="E17">
        <f>VLOOKUP($A17,total_tongue!$A:$P,5,0)</f>
        <v>73.251240969999998</v>
      </c>
      <c r="F17">
        <f>VLOOKUP($A17,total_tongue!$A:$P,6,0)</f>
        <v>0.99977898099999996</v>
      </c>
      <c r="G17">
        <f>VLOOKUP($A17,total_tongue!$A:$P,7,0)</f>
        <v>771.26855929999999</v>
      </c>
      <c r="H17">
        <f>VLOOKUP($A17,total_tongue!$A:$P,8,0)</f>
        <v>121.57771649999999</v>
      </c>
      <c r="I17">
        <f>VLOOKUP($A17,total_tongue!$A:$P,9,0)</f>
        <v>56.501231529999998</v>
      </c>
      <c r="J17">
        <f>VLOOKUP($A17,total_tongue!$A:$P,10,0)</f>
        <v>53.61909498</v>
      </c>
      <c r="K17">
        <f>VLOOKUP($A17,total_tongue!$A:$P,11,0)</f>
        <v>36.66613882</v>
      </c>
      <c r="L17">
        <f>VLOOKUP($A17,total_tongue!$A:$P,12,0)</f>
        <v>48.203032989999997</v>
      </c>
      <c r="M17">
        <f>VLOOKUP($A17,total_tongue!$A:$P,13,0)</f>
        <v>121.57771649999999</v>
      </c>
      <c r="N17">
        <f>VLOOKUP($A17,total_tongue!$A:$P,14,0)</f>
        <v>66</v>
      </c>
      <c r="O17">
        <f>VLOOKUP($A17,total_tongue!$A:$P,15,0)</f>
        <v>0</v>
      </c>
      <c r="P17">
        <f>VLOOKUP($A17,total_tongue!$A:$P,16,0)</f>
        <v>11.1</v>
      </c>
    </row>
    <row r="18" spans="1:16" x14ac:dyDescent="0.3">
      <c r="A18">
        <v>2024030525</v>
      </c>
      <c r="B18">
        <f>VLOOKUP($A18,total_tongue!$A:$P,2,0)</f>
        <v>172.0457758</v>
      </c>
      <c r="C18">
        <f>VLOOKUP($A18,total_tongue!$A:$P,3,0)</f>
        <v>93.475934030000005</v>
      </c>
      <c r="D18">
        <f>VLOOKUP($A18,total_tongue!$A:$P,4,0)</f>
        <v>101.5736565</v>
      </c>
      <c r="E18">
        <f>VLOOKUP($A18,total_tongue!$A:$P,5,0)</f>
        <v>78.569841800000006</v>
      </c>
      <c r="F18">
        <f>VLOOKUP($A18,total_tongue!$A:$P,6,0)</f>
        <v>0.99940362599999999</v>
      </c>
      <c r="G18">
        <f>VLOOKUP($A18,total_tongue!$A:$P,7,0)</f>
        <v>882.56772939999996</v>
      </c>
      <c r="H18">
        <f>VLOOKUP($A18,total_tongue!$A:$P,8,0)</f>
        <v>117.841156</v>
      </c>
      <c r="I18">
        <f>VLOOKUP($A18,total_tongue!$A:$P,9,0)</f>
        <v>56.092452829999999</v>
      </c>
      <c r="J18">
        <f>VLOOKUP($A18,total_tongue!$A:$P,10,0)</f>
        <v>51.090566039999999</v>
      </c>
      <c r="K18">
        <f>VLOOKUP($A18,total_tongue!$A:$P,11,0)</f>
        <v>31.60103964</v>
      </c>
      <c r="L18">
        <f>VLOOKUP($A18,total_tongue!$A:$P,12,0)</f>
        <v>42.698297549999999</v>
      </c>
      <c r="M18">
        <f>VLOOKUP($A18,total_tongue!$A:$P,13,0)</f>
        <v>117.841156</v>
      </c>
      <c r="N18">
        <f>VLOOKUP($A18,total_tongue!$A:$P,14,0)</f>
        <v>70</v>
      </c>
      <c r="O18">
        <f>VLOOKUP($A18,total_tongue!$A:$P,15,0)</f>
        <v>1</v>
      </c>
      <c r="P18">
        <f>VLOOKUP($A18,total_tongue!$A:$P,16,0)</f>
        <v>12.4</v>
      </c>
    </row>
    <row r="19" spans="1:16" x14ac:dyDescent="0.3">
      <c r="A19">
        <v>2024030528</v>
      </c>
      <c r="B19">
        <f>VLOOKUP($A19,total_tongue!$A:$P,2,0)</f>
        <v>171.5704355</v>
      </c>
      <c r="C19">
        <f>VLOOKUP($A19,total_tongue!$A:$P,3,0)</f>
        <v>98.509312699999995</v>
      </c>
      <c r="D19">
        <f>VLOOKUP($A19,total_tongue!$A:$P,4,0)</f>
        <v>99.272429169999995</v>
      </c>
      <c r="E19">
        <f>VLOOKUP($A19,total_tongue!$A:$P,5,0)</f>
        <v>73.061122769999997</v>
      </c>
      <c r="F19">
        <f>VLOOKUP($A19,total_tongue!$A:$P,6,0)</f>
        <v>0.99972885</v>
      </c>
      <c r="G19">
        <f>VLOOKUP($A19,total_tongue!$A:$P,7,0)</f>
        <v>837.34332670000003</v>
      </c>
      <c r="H19">
        <f>VLOOKUP($A19,total_tongue!$A:$P,8,0)</f>
        <v>120.21266850000001</v>
      </c>
      <c r="I19">
        <f>VLOOKUP($A19,total_tongue!$A:$P,9,0)</f>
        <v>58.620879119999998</v>
      </c>
      <c r="J19">
        <f>VLOOKUP($A19,total_tongue!$A:$P,10,0)</f>
        <v>59.637420720000001</v>
      </c>
      <c r="K19">
        <f>VLOOKUP($A19,total_tongue!$A:$P,11,0)</f>
        <v>36.225358419999999</v>
      </c>
      <c r="L19">
        <f>VLOOKUP($A19,total_tongue!$A:$P,12,0)</f>
        <v>45.011193419999998</v>
      </c>
      <c r="M19">
        <f>VLOOKUP($A19,total_tongue!$A:$P,13,0)</f>
        <v>120.21266850000001</v>
      </c>
      <c r="N19">
        <f>VLOOKUP($A19,total_tongue!$A:$P,14,0)</f>
        <v>41</v>
      </c>
      <c r="O19">
        <f>VLOOKUP($A19,total_tongue!$A:$P,15,0)</f>
        <v>1</v>
      </c>
      <c r="P19">
        <f>VLOOKUP($A19,total_tongue!$A:$P,16,0)</f>
        <v>11.9</v>
      </c>
    </row>
    <row r="20" spans="1:16" x14ac:dyDescent="0.3">
      <c r="A20">
        <v>2024030529</v>
      </c>
      <c r="B20">
        <f>VLOOKUP($A20,total_tongue!$A:$P,2,0)</f>
        <v>177.75632949999999</v>
      </c>
      <c r="C20">
        <f>VLOOKUP($A20,total_tongue!$A:$P,3,0)</f>
        <v>100.3367176</v>
      </c>
      <c r="D20">
        <f>VLOOKUP($A20,total_tongue!$A:$P,4,0)</f>
        <v>104.0929186</v>
      </c>
      <c r="E20">
        <f>VLOOKUP($A20,total_tongue!$A:$P,5,0)</f>
        <v>77.419611880000005</v>
      </c>
      <c r="F20">
        <f>VLOOKUP($A20,total_tongue!$A:$P,6,0)</f>
        <v>1</v>
      </c>
      <c r="G20">
        <f>VLOOKUP($A20,total_tongue!$A:$P,7,0)</f>
        <v>668.23446590000003</v>
      </c>
      <c r="H20">
        <f>VLOOKUP($A20,total_tongue!$A:$P,8,0)</f>
        <v>123.8206146</v>
      </c>
      <c r="I20">
        <f>VLOOKUP($A20,total_tongue!$A:$P,9,0)</f>
        <v>54.428917609999999</v>
      </c>
      <c r="J20">
        <f>VLOOKUP($A20,total_tongue!$A:$P,10,0)</f>
        <v>53.768258430000003</v>
      </c>
      <c r="K20">
        <f>VLOOKUP($A20,total_tongue!$A:$P,11,0)</f>
        <v>36.147651009999997</v>
      </c>
      <c r="L20">
        <f>VLOOKUP($A20,total_tongue!$A:$P,12,0)</f>
        <v>46.299326200000003</v>
      </c>
      <c r="M20">
        <f>VLOOKUP($A20,total_tongue!$A:$P,13,0)</f>
        <v>123.8206146</v>
      </c>
      <c r="N20">
        <f>VLOOKUP($A20,total_tongue!$A:$P,14,0)</f>
        <v>53</v>
      </c>
      <c r="O20">
        <f>VLOOKUP($A20,total_tongue!$A:$P,15,0)</f>
        <v>0</v>
      </c>
      <c r="P20">
        <f>VLOOKUP($A20,total_tongue!$A:$P,16,0)</f>
        <v>12.4</v>
      </c>
    </row>
    <row r="21" spans="1:16" x14ac:dyDescent="0.3">
      <c r="A21">
        <v>2024030532</v>
      </c>
      <c r="B21">
        <f>VLOOKUP($A21,total_tongue!$A:$P,2,0)</f>
        <v>183.2197247</v>
      </c>
      <c r="C21">
        <f>VLOOKUP($A21,total_tongue!$A:$P,3,0)</f>
        <v>111.5397146</v>
      </c>
      <c r="D21">
        <f>VLOOKUP($A21,total_tongue!$A:$P,4,0)</f>
        <v>115.8795302</v>
      </c>
      <c r="E21">
        <f>VLOOKUP($A21,total_tongue!$A:$P,5,0)</f>
        <v>71.680010100000004</v>
      </c>
      <c r="F21">
        <f>VLOOKUP($A21,total_tongue!$A:$P,6,0)</f>
        <v>1</v>
      </c>
      <c r="G21">
        <f>VLOOKUP($A21,total_tongue!$A:$P,7,0)</f>
        <v>742.09210510000003</v>
      </c>
      <c r="H21">
        <f>VLOOKUP($A21,total_tongue!$A:$P,8,0)</f>
        <v>133.44608210000001</v>
      </c>
      <c r="I21">
        <f>VLOOKUP($A21,total_tongue!$A:$P,9,0)</f>
        <v>55.292346299999998</v>
      </c>
      <c r="J21">
        <f>VLOOKUP($A21,total_tongue!$A:$P,10,0)</f>
        <v>53.1489726</v>
      </c>
      <c r="K21">
        <f>VLOOKUP($A21,total_tongue!$A:$P,11,0)</f>
        <v>35.851111109999998</v>
      </c>
      <c r="L21">
        <f>VLOOKUP($A21,total_tongue!$A:$P,12,0)</f>
        <v>49.727020580000001</v>
      </c>
      <c r="M21">
        <f>VLOOKUP($A21,total_tongue!$A:$P,13,0)</f>
        <v>133.44608210000001</v>
      </c>
      <c r="N21">
        <f>VLOOKUP($A21,total_tongue!$A:$P,14,0)</f>
        <v>65</v>
      </c>
      <c r="O21">
        <f>VLOOKUP($A21,total_tongue!$A:$P,15,0)</f>
        <v>0</v>
      </c>
      <c r="P21">
        <f>VLOOKUP($A21,total_tongue!$A:$P,16,0)</f>
        <v>7</v>
      </c>
    </row>
    <row r="22" spans="1:16" x14ac:dyDescent="0.3">
      <c r="A22">
        <v>2024030533</v>
      </c>
      <c r="B22">
        <f>VLOOKUP($A22,total_tongue!$A:$P,2,0)</f>
        <v>188.38724859999999</v>
      </c>
      <c r="C22">
        <f>VLOOKUP($A22,total_tongue!$A:$P,3,0)</f>
        <v>108.93367569999999</v>
      </c>
      <c r="D22">
        <f>VLOOKUP($A22,total_tongue!$A:$P,4,0)</f>
        <v>124.0408644</v>
      </c>
      <c r="E22">
        <f>VLOOKUP($A22,total_tongue!$A:$P,5,0)</f>
        <v>79.453572960000002</v>
      </c>
      <c r="F22">
        <f>VLOOKUP($A22,total_tongue!$A:$P,6,0)</f>
        <v>0.99180844400000001</v>
      </c>
      <c r="G22">
        <f>VLOOKUP($A22,total_tongue!$A:$P,7,0)</f>
        <v>515.68995729999995</v>
      </c>
      <c r="H22">
        <f>VLOOKUP($A22,total_tongue!$A:$P,8,0)</f>
        <v>135.15255310000001</v>
      </c>
      <c r="I22">
        <f>VLOOKUP($A22,total_tongue!$A:$P,9,0)</f>
        <v>68.397275820000004</v>
      </c>
      <c r="J22">
        <f>VLOOKUP($A22,total_tongue!$A:$P,10,0)</f>
        <v>63.688262909999999</v>
      </c>
      <c r="K22">
        <f>VLOOKUP($A22,total_tongue!$A:$P,11,0)</f>
        <v>35.805649719999998</v>
      </c>
      <c r="L22">
        <f>VLOOKUP($A22,total_tongue!$A:$P,12,0)</f>
        <v>49.727782169999998</v>
      </c>
      <c r="M22">
        <f>VLOOKUP($A22,total_tongue!$A:$P,13,0)</f>
        <v>135.15255310000001</v>
      </c>
      <c r="N22">
        <f>VLOOKUP($A22,total_tongue!$A:$P,14,0)</f>
        <v>67</v>
      </c>
      <c r="O22">
        <f>VLOOKUP($A22,total_tongue!$A:$P,15,0)</f>
        <v>1</v>
      </c>
      <c r="P22">
        <f>VLOOKUP($A22,total_tongue!$A:$P,16,0)</f>
        <v>8.4</v>
      </c>
    </row>
    <row r="23" spans="1:16" x14ac:dyDescent="0.3">
      <c r="A23">
        <v>2024030535</v>
      </c>
      <c r="B23">
        <f>VLOOKUP($A23,total_tongue!$A:$P,2,0)</f>
        <v>171.55047260000001</v>
      </c>
      <c r="C23">
        <f>VLOOKUP($A23,total_tongue!$A:$P,3,0)</f>
        <v>87.102252160000006</v>
      </c>
      <c r="D23">
        <f>VLOOKUP($A23,total_tongue!$A:$P,4,0)</f>
        <v>97.953146989999993</v>
      </c>
      <c r="E23">
        <f>VLOOKUP($A23,total_tongue!$A:$P,5,0)</f>
        <v>84.448220390000003</v>
      </c>
      <c r="F23">
        <f>VLOOKUP($A23,total_tongue!$A:$P,6,0)</f>
        <v>0.99990029899999999</v>
      </c>
      <c r="G23">
        <f>VLOOKUP($A23,total_tongue!$A:$P,7,0)</f>
        <v>823.93585429999996</v>
      </c>
      <c r="H23">
        <f>VLOOKUP($A23,total_tongue!$A:$P,8,0)</f>
        <v>113.5861793</v>
      </c>
      <c r="I23">
        <f>VLOOKUP($A23,total_tongue!$A:$P,9,0)</f>
        <v>44.204044119999999</v>
      </c>
      <c r="J23">
        <f>VLOOKUP($A23,total_tongue!$A:$P,10,0)</f>
        <v>44.629175480000001</v>
      </c>
      <c r="K23">
        <f>VLOOKUP($A23,total_tongue!$A:$P,11,0)</f>
        <v>34.106887589999999</v>
      </c>
      <c r="L23">
        <f>VLOOKUP($A23,total_tongue!$A:$P,12,0)</f>
        <v>44.722939199999999</v>
      </c>
      <c r="M23">
        <f>VLOOKUP($A23,total_tongue!$A:$P,13,0)</f>
        <v>113.5861793</v>
      </c>
      <c r="N23">
        <f>VLOOKUP($A23,total_tongue!$A:$P,14,0)</f>
        <v>65</v>
      </c>
      <c r="O23">
        <f>VLOOKUP($A23,total_tongue!$A:$P,15,0)</f>
        <v>1</v>
      </c>
      <c r="P23">
        <f>VLOOKUP($A23,total_tongue!$A:$P,16,0)</f>
        <v>12.1</v>
      </c>
    </row>
    <row r="24" spans="1:16" x14ac:dyDescent="0.3">
      <c r="A24">
        <v>2024030534</v>
      </c>
      <c r="B24">
        <f>VLOOKUP($A24,total_tongue!$A:$P,2,0)</f>
        <v>177.3510507</v>
      </c>
      <c r="C24">
        <f>VLOOKUP($A24,total_tongue!$A:$P,3,0)</f>
        <v>86.783374539999997</v>
      </c>
      <c r="D24">
        <f>VLOOKUP($A24,total_tongue!$A:$P,4,0)</f>
        <v>98.161928309999993</v>
      </c>
      <c r="E24">
        <f>VLOOKUP($A24,total_tongue!$A:$P,5,0)</f>
        <v>90.567676140000003</v>
      </c>
      <c r="F24">
        <f>VLOOKUP($A24,total_tongue!$A:$P,6,0)</f>
        <v>0.98533886599999998</v>
      </c>
      <c r="G24">
        <f>VLOOKUP($A24,total_tongue!$A:$P,7,0)</f>
        <v>216.2235948</v>
      </c>
      <c r="H24">
        <f>VLOOKUP($A24,total_tongue!$A:$P,8,0)</f>
        <v>121.6582069</v>
      </c>
      <c r="I24">
        <f>VLOOKUP($A24,total_tongue!$A:$P,9,0)</f>
        <v>45.706632650000003</v>
      </c>
      <c r="J24">
        <f>VLOOKUP($A24,total_tongue!$A:$P,10,0)</f>
        <v>45.880597010000002</v>
      </c>
      <c r="K24">
        <f>VLOOKUP($A24,total_tongue!$A:$P,11,0)</f>
        <v>34.002364069999999</v>
      </c>
      <c r="L24">
        <f>VLOOKUP($A24,total_tongue!$A:$P,12,0)</f>
        <v>44.515948020000003</v>
      </c>
      <c r="M24">
        <f>VLOOKUP($A24,total_tongue!$A:$P,13,0)</f>
        <v>121.6582069</v>
      </c>
      <c r="N24">
        <f>VLOOKUP($A24,total_tongue!$A:$P,14,0)</f>
        <v>36</v>
      </c>
      <c r="O24">
        <f>VLOOKUP($A24,total_tongue!$A:$P,15,0)</f>
        <v>0</v>
      </c>
      <c r="P24">
        <f>VLOOKUP($A24,total_tongue!$A:$P,16,0)</f>
        <v>11.9</v>
      </c>
    </row>
    <row r="25" spans="1:16" x14ac:dyDescent="0.3">
      <c r="A25">
        <v>2024030536</v>
      </c>
      <c r="B25">
        <f>VLOOKUP($A25,total_tongue!$A:$P,2,0)</f>
        <v>168.4202324</v>
      </c>
      <c r="C25">
        <f>VLOOKUP($A25,total_tongue!$A:$P,3,0)</f>
        <v>91.933438989999999</v>
      </c>
      <c r="D25">
        <f>VLOOKUP($A25,total_tongue!$A:$P,4,0)</f>
        <v>103.82290020000001</v>
      </c>
      <c r="E25">
        <f>VLOOKUP($A25,total_tongue!$A:$P,5,0)</f>
        <v>76.486793449999993</v>
      </c>
      <c r="F25">
        <f>VLOOKUP($A25,total_tongue!$A:$P,6,0)</f>
        <v>0.99884303900000004</v>
      </c>
      <c r="G25">
        <f>VLOOKUP($A25,total_tongue!$A:$P,7,0)</f>
        <v>619.78723849999994</v>
      </c>
      <c r="H25">
        <f>VLOOKUP($A25,total_tongue!$A:$P,8,0)</f>
        <v>117.6351334</v>
      </c>
      <c r="I25">
        <f>VLOOKUP($A25,total_tongue!$A:$P,9,0)</f>
        <v>41.30077369</v>
      </c>
      <c r="J25">
        <f>VLOOKUP($A25,total_tongue!$A:$P,10,0)</f>
        <v>43.444484760000002</v>
      </c>
      <c r="K25">
        <f>VLOOKUP($A25,total_tongue!$A:$P,11,0)</f>
        <v>34.472091810000002</v>
      </c>
      <c r="L25">
        <f>VLOOKUP($A25,total_tongue!$A:$P,12,0)</f>
        <v>45.418868779999997</v>
      </c>
      <c r="M25">
        <f>VLOOKUP($A25,total_tongue!$A:$P,13,0)</f>
        <v>117.6351334</v>
      </c>
      <c r="N25">
        <f>VLOOKUP($A25,total_tongue!$A:$P,14,0)</f>
        <v>40</v>
      </c>
      <c r="O25">
        <f>VLOOKUP($A25,total_tongue!$A:$P,15,0)</f>
        <v>0</v>
      </c>
      <c r="P25">
        <f>VLOOKUP($A25,total_tongue!$A:$P,16,0)</f>
        <v>15.1</v>
      </c>
    </row>
    <row r="26" spans="1:16" x14ac:dyDescent="0.3">
      <c r="A26">
        <v>2024030537</v>
      </c>
      <c r="B26">
        <f>VLOOKUP($A26,total_tongue!$A:$P,2,0)</f>
        <v>165.16133780000001</v>
      </c>
      <c r="C26">
        <f>VLOOKUP($A26,total_tongue!$A:$P,3,0)</f>
        <v>93.701514509999996</v>
      </c>
      <c r="D26">
        <f>VLOOKUP($A26,total_tongue!$A:$P,4,0)</f>
        <v>112.59760199999999</v>
      </c>
      <c r="E26">
        <f>VLOOKUP($A26,total_tongue!$A:$P,5,0)</f>
        <v>71.459823310000004</v>
      </c>
      <c r="F26">
        <f>VLOOKUP($A26,total_tongue!$A:$P,6,0)</f>
        <v>0.86464435100000003</v>
      </c>
      <c r="G26">
        <f>VLOOKUP($A26,total_tongue!$A:$P,7,0)</f>
        <v>548.42351959999996</v>
      </c>
      <c r="H26">
        <f>VLOOKUP($A26,total_tongue!$A:$P,8,0)</f>
        <v>117.181455</v>
      </c>
      <c r="I26">
        <f>VLOOKUP($A26,total_tongue!$A:$P,9,0)</f>
        <v>50.459132189999998</v>
      </c>
      <c r="J26">
        <f>VLOOKUP($A26,total_tongue!$A:$P,10,0)</f>
        <v>49.347024310000002</v>
      </c>
      <c r="K26">
        <f>VLOOKUP($A26,total_tongue!$A:$P,11,0)</f>
        <v>33.651559450000001</v>
      </c>
      <c r="L26">
        <f>VLOOKUP($A26,total_tongue!$A:$P,12,0)</f>
        <v>42.570415680000004</v>
      </c>
      <c r="M26">
        <f>VLOOKUP($A26,total_tongue!$A:$P,13,0)</f>
        <v>117.181455</v>
      </c>
      <c r="N26">
        <f>VLOOKUP($A26,total_tongue!$A:$P,14,0)</f>
        <v>31</v>
      </c>
      <c r="O26">
        <f>VLOOKUP($A26,total_tongue!$A:$P,15,0)</f>
        <v>0</v>
      </c>
      <c r="P26">
        <f>VLOOKUP($A26,total_tongue!$A:$P,16,0)</f>
        <v>15.2</v>
      </c>
    </row>
    <row r="27" spans="1:16" x14ac:dyDescent="0.3">
      <c r="A27">
        <v>2024030538</v>
      </c>
      <c r="B27">
        <f>VLOOKUP($A27,total_tongue!$A:$P,2,0)</f>
        <v>167.87397859999999</v>
      </c>
      <c r="C27">
        <f>VLOOKUP($A27,total_tongue!$A:$P,3,0)</f>
        <v>99.641420490000002</v>
      </c>
      <c r="D27">
        <f>VLOOKUP($A27,total_tongue!$A:$P,4,0)</f>
        <v>107.4696732</v>
      </c>
      <c r="E27">
        <f>VLOOKUP($A27,total_tongue!$A:$P,5,0)</f>
        <v>68.232558139999995</v>
      </c>
      <c r="F27">
        <f>VLOOKUP($A27,total_tongue!$A:$P,6,0)</f>
        <v>1</v>
      </c>
      <c r="G27">
        <f>VLOOKUP($A27,total_tongue!$A:$P,7,0)</f>
        <v>700.65132819999997</v>
      </c>
      <c r="H27">
        <f>VLOOKUP($A27,total_tongue!$A:$P,8,0)</f>
        <v>120.89181979999999</v>
      </c>
      <c r="I27">
        <f>VLOOKUP($A27,total_tongue!$A:$P,9,0)</f>
        <v>42.364901430000003</v>
      </c>
      <c r="J27">
        <f>VLOOKUP($A27,total_tongue!$A:$P,10,0)</f>
        <v>42.211451940000003</v>
      </c>
      <c r="K27">
        <f>VLOOKUP($A27,total_tongue!$A:$P,11,0)</f>
        <v>33.492417979999999</v>
      </c>
      <c r="L27">
        <f>VLOOKUP($A27,total_tongue!$A:$P,12,0)</f>
        <v>42.985941390000001</v>
      </c>
      <c r="M27">
        <f>VLOOKUP($A27,total_tongue!$A:$P,13,0)</f>
        <v>120.89181979999999</v>
      </c>
      <c r="N27">
        <f>VLOOKUP($A27,total_tongue!$A:$P,14,0)</f>
        <v>35</v>
      </c>
      <c r="O27">
        <f>VLOOKUP($A27,total_tongue!$A:$P,15,0)</f>
        <v>0</v>
      </c>
      <c r="P27">
        <f>VLOOKUP($A27,total_tongue!$A:$P,16,0)</f>
        <v>14</v>
      </c>
    </row>
    <row r="28" spans="1:16" x14ac:dyDescent="0.3">
      <c r="A28">
        <v>2024030539</v>
      </c>
      <c r="B28">
        <f>VLOOKUP($A28,total_tongue!$A:$P,2,0)</f>
        <v>163.92715509999999</v>
      </c>
      <c r="C28">
        <f>VLOOKUP($A28,total_tongue!$A:$P,3,0)</f>
        <v>77.548111039999995</v>
      </c>
      <c r="D28">
        <f>VLOOKUP($A28,total_tongue!$A:$P,4,0)</f>
        <v>90.034648300000001</v>
      </c>
      <c r="E28">
        <f>VLOOKUP($A28,total_tongue!$A:$P,5,0)</f>
        <v>86.379044039999997</v>
      </c>
      <c r="F28">
        <f>VLOOKUP($A28,total_tongue!$A:$P,6,0)</f>
        <v>0.99917235699999996</v>
      </c>
      <c r="G28">
        <f>VLOOKUP($A28,total_tongue!$A:$P,7,0)</f>
        <v>945.53035790000001</v>
      </c>
      <c r="H28">
        <f>VLOOKUP($A28,total_tongue!$A:$P,8,0)</f>
        <v>105.25388599999999</v>
      </c>
      <c r="I28">
        <f>VLOOKUP($A28,total_tongue!$A:$P,9,0)</f>
        <v>62.793364930000003</v>
      </c>
      <c r="J28">
        <f>VLOOKUP($A28,total_tongue!$A:$P,10,0)</f>
        <v>57.351826789999997</v>
      </c>
      <c r="K28">
        <f>VLOOKUP($A28,total_tongue!$A:$P,11,0)</f>
        <v>39.358768410000003</v>
      </c>
      <c r="L28">
        <f>VLOOKUP($A28,total_tongue!$A:$P,12,0)</f>
        <v>46.032561649999998</v>
      </c>
      <c r="M28">
        <f>VLOOKUP($A28,total_tongue!$A:$P,13,0)</f>
        <v>105.25388599999999</v>
      </c>
      <c r="N28">
        <f>VLOOKUP($A28,total_tongue!$A:$P,14,0)</f>
        <v>32</v>
      </c>
      <c r="O28">
        <f>VLOOKUP($A28,total_tongue!$A:$P,15,0)</f>
        <v>0</v>
      </c>
      <c r="P28">
        <f>VLOOKUP($A28,total_tongue!$A:$P,16,0)</f>
        <v>11.6</v>
      </c>
    </row>
    <row r="29" spans="1:16" x14ac:dyDescent="0.3">
      <c r="A29">
        <v>2024030540</v>
      </c>
      <c r="B29">
        <f>VLOOKUP($A29,total_tongue!$A:$P,2,0)</f>
        <v>134.5775257</v>
      </c>
      <c r="C29">
        <f>VLOOKUP($A29,total_tongue!$A:$P,3,0)</f>
        <v>71.441277420000006</v>
      </c>
      <c r="D29">
        <f>VLOOKUP($A29,total_tongue!$A:$P,4,0)</f>
        <v>82.723175650000002</v>
      </c>
      <c r="E29">
        <f>VLOOKUP($A29,total_tongue!$A:$P,5,0)</f>
        <v>63.13624832</v>
      </c>
      <c r="F29">
        <f>VLOOKUP($A29,total_tongue!$A:$P,6,0)</f>
        <v>0.99658601800000002</v>
      </c>
      <c r="G29">
        <f>VLOOKUP($A29,total_tongue!$A:$P,7,0)</f>
        <v>769.90585060000001</v>
      </c>
      <c r="H29">
        <f>VLOOKUP($A29,total_tongue!$A:$P,8,0)</f>
        <v>91.880725760000004</v>
      </c>
      <c r="I29">
        <f>VLOOKUP($A29,total_tongue!$A:$P,9,0)</f>
        <v>61.031395349999997</v>
      </c>
      <c r="J29">
        <f>VLOOKUP($A29,total_tongue!$A:$P,10,0)</f>
        <v>57.09655832</v>
      </c>
      <c r="K29">
        <f>VLOOKUP($A29,total_tongue!$A:$P,11,0)</f>
        <v>35.918604649999999</v>
      </c>
      <c r="L29">
        <f>VLOOKUP($A29,total_tongue!$A:$P,12,0)</f>
        <v>40.036176949999998</v>
      </c>
      <c r="M29">
        <f>VLOOKUP($A29,total_tongue!$A:$P,13,0)</f>
        <v>91.880725760000004</v>
      </c>
      <c r="N29">
        <f>VLOOKUP($A29,total_tongue!$A:$P,14,0)</f>
        <v>30</v>
      </c>
      <c r="O29">
        <f>VLOOKUP($A29,total_tongue!$A:$P,15,0)</f>
        <v>0</v>
      </c>
      <c r="P29">
        <f>VLOOKUP($A29,total_tongue!$A:$P,16,0)</f>
        <v>14.1</v>
      </c>
    </row>
    <row r="30" spans="1:16" x14ac:dyDescent="0.3">
      <c r="A30">
        <v>2024030541</v>
      </c>
      <c r="B30">
        <f>VLOOKUP($A30,total_tongue!$A:$P,2,0)</f>
        <v>171.39500090000001</v>
      </c>
      <c r="C30">
        <f>VLOOKUP($A30,total_tongue!$A:$P,3,0)</f>
        <v>88.470169679999998</v>
      </c>
      <c r="D30">
        <f>VLOOKUP($A30,total_tongue!$A:$P,4,0)</f>
        <v>92.685823749999997</v>
      </c>
      <c r="E30">
        <f>VLOOKUP($A30,total_tongue!$A:$P,5,0)</f>
        <v>82.924831240000003</v>
      </c>
      <c r="F30">
        <f>VLOOKUP($A30,total_tongue!$A:$P,6,0)</f>
        <v>1</v>
      </c>
      <c r="G30">
        <f>VLOOKUP($A30,total_tongue!$A:$P,7,0)</f>
        <v>422.1117926</v>
      </c>
      <c r="H30">
        <f>VLOOKUP($A30,total_tongue!$A:$P,8,0)</f>
        <v>113.68398190000001</v>
      </c>
      <c r="I30">
        <f>VLOOKUP($A30,total_tongue!$A:$P,9,0)</f>
        <v>85.822736030000002</v>
      </c>
      <c r="J30">
        <f>VLOOKUP($A30,total_tongue!$A:$P,10,0)</f>
        <v>85.854748599999994</v>
      </c>
      <c r="K30">
        <f>VLOOKUP($A30,total_tongue!$A:$P,11,0)</f>
        <v>33.540774720000002</v>
      </c>
      <c r="L30">
        <f>VLOOKUP($A30,total_tongue!$A:$P,12,0)</f>
        <v>44.678288369999997</v>
      </c>
      <c r="M30">
        <f>VLOOKUP($A30,total_tongue!$A:$P,13,0)</f>
        <v>113.68398190000001</v>
      </c>
      <c r="N30">
        <f>VLOOKUP($A30,total_tongue!$A:$P,14,0)</f>
        <v>22</v>
      </c>
      <c r="O30">
        <f>VLOOKUP($A30,total_tongue!$A:$P,15,0)</f>
        <v>0</v>
      </c>
      <c r="P30">
        <f>VLOOKUP($A30,total_tongue!$A:$P,16,0)</f>
        <v>11.8</v>
      </c>
    </row>
    <row r="31" spans="1:16" x14ac:dyDescent="0.3">
      <c r="A31">
        <v>2024030543</v>
      </c>
      <c r="B31">
        <f>VLOOKUP($A31,total_tongue!$A:$P,2,0)</f>
        <v>165.7026735</v>
      </c>
      <c r="C31">
        <f>VLOOKUP($A31,total_tongue!$A:$P,3,0)</f>
        <v>79.373576310000004</v>
      </c>
      <c r="D31">
        <f>VLOOKUP($A31,total_tongue!$A:$P,4,0)</f>
        <v>88.895336290000003</v>
      </c>
      <c r="E31">
        <f>VLOOKUP($A31,total_tongue!$A:$P,5,0)</f>
        <v>86.329097230000002</v>
      </c>
      <c r="F31">
        <f>VLOOKUP($A31,total_tongue!$A:$P,6,0)</f>
        <v>0.99975574</v>
      </c>
      <c r="G31">
        <f>VLOOKUP($A31,total_tongue!$A:$P,7,0)</f>
        <v>927.63789259999999</v>
      </c>
      <c r="H31">
        <f>VLOOKUP($A31,total_tongue!$A:$P,8,0)</f>
        <v>106.5855232</v>
      </c>
      <c r="I31">
        <f>VLOOKUP($A31,total_tongue!$A:$P,9,0)</f>
        <v>48.130731099999998</v>
      </c>
      <c r="J31">
        <f>VLOOKUP($A31,total_tongue!$A:$P,10,0)</f>
        <v>45.92935378</v>
      </c>
      <c r="K31">
        <f>VLOOKUP($A31,total_tongue!$A:$P,11,0)</f>
        <v>36.654970759999998</v>
      </c>
      <c r="L31">
        <f>VLOOKUP($A31,total_tongue!$A:$P,12,0)</f>
        <v>43.378689719999997</v>
      </c>
      <c r="M31">
        <f>VLOOKUP($A31,total_tongue!$A:$P,13,0)</f>
        <v>106.5855232</v>
      </c>
      <c r="N31">
        <f>VLOOKUP($A31,total_tongue!$A:$P,14,0)</f>
        <v>42</v>
      </c>
      <c r="O31">
        <f>VLOOKUP($A31,total_tongue!$A:$P,15,0)</f>
        <v>0</v>
      </c>
      <c r="P31">
        <f>VLOOKUP($A31,total_tongue!$A:$P,16,0)</f>
        <v>12.1</v>
      </c>
    </row>
    <row r="32" spans="1:16" x14ac:dyDescent="0.3">
      <c r="A32">
        <v>2024030542</v>
      </c>
      <c r="B32">
        <f>VLOOKUP($A32,total_tongue!$A:$P,2,0)</f>
        <v>147.28982339999999</v>
      </c>
      <c r="C32">
        <f>VLOOKUP($A32,total_tongue!$A:$P,3,0)</f>
        <v>94.161143820000007</v>
      </c>
      <c r="D32">
        <f>VLOOKUP($A32,total_tongue!$A:$P,4,0)</f>
        <v>103.2366695</v>
      </c>
      <c r="E32">
        <f>VLOOKUP($A32,total_tongue!$A:$P,5,0)</f>
        <v>53.128679560000002</v>
      </c>
      <c r="F32">
        <f>VLOOKUP($A32,total_tongue!$A:$P,6,0)</f>
        <v>0.85486577200000002</v>
      </c>
      <c r="G32">
        <f>VLOOKUP($A32,total_tongue!$A:$P,7,0)</f>
        <v>357.8861273</v>
      </c>
      <c r="H32">
        <f>VLOOKUP($A32,total_tongue!$A:$P,8,0)</f>
        <v>110.634012</v>
      </c>
      <c r="I32">
        <f>VLOOKUP($A32,total_tongue!$A:$P,9,0)</f>
        <v>46.338345859999997</v>
      </c>
      <c r="J32">
        <f>VLOOKUP($A32,total_tongue!$A:$P,10,0)</f>
        <v>47.292803970000001</v>
      </c>
      <c r="K32">
        <f>VLOOKUP($A32,total_tongue!$A:$P,11,0)</f>
        <v>35.479026580000003</v>
      </c>
      <c r="L32">
        <f>VLOOKUP($A32,total_tongue!$A:$P,12,0)</f>
        <v>38.525185450000002</v>
      </c>
      <c r="M32">
        <f>VLOOKUP($A32,total_tongue!$A:$P,13,0)</f>
        <v>110.634012</v>
      </c>
      <c r="N32">
        <f>VLOOKUP($A32,total_tongue!$A:$P,14,0)</f>
        <v>51</v>
      </c>
      <c r="O32">
        <f>VLOOKUP($A32,total_tongue!$A:$P,15,0)</f>
        <v>0</v>
      </c>
      <c r="P32">
        <f>VLOOKUP($A32,total_tongue!$A:$P,16,0)</f>
        <v>12.8</v>
      </c>
    </row>
    <row r="33" spans="1:16" x14ac:dyDescent="0.3">
      <c r="A33">
        <v>2024030544</v>
      </c>
      <c r="B33">
        <f>VLOOKUP($A33,total_tongue!$A:$P,2,0)</f>
        <v>148.43073290000001</v>
      </c>
      <c r="C33">
        <f>VLOOKUP($A33,total_tongue!$A:$P,3,0)</f>
        <v>84.124822699999996</v>
      </c>
      <c r="D33">
        <f>VLOOKUP($A33,total_tongue!$A:$P,4,0)</f>
        <v>97.387234039999996</v>
      </c>
      <c r="E33">
        <f>VLOOKUP($A33,total_tongue!$A:$P,5,0)</f>
        <v>64.305910170000004</v>
      </c>
      <c r="F33">
        <f>VLOOKUP($A33,total_tongue!$A:$P,6,0)</f>
        <v>0.99410516400000004</v>
      </c>
      <c r="G33">
        <f>VLOOKUP($A33,total_tongue!$A:$P,7,0)</f>
        <v>637.74723110000002</v>
      </c>
      <c r="H33">
        <f>VLOOKUP($A33,total_tongue!$A:$P,8,0)</f>
        <v>104.7818182</v>
      </c>
      <c r="I33">
        <f>VLOOKUP($A33,total_tongue!$A:$P,9,0)</f>
        <v>80.789709169999995</v>
      </c>
      <c r="J33">
        <f>VLOOKUP($A33,total_tongue!$A:$P,10,0)</f>
        <v>74.983928570000003</v>
      </c>
      <c r="K33">
        <f>VLOOKUP($A33,total_tongue!$A:$P,11,0)</f>
        <v>36.667766780000001</v>
      </c>
      <c r="L33">
        <f>VLOOKUP($A33,total_tongue!$A:$P,12,0)</f>
        <v>44.334080569999998</v>
      </c>
      <c r="M33">
        <f>VLOOKUP($A33,total_tongue!$A:$P,13,0)</f>
        <v>104.7818182</v>
      </c>
      <c r="N33">
        <f>VLOOKUP($A33,total_tongue!$A:$P,14,0)</f>
        <v>57</v>
      </c>
      <c r="O33">
        <f>VLOOKUP($A33,total_tongue!$A:$P,15,0)</f>
        <v>1</v>
      </c>
      <c r="P33">
        <f>VLOOKUP($A33,total_tongue!$A:$P,16,0)</f>
        <v>11.1</v>
      </c>
    </row>
    <row r="34" spans="1:16" x14ac:dyDescent="0.3">
      <c r="A34">
        <v>2024030547</v>
      </c>
      <c r="B34">
        <f>VLOOKUP($A34,total_tongue!$A:$P,2,0)</f>
        <v>162.0267977</v>
      </c>
      <c r="C34">
        <f>VLOOKUP($A34,total_tongue!$A:$P,3,0)</f>
        <v>89.028881940000005</v>
      </c>
      <c r="D34">
        <f>VLOOKUP($A34,total_tongue!$A:$P,4,0)</f>
        <v>99.714306980000003</v>
      </c>
      <c r="E34">
        <f>VLOOKUP($A34,total_tongue!$A:$P,5,0)</f>
        <v>72.997915739999996</v>
      </c>
      <c r="F34">
        <f>VLOOKUP($A34,total_tongue!$A:$P,6,0)</f>
        <v>0.99852114800000003</v>
      </c>
      <c r="G34">
        <f>VLOOKUP($A34,total_tongue!$A:$P,7,0)</f>
        <v>682.73253</v>
      </c>
      <c r="H34">
        <f>VLOOKUP($A34,total_tongue!$A:$P,8,0)</f>
        <v>112.2295374</v>
      </c>
      <c r="I34">
        <f>VLOOKUP($A34,total_tongue!$A:$P,9,0)</f>
        <v>50.283033029999999</v>
      </c>
      <c r="J34">
        <f>VLOOKUP($A34,total_tongue!$A:$P,10,0)</f>
        <v>48.116125480000001</v>
      </c>
      <c r="K34">
        <f>VLOOKUP($A34,total_tongue!$A:$P,11,0)</f>
        <v>33.49401709</v>
      </c>
      <c r="L34">
        <f>VLOOKUP($A34,total_tongue!$A:$P,12,0)</f>
        <v>40.691679460000003</v>
      </c>
      <c r="M34">
        <f>VLOOKUP($A34,total_tongue!$A:$P,13,0)</f>
        <v>112.2295374</v>
      </c>
      <c r="N34">
        <f>VLOOKUP($A34,total_tongue!$A:$P,14,0)</f>
        <v>47</v>
      </c>
      <c r="O34">
        <f>VLOOKUP($A34,total_tongue!$A:$P,15,0)</f>
        <v>0</v>
      </c>
      <c r="P34">
        <f>VLOOKUP($A34,total_tongue!$A:$P,16,0)</f>
        <v>14.1</v>
      </c>
    </row>
    <row r="35" spans="1:16" x14ac:dyDescent="0.3">
      <c r="A35">
        <v>2024030548</v>
      </c>
      <c r="B35">
        <f>VLOOKUP($A35,total_tongue!$A:$P,2,0)</f>
        <v>193.7331768</v>
      </c>
      <c r="C35">
        <f>VLOOKUP($A35,total_tongue!$A:$P,3,0)</f>
        <v>99.305555560000002</v>
      </c>
      <c r="D35">
        <f>VLOOKUP($A35,total_tongue!$A:$P,4,0)</f>
        <v>112.27288729999999</v>
      </c>
      <c r="E35">
        <f>VLOOKUP($A35,total_tongue!$A:$P,5,0)</f>
        <v>94.427621279999997</v>
      </c>
      <c r="F35">
        <f>VLOOKUP($A35,total_tongue!$A:$P,6,0)</f>
        <v>0.99815905699999996</v>
      </c>
      <c r="G35">
        <f>VLOOKUP($A35,total_tongue!$A:$P,7,0)</f>
        <v>553.63342769999997</v>
      </c>
      <c r="H35">
        <f>VLOOKUP($A35,total_tongue!$A:$P,8,0)</f>
        <v>132.5519085</v>
      </c>
      <c r="I35">
        <f>VLOOKUP($A35,total_tongue!$A:$P,9,0)</f>
        <v>57.703030300000002</v>
      </c>
      <c r="J35">
        <f>VLOOKUP($A35,total_tongue!$A:$P,10,0)</f>
        <v>52.247478139999998</v>
      </c>
      <c r="K35">
        <f>VLOOKUP($A35,total_tongue!$A:$P,11,0)</f>
        <v>36.087736149999998</v>
      </c>
      <c r="L35">
        <f>VLOOKUP($A35,total_tongue!$A:$P,12,0)</f>
        <v>52.039455670000002</v>
      </c>
      <c r="M35">
        <f>VLOOKUP($A35,total_tongue!$A:$P,13,0)</f>
        <v>132.5519085</v>
      </c>
      <c r="N35">
        <f>VLOOKUP($A35,total_tongue!$A:$P,14,0)</f>
        <v>31</v>
      </c>
      <c r="O35">
        <f>VLOOKUP($A35,total_tongue!$A:$P,15,0)</f>
        <v>0</v>
      </c>
      <c r="P35">
        <f>VLOOKUP($A35,total_tongue!$A:$P,16,0)</f>
        <v>13.1</v>
      </c>
    </row>
    <row r="36" spans="1:16" x14ac:dyDescent="0.3">
      <c r="A36">
        <v>2024030549</v>
      </c>
      <c r="B36">
        <f>VLOOKUP($A36,total_tongue!$A:$P,2,0)</f>
        <v>142.20450890000001</v>
      </c>
      <c r="C36">
        <f>VLOOKUP($A36,total_tongue!$A:$P,3,0)</f>
        <v>81.229629630000005</v>
      </c>
      <c r="D36">
        <f>VLOOKUP($A36,total_tongue!$A:$P,4,0)</f>
        <v>85.495866879999994</v>
      </c>
      <c r="E36">
        <f>VLOOKUP($A36,total_tongue!$A:$P,5,0)</f>
        <v>60.974879229999999</v>
      </c>
      <c r="F36">
        <f>VLOOKUP($A36,total_tongue!$A:$P,6,0)</f>
        <v>0.99971743400000002</v>
      </c>
      <c r="G36">
        <f>VLOOKUP($A36,total_tongue!$A:$P,7,0)</f>
        <v>904.15649110000004</v>
      </c>
      <c r="H36">
        <f>VLOOKUP($A36,total_tongue!$A:$P,8,0)</f>
        <v>99.766531139999998</v>
      </c>
      <c r="I36">
        <f>VLOOKUP($A36,total_tongue!$A:$P,9,0)</f>
        <v>46.718795890000003</v>
      </c>
      <c r="J36">
        <f>VLOOKUP($A36,total_tongue!$A:$P,10,0)</f>
        <v>47.80129032</v>
      </c>
      <c r="K36">
        <f>VLOOKUP($A36,total_tongue!$A:$P,11,0)</f>
        <v>34.291558999999999</v>
      </c>
      <c r="L36">
        <f>VLOOKUP($A36,total_tongue!$A:$P,12,0)</f>
        <v>39.573707779999999</v>
      </c>
      <c r="M36">
        <f>VLOOKUP($A36,total_tongue!$A:$P,13,0)</f>
        <v>99.766531139999998</v>
      </c>
      <c r="N36">
        <f>VLOOKUP($A36,total_tongue!$A:$P,14,0)</f>
        <v>65</v>
      </c>
      <c r="O36">
        <f>VLOOKUP($A36,total_tongue!$A:$P,15,0)</f>
        <v>0</v>
      </c>
      <c r="P36">
        <f>VLOOKUP($A36,total_tongue!$A:$P,16,0)</f>
        <v>13.2</v>
      </c>
    </row>
    <row r="37" spans="1:16" x14ac:dyDescent="0.3">
      <c r="A37">
        <v>2024030546</v>
      </c>
      <c r="B37">
        <f>VLOOKUP($A37,total_tongue!$A:$P,2,0)</f>
        <v>183.09316620000001</v>
      </c>
      <c r="C37">
        <f>VLOOKUP($A37,total_tongue!$A:$P,3,0)</f>
        <v>120.0779253</v>
      </c>
      <c r="D37">
        <f>VLOOKUP($A37,total_tongue!$A:$P,4,0)</f>
        <v>130.9155605</v>
      </c>
      <c r="E37">
        <f>VLOOKUP($A37,total_tongue!$A:$P,5,0)</f>
        <v>63.015240900000002</v>
      </c>
      <c r="F37">
        <f>VLOOKUP($A37,total_tongue!$A:$P,6,0)</f>
        <v>0.98043903499999996</v>
      </c>
      <c r="G37">
        <f>VLOOKUP($A37,total_tongue!$A:$P,7,0)</f>
        <v>526.47134819999997</v>
      </c>
      <c r="H37">
        <f>VLOOKUP($A37,total_tongue!$A:$P,8,0)</f>
        <v>148.2290826</v>
      </c>
      <c r="I37">
        <f>VLOOKUP($A37,total_tongue!$A:$P,9,0)</f>
        <v>43.36978757</v>
      </c>
      <c r="J37">
        <f>VLOOKUP($A37,total_tongue!$A:$P,10,0)</f>
        <v>43.920198550000002</v>
      </c>
      <c r="K37">
        <f>VLOOKUP($A37,total_tongue!$A:$P,11,0)</f>
        <v>36.395166349999997</v>
      </c>
      <c r="L37">
        <f>VLOOKUP($A37,total_tongue!$A:$P,12,0)</f>
        <v>49.13176911</v>
      </c>
      <c r="M37">
        <f>VLOOKUP($A37,total_tongue!$A:$P,13,0)</f>
        <v>148.2290826</v>
      </c>
      <c r="N37">
        <f>VLOOKUP($A37,total_tongue!$A:$P,14,0)</f>
        <v>20</v>
      </c>
      <c r="O37">
        <f>VLOOKUP($A37,total_tongue!$A:$P,15,0)</f>
        <v>1</v>
      </c>
      <c r="P37">
        <f>VLOOKUP($A37,total_tongue!$A:$P,16,0)</f>
        <v>10.4</v>
      </c>
    </row>
    <row r="38" spans="1:16" x14ac:dyDescent="0.3">
      <c r="A38">
        <v>2024030550</v>
      </c>
      <c r="B38">
        <f>VLOOKUP($A38,total_tongue!$A:$P,2,0)</f>
        <v>174.91969460000001</v>
      </c>
      <c r="C38">
        <f>VLOOKUP($A38,total_tongue!$A:$P,3,0)</f>
        <v>105.15850450000001</v>
      </c>
      <c r="D38">
        <f>VLOOKUP($A38,total_tongue!$A:$P,4,0)</f>
        <v>124.0007899</v>
      </c>
      <c r="E38">
        <f>VLOOKUP($A38,total_tongue!$A:$P,5,0)</f>
        <v>69.761190099999993</v>
      </c>
      <c r="F38">
        <f>VLOOKUP($A38,total_tongue!$A:$P,6,0)</f>
        <v>0.74665775400000001</v>
      </c>
      <c r="G38">
        <f>VLOOKUP($A38,total_tongue!$A:$P,7,0)</f>
        <v>639.86435029999996</v>
      </c>
      <c r="H38">
        <f>VLOOKUP($A38,total_tongue!$A:$P,8,0)</f>
        <v>128.30263679999999</v>
      </c>
      <c r="I38">
        <f>VLOOKUP($A38,total_tongue!$A:$P,9,0)</f>
        <v>62.069817399999998</v>
      </c>
      <c r="J38">
        <f>VLOOKUP($A38,total_tongue!$A:$P,10,0)</f>
        <v>61.736734689999999</v>
      </c>
      <c r="K38">
        <f>VLOOKUP($A38,total_tongue!$A:$P,11,0)</f>
        <v>35.452160489999997</v>
      </c>
      <c r="L38">
        <f>VLOOKUP($A38,total_tongue!$A:$P,12,0)</f>
        <v>43.574826989999998</v>
      </c>
      <c r="M38">
        <f>VLOOKUP($A38,total_tongue!$A:$P,13,0)</f>
        <v>128.30263679999999</v>
      </c>
      <c r="N38">
        <f>VLOOKUP($A38,total_tongue!$A:$P,14,0)</f>
        <v>70</v>
      </c>
      <c r="O38">
        <f>VLOOKUP($A38,total_tongue!$A:$P,15,0)</f>
        <v>1</v>
      </c>
      <c r="P38">
        <f>VLOOKUP($A38,total_tongue!$A:$P,16,0)</f>
        <v>11.8</v>
      </c>
    </row>
    <row r="39" spans="1:16" x14ac:dyDescent="0.3">
      <c r="A39">
        <v>2024030551</v>
      </c>
      <c r="B39">
        <f>VLOOKUP($A39,total_tongue!$A:$P,2,0)</f>
        <v>161.08976179999999</v>
      </c>
      <c r="C39">
        <f>VLOOKUP($A39,total_tongue!$A:$P,3,0)</f>
        <v>101.65589180000001</v>
      </c>
      <c r="D39">
        <f>VLOOKUP($A39,total_tongue!$A:$P,4,0)</f>
        <v>115.48203479999999</v>
      </c>
      <c r="E39">
        <f>VLOOKUP($A39,total_tongue!$A:$P,5,0)</f>
        <v>59.43386993</v>
      </c>
      <c r="F39">
        <f>VLOOKUP($A39,total_tongue!$A:$P,6,0)</f>
        <v>0.93378586100000005</v>
      </c>
      <c r="G39">
        <f>VLOOKUP($A39,total_tongue!$A:$P,7,0)</f>
        <v>632.26047640000002</v>
      </c>
      <c r="H39">
        <f>VLOOKUP($A39,total_tongue!$A:$P,8,0)</f>
        <v>120.7721552</v>
      </c>
      <c r="I39">
        <f>VLOOKUP($A39,total_tongue!$A:$P,9,0)</f>
        <v>65.720430109999995</v>
      </c>
      <c r="J39">
        <f>VLOOKUP($A39,total_tongue!$A:$P,10,0)</f>
        <v>67.186646429999996</v>
      </c>
      <c r="K39">
        <f>VLOOKUP($A39,total_tongue!$A:$P,11,0)</f>
        <v>38.518518520000001</v>
      </c>
      <c r="L39">
        <f>VLOOKUP($A39,total_tongue!$A:$P,12,0)</f>
        <v>43.075009850000001</v>
      </c>
      <c r="M39">
        <f>VLOOKUP($A39,total_tongue!$A:$P,13,0)</f>
        <v>120.7721552</v>
      </c>
      <c r="N39">
        <f>VLOOKUP($A39,total_tongue!$A:$P,14,0)</f>
        <v>37</v>
      </c>
      <c r="O39">
        <f>VLOOKUP($A39,total_tongue!$A:$P,15,0)</f>
        <v>0</v>
      </c>
      <c r="P39">
        <f>VLOOKUP($A39,total_tongue!$A:$P,16,0)</f>
        <v>13.6</v>
      </c>
    </row>
    <row r="40" spans="1:16" x14ac:dyDescent="0.3">
      <c r="A40">
        <v>2024030552</v>
      </c>
      <c r="B40">
        <f>VLOOKUP($A40,total_tongue!$A:$P,2,0)</f>
        <v>145.8903416</v>
      </c>
      <c r="C40">
        <f>VLOOKUP($A40,total_tongue!$A:$P,3,0)</f>
        <v>104.024884</v>
      </c>
      <c r="D40">
        <f>VLOOKUP($A40,total_tongue!$A:$P,4,0)</f>
        <v>121.82106709999999</v>
      </c>
      <c r="E40">
        <f>VLOOKUP($A40,total_tongue!$A:$P,5,0)</f>
        <v>41.86545761</v>
      </c>
      <c r="F40">
        <f>VLOOKUP($A40,total_tongue!$A:$P,6,0)</f>
        <v>0.50362432999999995</v>
      </c>
      <c r="G40">
        <f>VLOOKUP($A40,total_tongue!$A:$P,7,0)</f>
        <v>668.60052859999996</v>
      </c>
      <c r="H40">
        <f>VLOOKUP($A40,total_tongue!$A:$P,8,0)</f>
        <v>118.4838846</v>
      </c>
      <c r="I40">
        <f>VLOOKUP($A40,total_tongue!$A:$P,9,0)</f>
        <v>49.583115749999997</v>
      </c>
      <c r="J40">
        <f>VLOOKUP($A40,total_tongue!$A:$P,10,0)</f>
        <v>47.856259659999999</v>
      </c>
      <c r="K40">
        <f>VLOOKUP($A40,total_tongue!$A:$P,11,0)</f>
        <v>34.719631550000003</v>
      </c>
      <c r="L40">
        <f>VLOOKUP($A40,total_tongue!$A:$P,12,0)</f>
        <v>40.289906000000002</v>
      </c>
      <c r="M40">
        <f>VLOOKUP($A40,total_tongue!$A:$P,13,0)</f>
        <v>118.4838846</v>
      </c>
      <c r="N40">
        <f>VLOOKUP($A40,total_tongue!$A:$P,14,0)</f>
        <v>40</v>
      </c>
      <c r="O40">
        <f>VLOOKUP($A40,total_tongue!$A:$P,15,0)</f>
        <v>1</v>
      </c>
      <c r="P40">
        <f>VLOOKUP($A40,total_tongue!$A:$P,16,0)</f>
        <v>7</v>
      </c>
    </row>
    <row r="41" spans="1:16" x14ac:dyDescent="0.3">
      <c r="A41">
        <v>202403054</v>
      </c>
      <c r="B41">
        <f>VLOOKUP($A41,total_tongue!$A:$P,2,0)</f>
        <v>136.0682496</v>
      </c>
      <c r="C41">
        <f>VLOOKUP($A41,total_tongue!$A:$P,3,0)</f>
        <v>110.23206829999999</v>
      </c>
      <c r="D41">
        <f>VLOOKUP($A41,total_tongue!$A:$P,4,0)</f>
        <v>127.9967216</v>
      </c>
      <c r="E41">
        <f>VLOOKUP($A41,total_tongue!$A:$P,5,0)</f>
        <v>25.836181199999999</v>
      </c>
      <c r="F41">
        <f>VLOOKUP($A41,total_tongue!$A:$P,6,0)</f>
        <v>3.9157812E-2</v>
      </c>
      <c r="G41">
        <f>VLOOKUP($A41,total_tongue!$A:$P,7,0)</f>
        <v>754.25679000000002</v>
      </c>
      <c r="H41">
        <f>VLOOKUP($A41,total_tongue!$A:$P,8,0)</f>
        <v>119.5721068</v>
      </c>
      <c r="I41">
        <f>VLOOKUP($A41,total_tongue!$A:$P,9,0)</f>
        <v>40.311522050000001</v>
      </c>
      <c r="J41">
        <f>VLOOKUP($A41,total_tongue!$A:$P,10,0)</f>
        <v>42.973082099999999</v>
      </c>
      <c r="K41">
        <f>VLOOKUP($A41,total_tongue!$A:$P,11,0)</f>
        <v>35.422067900000002</v>
      </c>
      <c r="L41">
        <f>VLOOKUP($A41,total_tongue!$A:$P,12,0)</f>
        <v>41.693123989999997</v>
      </c>
      <c r="M41">
        <f>VLOOKUP($A41,total_tongue!$A:$P,13,0)</f>
        <v>119.5721068</v>
      </c>
      <c r="N41">
        <f>VLOOKUP($A41,total_tongue!$A:$P,14,0)</f>
        <v>70</v>
      </c>
      <c r="O41">
        <f>VLOOKUP($A41,total_tongue!$A:$P,15,0)</f>
        <v>0</v>
      </c>
      <c r="P41">
        <f>VLOOKUP($A41,total_tongue!$A:$P,16,0)</f>
        <v>10.4</v>
      </c>
    </row>
    <row r="42" spans="1:16" x14ac:dyDescent="0.3">
      <c r="A42">
        <v>2024030557</v>
      </c>
      <c r="B42">
        <f>VLOOKUP($A42,total_tongue!$A:$P,2,0)</f>
        <v>125.17818219999999</v>
      </c>
      <c r="C42">
        <f>VLOOKUP($A42,total_tongue!$A:$P,3,0)</f>
        <v>79.779851609999994</v>
      </c>
      <c r="D42">
        <f>VLOOKUP($A42,total_tongue!$A:$P,4,0)</f>
        <v>105.5063761</v>
      </c>
      <c r="E42">
        <f>VLOOKUP($A42,total_tongue!$A:$P,5,0)</f>
        <v>45.398330629999997</v>
      </c>
      <c r="F42">
        <f>VLOOKUP($A42,total_tongue!$A:$P,6,0)</f>
        <v>0.32582582599999999</v>
      </c>
      <c r="G42">
        <f>VLOOKUP($A42,total_tongue!$A:$P,7,0)</f>
        <v>720.3502714</v>
      </c>
      <c r="H42">
        <f>VLOOKUP($A42,total_tongue!$A:$P,8,0)</f>
        <v>96.243164969999995</v>
      </c>
      <c r="I42">
        <f>VLOOKUP($A42,total_tongue!$A:$P,9,0)</f>
        <v>39.211347519999997</v>
      </c>
      <c r="J42">
        <f>VLOOKUP($A42,total_tongue!$A:$P,10,0)</f>
        <v>40.604484300000003</v>
      </c>
      <c r="K42">
        <f>VLOOKUP($A42,total_tongue!$A:$P,11,0)</f>
        <v>37.323389540000001</v>
      </c>
      <c r="L42">
        <f>VLOOKUP($A42,total_tongue!$A:$P,12,0)</f>
        <v>46.293747789999998</v>
      </c>
      <c r="M42">
        <f>VLOOKUP($A42,total_tongue!$A:$P,13,0)</f>
        <v>96.243164969999995</v>
      </c>
      <c r="N42">
        <f>VLOOKUP($A42,total_tongue!$A:$P,14,0)</f>
        <v>36</v>
      </c>
      <c r="O42">
        <f>VLOOKUP($A42,total_tongue!$A:$P,15,0)</f>
        <v>0</v>
      </c>
      <c r="P42">
        <f>VLOOKUP($A42,total_tongue!$A:$P,16,0)</f>
        <v>13.8</v>
      </c>
    </row>
    <row r="43" spans="1:16" x14ac:dyDescent="0.3">
      <c r="A43">
        <v>2024030559</v>
      </c>
      <c r="B43">
        <f>VLOOKUP($A43,total_tongue!$A:$P,2,0)</f>
        <v>142.8727097</v>
      </c>
      <c r="C43">
        <f>VLOOKUP($A43,total_tongue!$A:$P,3,0)</f>
        <v>112.91867569999999</v>
      </c>
      <c r="D43">
        <f>VLOOKUP($A43,total_tongue!$A:$P,4,0)</f>
        <v>119.1742205</v>
      </c>
      <c r="E43">
        <f>VLOOKUP($A43,total_tongue!$A:$P,5,0)</f>
        <v>29.954034069999999</v>
      </c>
      <c r="F43">
        <f>VLOOKUP($A43,total_tongue!$A:$P,6,0)</f>
        <v>0.66587764000000005</v>
      </c>
      <c r="G43">
        <f>VLOOKUP($A43,total_tongue!$A:$P,7,0)</f>
        <v>483.47352469999998</v>
      </c>
      <c r="H43">
        <f>VLOOKUP($A43,total_tongue!$A:$P,8,0)</f>
        <v>122.4719101</v>
      </c>
      <c r="I43">
        <f>VLOOKUP($A43,total_tongue!$A:$P,9,0)</f>
        <v>42.857440889999999</v>
      </c>
      <c r="J43">
        <f>VLOOKUP($A43,total_tongue!$A:$P,10,0)</f>
        <v>43.712191869999998</v>
      </c>
      <c r="K43">
        <f>VLOOKUP($A43,total_tongue!$A:$P,11,0)</f>
        <v>29.094348660000001</v>
      </c>
      <c r="L43">
        <f>VLOOKUP($A43,total_tongue!$A:$P,12,0)</f>
        <v>37.89719522</v>
      </c>
      <c r="M43">
        <f>VLOOKUP($A43,total_tongue!$A:$P,13,0)</f>
        <v>122.4719101</v>
      </c>
      <c r="N43">
        <f>VLOOKUP($A43,total_tongue!$A:$P,14,0)</f>
        <v>56</v>
      </c>
      <c r="O43">
        <f>VLOOKUP($A43,total_tongue!$A:$P,15,0)</f>
        <v>1</v>
      </c>
      <c r="P43">
        <f>VLOOKUP($A43,total_tongue!$A:$P,16,0)</f>
        <v>12.2</v>
      </c>
    </row>
    <row r="44" spans="1:16" x14ac:dyDescent="0.3">
      <c r="A44">
        <v>2024030561</v>
      </c>
      <c r="B44">
        <f>VLOOKUP($A44,total_tongue!$A:$P,2,0)</f>
        <v>156.18769090000001</v>
      </c>
      <c r="C44">
        <f>VLOOKUP($A44,total_tongue!$A:$P,3,0)</f>
        <v>108.3596429</v>
      </c>
      <c r="D44">
        <f>VLOOKUP($A44,total_tongue!$A:$P,4,0)</f>
        <v>139.74066239999999</v>
      </c>
      <c r="E44">
        <f>VLOOKUP($A44,total_tongue!$A:$P,5,0)</f>
        <v>47.828047920000003</v>
      </c>
      <c r="F44">
        <f>VLOOKUP($A44,total_tongue!$A:$P,6,0)</f>
        <v>0.110569106</v>
      </c>
      <c r="G44">
        <f>VLOOKUP($A44,total_tongue!$A:$P,7,0)</f>
        <v>378.3251904</v>
      </c>
      <c r="H44">
        <f>VLOOKUP($A44,total_tongue!$A:$P,8,0)</f>
        <v>125.6811493</v>
      </c>
      <c r="I44">
        <f>VLOOKUP($A44,total_tongue!$A:$P,9,0)</f>
        <v>54.17775091</v>
      </c>
      <c r="J44">
        <f>VLOOKUP($A44,total_tongue!$A:$P,10,0)</f>
        <v>51.805496830000003</v>
      </c>
      <c r="K44">
        <f>VLOOKUP($A44,total_tongue!$A:$P,11,0)</f>
        <v>33.3338945</v>
      </c>
      <c r="L44">
        <f>VLOOKUP($A44,total_tongue!$A:$P,12,0)</f>
        <v>42.40801475</v>
      </c>
      <c r="M44">
        <f>VLOOKUP($A44,total_tongue!$A:$P,13,0)</f>
        <v>125.6811493</v>
      </c>
      <c r="N44">
        <f>VLOOKUP($A44,total_tongue!$A:$P,14,0)</f>
        <v>24</v>
      </c>
      <c r="O44">
        <f>VLOOKUP($A44,total_tongue!$A:$P,15,0)</f>
        <v>1</v>
      </c>
      <c r="P44">
        <f>VLOOKUP($A44,total_tongue!$A:$P,16,0)</f>
        <v>10</v>
      </c>
    </row>
    <row r="45" spans="1:16" x14ac:dyDescent="0.3">
      <c r="A45">
        <v>2024030560</v>
      </c>
      <c r="B45">
        <f>VLOOKUP($A45,total_tongue!$A:$P,2,0)</f>
        <v>166.2508172</v>
      </c>
      <c r="C45">
        <f>VLOOKUP($A45,total_tongue!$A:$P,3,0)</f>
        <v>116.59855109999999</v>
      </c>
      <c r="D45">
        <f>VLOOKUP($A45,total_tongue!$A:$P,4,0)</f>
        <v>116.7661454</v>
      </c>
      <c r="E45">
        <f>VLOOKUP($A45,total_tongue!$A:$P,5,0)</f>
        <v>49.652266099999999</v>
      </c>
      <c r="F45">
        <f>VLOOKUP($A45,total_tongue!$A:$P,6,0)</f>
        <v>0.97444751399999996</v>
      </c>
      <c r="G45">
        <f>VLOOKUP($A45,total_tongue!$A:$P,7,0)</f>
        <v>1071.830798</v>
      </c>
      <c r="H45">
        <f>VLOOKUP($A45,total_tongue!$A:$P,8,0)</f>
        <v>131.3348628</v>
      </c>
      <c r="I45">
        <f>VLOOKUP($A45,total_tongue!$A:$P,9,0)</f>
        <v>41.22838428</v>
      </c>
      <c r="J45">
        <f>VLOOKUP($A45,total_tongue!$A:$P,10,0)</f>
        <v>43.857679660000002</v>
      </c>
      <c r="K45">
        <f>VLOOKUP($A45,total_tongue!$A:$P,11,0)</f>
        <v>36.47242498</v>
      </c>
      <c r="L45">
        <f>VLOOKUP($A45,total_tongue!$A:$P,12,0)</f>
        <v>44.607343329999999</v>
      </c>
      <c r="M45">
        <f>VLOOKUP($A45,total_tongue!$A:$P,13,0)</f>
        <v>131.3348628</v>
      </c>
      <c r="N45">
        <f>VLOOKUP($A45,total_tongue!$A:$P,14,0)</f>
        <v>40</v>
      </c>
      <c r="O45">
        <f>VLOOKUP($A45,total_tongue!$A:$P,15,0)</f>
        <v>1</v>
      </c>
      <c r="P45">
        <f>VLOOKUP($A45,total_tongue!$A:$P,16,0)</f>
        <v>12.1</v>
      </c>
    </row>
    <row r="46" spans="1:16" x14ac:dyDescent="0.3">
      <c r="A46">
        <v>2024030563</v>
      </c>
      <c r="B46">
        <f>VLOOKUP($A46,total_tongue!$A:$P,2,0)</f>
        <v>143.71381220000001</v>
      </c>
      <c r="C46">
        <f>VLOOKUP($A46,total_tongue!$A:$P,3,0)</f>
        <v>94.161049719999994</v>
      </c>
      <c r="D46">
        <f>VLOOKUP($A46,total_tongue!$A:$P,4,0)</f>
        <v>116.9997238</v>
      </c>
      <c r="E46">
        <f>VLOOKUP($A46,total_tongue!$A:$P,5,0)</f>
        <v>49.552762430000001</v>
      </c>
      <c r="F46">
        <f>VLOOKUP($A46,total_tongue!$A:$P,6,0)</f>
        <v>0.43283173699999999</v>
      </c>
      <c r="G46">
        <f>VLOOKUP($A46,total_tongue!$A:$P,7,0)</f>
        <v>295.61985090000002</v>
      </c>
      <c r="H46">
        <f>VLOOKUP($A46,total_tongue!$A:$P,8,0)</f>
        <v>111.2459422</v>
      </c>
      <c r="I46">
        <f>VLOOKUP($A46,total_tongue!$A:$P,9,0)</f>
        <v>44.443925229999998</v>
      </c>
      <c r="J46">
        <f>VLOOKUP($A46,total_tongue!$A:$P,10,0)</f>
        <v>45.09111111</v>
      </c>
      <c r="K46">
        <f>VLOOKUP($A46,total_tongue!$A:$P,11,0)</f>
        <v>30.44607843</v>
      </c>
      <c r="L46">
        <f>VLOOKUP($A46,total_tongue!$A:$P,12,0)</f>
        <v>37.383953210000001</v>
      </c>
      <c r="M46">
        <f>VLOOKUP($A46,total_tongue!$A:$P,13,0)</f>
        <v>111.2459422</v>
      </c>
      <c r="N46">
        <f>VLOOKUP($A46,total_tongue!$A:$P,14,0)</f>
        <v>65</v>
      </c>
      <c r="O46">
        <f>VLOOKUP($A46,total_tongue!$A:$P,15,0)</f>
        <v>1</v>
      </c>
      <c r="P46">
        <f>VLOOKUP($A46,total_tongue!$A:$P,16,0)</f>
        <v>9.6</v>
      </c>
    </row>
    <row r="47" spans="1:16" x14ac:dyDescent="0.3">
      <c r="A47">
        <v>2024030565</v>
      </c>
      <c r="B47">
        <f>VLOOKUP($A47,total_tongue!$A:$P,2,0)</f>
        <v>78.988714229999999</v>
      </c>
      <c r="C47">
        <f>VLOOKUP($A47,total_tongue!$A:$P,3,0)</f>
        <v>49.668077390000001</v>
      </c>
      <c r="D47">
        <f>VLOOKUP($A47,total_tongue!$A:$P,4,0)</f>
        <v>69.029625150000001</v>
      </c>
      <c r="E47">
        <f>VLOOKUP($A47,total_tongue!$A:$P,5,0)</f>
        <v>29.320636839999999</v>
      </c>
      <c r="F47">
        <f>VLOOKUP($A47,total_tongue!$A:$P,6,0)</f>
        <v>9.5615671999999999E-2</v>
      </c>
      <c r="G47">
        <f>VLOOKUP($A47,total_tongue!$A:$P,7,0)</f>
        <v>472.433786</v>
      </c>
      <c r="H47">
        <f>VLOOKUP($A47,total_tongue!$A:$P,8,0)</f>
        <v>57.111030999999997</v>
      </c>
      <c r="I47">
        <f>VLOOKUP($A47,total_tongue!$A:$P,9,0)</f>
        <v>34.571428570000002</v>
      </c>
      <c r="J47">
        <f>VLOOKUP($A47,total_tongue!$A:$P,10,0)</f>
        <v>34.774687069999999</v>
      </c>
      <c r="K47">
        <f>VLOOKUP($A47,total_tongue!$A:$P,11,0)</f>
        <v>26.314500939999999</v>
      </c>
      <c r="L47">
        <f>VLOOKUP($A47,total_tongue!$A:$P,12,0)</f>
        <v>30.554787520000001</v>
      </c>
      <c r="M47">
        <f>VLOOKUP($A47,total_tongue!$A:$P,13,0)</f>
        <v>57.111030999999997</v>
      </c>
      <c r="N47">
        <f>VLOOKUP($A47,total_tongue!$A:$P,14,0)</f>
        <v>71</v>
      </c>
      <c r="O47">
        <f>VLOOKUP($A47,total_tongue!$A:$P,15,0)</f>
        <v>0</v>
      </c>
      <c r="P47">
        <f>VLOOKUP($A47,total_tongue!$A:$P,16,0)</f>
        <v>13.4</v>
      </c>
    </row>
    <row r="48" spans="1:16" x14ac:dyDescent="0.3">
      <c r="A48">
        <v>2024030564</v>
      </c>
      <c r="B48">
        <f>VLOOKUP($A48,total_tongue!$A:$P,2,0)</f>
        <v>133.62118849999999</v>
      </c>
      <c r="C48">
        <f>VLOOKUP($A48,total_tongue!$A:$P,3,0)</f>
        <v>90.473403070000003</v>
      </c>
      <c r="D48">
        <f>VLOOKUP($A48,total_tongue!$A:$P,4,0)</f>
        <v>115.06810590000001</v>
      </c>
      <c r="E48">
        <f>VLOOKUP($A48,total_tongue!$A:$P,5,0)</f>
        <v>43.261740490000001</v>
      </c>
      <c r="F48">
        <f>VLOOKUP($A48,total_tongue!$A:$P,6,0)</f>
        <v>0.17729729699999999</v>
      </c>
      <c r="G48">
        <f>VLOOKUP($A48,total_tongue!$A:$P,7,0)</f>
        <v>399.34409849999997</v>
      </c>
      <c r="H48">
        <f>VLOOKUP($A48,total_tongue!$A:$P,8,0)</f>
        <v>104.70393009999999</v>
      </c>
      <c r="I48">
        <f>VLOOKUP($A48,total_tongue!$A:$P,9,0)</f>
        <v>41.239925020000001</v>
      </c>
      <c r="J48">
        <f>VLOOKUP($A48,total_tongue!$A:$P,10,0)</f>
        <v>40.273482960000003</v>
      </c>
      <c r="K48">
        <f>VLOOKUP($A48,total_tongue!$A:$P,11,0)</f>
        <v>27.41338854</v>
      </c>
      <c r="L48">
        <f>VLOOKUP($A48,total_tongue!$A:$P,12,0)</f>
        <v>36.886970779999999</v>
      </c>
      <c r="M48">
        <f>VLOOKUP($A48,total_tongue!$A:$P,13,0)</f>
        <v>104.70393009999999</v>
      </c>
      <c r="N48">
        <f>VLOOKUP($A48,total_tongue!$A:$P,14,0)</f>
        <v>76</v>
      </c>
      <c r="O48">
        <f>VLOOKUP($A48,total_tongue!$A:$P,15,0)</f>
        <v>0</v>
      </c>
      <c r="P48">
        <f>VLOOKUP($A48,total_tongue!$A:$P,16,0)</f>
        <v>14.7</v>
      </c>
    </row>
    <row r="49" spans="1:16" x14ac:dyDescent="0.3">
      <c r="A49">
        <v>2024030566</v>
      </c>
      <c r="B49">
        <f>VLOOKUP($A49,total_tongue!$A:$P,2,0)</f>
        <v>109.3448034</v>
      </c>
      <c r="C49">
        <f>VLOOKUP($A49,total_tongue!$A:$P,3,0)</f>
        <v>64.388927899999999</v>
      </c>
      <c r="D49">
        <f>VLOOKUP($A49,total_tongue!$A:$P,4,0)</f>
        <v>89.296348309999999</v>
      </c>
      <c r="E49">
        <f>VLOOKUP($A49,total_tongue!$A:$P,5,0)</f>
        <v>44.955875470000002</v>
      </c>
      <c r="F49">
        <f>VLOOKUP($A49,total_tongue!$A:$P,6,0)</f>
        <v>3.6656573999999997E-2</v>
      </c>
      <c r="G49">
        <f>VLOOKUP($A49,total_tongue!$A:$P,7,0)</f>
        <v>791.11879420000002</v>
      </c>
      <c r="H49">
        <f>VLOOKUP($A49,total_tongue!$A:$P,8,0)</f>
        <v>79.257299270000004</v>
      </c>
      <c r="I49">
        <f>VLOOKUP($A49,total_tongue!$A:$P,9,0)</f>
        <v>38.143582309999999</v>
      </c>
      <c r="J49">
        <f>VLOOKUP($A49,total_tongue!$A:$P,10,0)</f>
        <v>37.396125580000003</v>
      </c>
      <c r="K49">
        <f>VLOOKUP($A49,total_tongue!$A:$P,11,0)</f>
        <v>32.265432099999998</v>
      </c>
      <c r="L49">
        <f>VLOOKUP($A49,total_tongue!$A:$P,12,0)</f>
        <v>35.76903995</v>
      </c>
      <c r="M49">
        <f>VLOOKUP($A49,total_tongue!$A:$P,13,0)</f>
        <v>79.257299270000004</v>
      </c>
      <c r="N49">
        <f>VLOOKUP($A49,total_tongue!$A:$P,14,0)</f>
        <v>43</v>
      </c>
      <c r="O49">
        <f>VLOOKUP($A49,total_tongue!$A:$P,15,0)</f>
        <v>0</v>
      </c>
      <c r="P49">
        <f>VLOOKUP($A49,total_tongue!$A:$P,16,0)</f>
        <v>12.4</v>
      </c>
    </row>
    <row r="50" spans="1:16" x14ac:dyDescent="0.3">
      <c r="A50">
        <v>2024030567</v>
      </c>
      <c r="B50">
        <f>VLOOKUP($A50,total_tongue!$A:$P,2,0)</f>
        <v>113.9151947</v>
      </c>
      <c r="C50">
        <f>VLOOKUP($A50,total_tongue!$A:$P,3,0)</f>
        <v>81.723262149999996</v>
      </c>
      <c r="D50">
        <f>VLOOKUP($A50,total_tongue!$A:$P,4,0)</f>
        <v>108.4584761</v>
      </c>
      <c r="E50">
        <f>VLOOKUP($A50,total_tongue!$A:$P,5,0)</f>
        <v>32.191932510000001</v>
      </c>
      <c r="F50">
        <f>VLOOKUP($A50,total_tongue!$A:$P,6,0)</f>
        <v>5.6805215999999999E-2</v>
      </c>
      <c r="G50">
        <f>VLOOKUP($A50,total_tongue!$A:$P,7,0)</f>
        <v>972.62823969999999</v>
      </c>
      <c r="H50">
        <f>VLOOKUP($A50,total_tongue!$A:$P,8,0)</f>
        <v>92.819876309999998</v>
      </c>
      <c r="I50">
        <f>VLOOKUP($A50,total_tongue!$A:$P,9,0)</f>
        <v>55.947368419999997</v>
      </c>
      <c r="J50">
        <f>VLOOKUP($A50,total_tongue!$A:$P,10,0)</f>
        <v>55.540540540000002</v>
      </c>
      <c r="K50">
        <f>VLOOKUP($A50,total_tongue!$A:$P,11,0)</f>
        <v>26.774747470000001</v>
      </c>
      <c r="L50">
        <f>VLOOKUP($A50,total_tongue!$A:$P,12,0)</f>
        <v>33.61561348</v>
      </c>
      <c r="M50">
        <f>VLOOKUP($A50,total_tongue!$A:$P,13,0)</f>
        <v>92.819876309999998</v>
      </c>
      <c r="N50">
        <f>VLOOKUP($A50,total_tongue!$A:$P,14,0)</f>
        <v>32</v>
      </c>
      <c r="O50">
        <f>VLOOKUP($A50,total_tongue!$A:$P,15,0)</f>
        <v>1</v>
      </c>
      <c r="P50">
        <f>VLOOKUP($A50,total_tongue!$A:$P,16,0)</f>
        <v>9.6999999999999993</v>
      </c>
    </row>
    <row r="51" spans="1:16" x14ac:dyDescent="0.3">
      <c r="A51">
        <v>202403061</v>
      </c>
      <c r="B51">
        <f>VLOOKUP($A51,total_tongue!$A:$P,2,0)</f>
        <v>150.67482749999999</v>
      </c>
      <c r="C51">
        <f>VLOOKUP($A51,total_tongue!$A:$P,3,0)</f>
        <v>74.733599709999993</v>
      </c>
      <c r="D51">
        <f>VLOOKUP($A51,total_tongue!$A:$P,4,0)</f>
        <v>78.904903739999995</v>
      </c>
      <c r="E51">
        <f>VLOOKUP($A51,total_tongue!$A:$P,5,0)</f>
        <v>75.941227749999996</v>
      </c>
      <c r="F51">
        <f>VLOOKUP($A51,total_tongue!$A:$P,6,0)</f>
        <v>0.94392230600000004</v>
      </c>
      <c r="G51">
        <f>VLOOKUP($A51,total_tongue!$A:$P,7,0)</f>
        <v>1373.796482</v>
      </c>
      <c r="H51">
        <f>VLOOKUP($A51,total_tongue!$A:$P,8,0)</f>
        <v>96.116275770000001</v>
      </c>
      <c r="I51">
        <f>VLOOKUP($A51,total_tongue!$A:$P,9,0)</f>
        <v>56.403452000000001</v>
      </c>
      <c r="J51">
        <f>VLOOKUP($A51,total_tongue!$A:$P,10,0)</f>
        <v>55.655706000000002</v>
      </c>
      <c r="K51">
        <f>VLOOKUP($A51,total_tongue!$A:$P,11,0)</f>
        <v>32.41965106</v>
      </c>
      <c r="L51">
        <f>VLOOKUP($A51,total_tongue!$A:$P,12,0)</f>
        <v>43.300546650000001</v>
      </c>
      <c r="M51">
        <f>VLOOKUP($A51,total_tongue!$A:$P,13,0)</f>
        <v>96.116275770000001</v>
      </c>
      <c r="N51">
        <f>VLOOKUP($A51,total_tongue!$A:$P,14,0)</f>
        <v>35</v>
      </c>
      <c r="O51">
        <f>VLOOKUP($A51,total_tongue!$A:$P,15,0)</f>
        <v>0</v>
      </c>
      <c r="P51">
        <f>VLOOKUP($A51,total_tongue!$A:$P,16,0)</f>
        <v>14.1</v>
      </c>
    </row>
    <row r="52" spans="1:16" x14ac:dyDescent="0.3">
      <c r="A52">
        <v>202403062</v>
      </c>
      <c r="B52">
        <f>VLOOKUP($A52,total_tongue!$A:$P,2,0)</f>
        <v>143.5103627</v>
      </c>
      <c r="C52">
        <f>VLOOKUP($A52,total_tongue!$A:$P,3,0)</f>
        <v>82.082613699999996</v>
      </c>
      <c r="D52">
        <f>VLOOKUP($A52,total_tongue!$A:$P,4,0)</f>
        <v>99.650834770000003</v>
      </c>
      <c r="E52">
        <f>VLOOKUP($A52,total_tongue!$A:$P,5,0)</f>
        <v>61.427748989999998</v>
      </c>
      <c r="F52">
        <f>VLOOKUP($A52,total_tongue!$A:$P,6,0)</f>
        <v>0.84647887300000002</v>
      </c>
      <c r="G52">
        <f>VLOOKUP($A52,total_tongue!$A:$P,7,0)</f>
        <v>567.51831289999996</v>
      </c>
      <c r="H52">
        <f>VLOOKUP($A52,total_tongue!$A:$P,8,0)</f>
        <v>104.04781439999999</v>
      </c>
      <c r="I52">
        <f>VLOOKUP($A52,total_tongue!$A:$P,9,0)</f>
        <v>51.44771969</v>
      </c>
      <c r="J52">
        <f>VLOOKUP($A52,total_tongue!$A:$P,10,0)</f>
        <v>51.465501789999998</v>
      </c>
      <c r="K52">
        <f>VLOOKUP($A52,total_tongue!$A:$P,11,0)</f>
        <v>37.471309339999998</v>
      </c>
      <c r="L52">
        <f>VLOOKUP($A52,total_tongue!$A:$P,12,0)</f>
        <v>42.739747600000001</v>
      </c>
      <c r="M52">
        <f>VLOOKUP($A52,total_tongue!$A:$P,13,0)</f>
        <v>104.04781439999999</v>
      </c>
      <c r="N52">
        <f>VLOOKUP($A52,total_tongue!$A:$P,14,0)</f>
        <v>55</v>
      </c>
      <c r="O52">
        <f>VLOOKUP($A52,total_tongue!$A:$P,15,0)</f>
        <v>0</v>
      </c>
      <c r="P52">
        <f>VLOOKUP($A52,total_tongue!$A:$P,16,0)</f>
        <v>13.1</v>
      </c>
    </row>
    <row r="53" spans="1:16" x14ac:dyDescent="0.3">
      <c r="A53">
        <v>202403063</v>
      </c>
      <c r="B53">
        <f>VLOOKUP($A53,total_tongue!$A:$P,2,0)</f>
        <v>161.76272729999999</v>
      </c>
      <c r="C53">
        <f>VLOOKUP($A53,total_tongue!$A:$P,3,0)</f>
        <v>87.588727270000007</v>
      </c>
      <c r="D53">
        <f>VLOOKUP($A53,total_tongue!$A:$P,4,0)</f>
        <v>104.46127269999999</v>
      </c>
      <c r="E53">
        <f>VLOOKUP($A53,total_tongue!$A:$P,5,0)</f>
        <v>74.174000000000007</v>
      </c>
      <c r="F53">
        <f>VLOOKUP($A53,total_tongue!$A:$P,6,0)</f>
        <v>0.94307914699999995</v>
      </c>
      <c r="G53">
        <f>VLOOKUP($A53,total_tongue!$A:$P,7,0)</f>
        <v>510.94672489999999</v>
      </c>
      <c r="H53">
        <f>VLOOKUP($A53,total_tongue!$A:$P,8,0)</f>
        <v>111.6111817</v>
      </c>
      <c r="I53">
        <f>VLOOKUP($A53,total_tongue!$A:$P,9,0)</f>
        <v>58.917381970000001</v>
      </c>
      <c r="J53">
        <f>VLOOKUP($A53,total_tongue!$A:$P,10,0)</f>
        <v>53.50682853</v>
      </c>
      <c r="K53">
        <f>VLOOKUP($A53,total_tongue!$A:$P,11,0)</f>
        <v>34.428193499999999</v>
      </c>
      <c r="L53">
        <f>VLOOKUP($A53,total_tongue!$A:$P,12,0)</f>
        <v>42.2990596</v>
      </c>
      <c r="M53">
        <f>VLOOKUP($A53,total_tongue!$A:$P,13,0)</f>
        <v>111.6111817</v>
      </c>
      <c r="N53">
        <f>VLOOKUP($A53,total_tongue!$A:$P,14,0)</f>
        <v>75</v>
      </c>
      <c r="O53">
        <f>VLOOKUP($A53,total_tongue!$A:$P,15,0)</f>
        <v>0</v>
      </c>
      <c r="P53">
        <f>VLOOKUP($A53,total_tongue!$A:$P,16,0)</f>
        <v>10.5</v>
      </c>
    </row>
    <row r="54" spans="1:16" x14ac:dyDescent="0.3">
      <c r="A54">
        <v>202403064</v>
      </c>
      <c r="B54">
        <f>VLOOKUP($A54,total_tongue!$A:$P,2,0)</f>
        <v>165.50520510000001</v>
      </c>
      <c r="C54">
        <f>VLOOKUP($A54,total_tongue!$A:$P,3,0)</f>
        <v>87.184690750000001</v>
      </c>
      <c r="D54">
        <f>VLOOKUP($A54,total_tongue!$A:$P,4,0)</f>
        <v>99.027924069999997</v>
      </c>
      <c r="E54">
        <f>VLOOKUP($A54,total_tongue!$A:$P,5,0)</f>
        <v>78.32051439</v>
      </c>
      <c r="F54">
        <f>VLOOKUP($A54,total_tongue!$A:$P,6,0)</f>
        <v>0.92013244999999999</v>
      </c>
      <c r="G54">
        <f>VLOOKUP($A54,total_tongue!$A:$P,7,0)</f>
        <v>607.56340599999999</v>
      </c>
      <c r="H54">
        <f>VLOOKUP($A54,total_tongue!$A:$P,8,0)</f>
        <v>112.5295543</v>
      </c>
      <c r="I54">
        <f>VLOOKUP($A54,total_tongue!$A:$P,9,0)</f>
        <v>45.816268839999999</v>
      </c>
      <c r="J54">
        <f>VLOOKUP($A54,total_tongue!$A:$P,10,0)</f>
        <v>46.827185020000002</v>
      </c>
      <c r="K54">
        <f>VLOOKUP($A54,total_tongue!$A:$P,11,0)</f>
        <v>33.664756939999997</v>
      </c>
      <c r="L54">
        <f>VLOOKUP($A54,total_tongue!$A:$P,12,0)</f>
        <v>37.93477996</v>
      </c>
      <c r="M54">
        <f>VLOOKUP($A54,total_tongue!$A:$P,13,0)</f>
        <v>112.5295543</v>
      </c>
      <c r="N54">
        <f>VLOOKUP($A54,total_tongue!$A:$P,14,0)</f>
        <v>50</v>
      </c>
      <c r="O54">
        <f>VLOOKUP($A54,total_tongue!$A:$P,15,0)</f>
        <v>1</v>
      </c>
      <c r="P54">
        <f>VLOOKUP($A54,total_tongue!$A:$P,16,0)</f>
        <v>9.3000000000000007</v>
      </c>
    </row>
    <row r="55" spans="1:16" x14ac:dyDescent="0.3">
      <c r="A55">
        <v>202403065</v>
      </c>
      <c r="B55">
        <f>VLOOKUP($A55,total_tongue!$A:$P,2,0)</f>
        <v>182.0675631</v>
      </c>
      <c r="C55">
        <f>VLOOKUP($A55,total_tongue!$A:$P,3,0)</f>
        <v>103.9270253</v>
      </c>
      <c r="D55">
        <f>VLOOKUP($A55,total_tongue!$A:$P,4,0)</f>
        <v>127.56280750000001</v>
      </c>
      <c r="E55">
        <f>VLOOKUP($A55,total_tongue!$A:$P,5,0)</f>
        <v>78.140537879999997</v>
      </c>
      <c r="F55">
        <f>VLOOKUP($A55,total_tongue!$A:$P,6,0)</f>
        <v>0.85385239300000004</v>
      </c>
      <c r="G55">
        <f>VLOOKUP($A55,total_tongue!$A:$P,7,0)</f>
        <v>510.69476020000002</v>
      </c>
      <c r="H55">
        <f>VLOOKUP($A55,total_tongue!$A:$P,8,0)</f>
        <v>130.14206669999999</v>
      </c>
      <c r="I55">
        <f>VLOOKUP($A55,total_tongue!$A:$P,9,0)</f>
        <v>43.188133139999998</v>
      </c>
      <c r="J55">
        <f>VLOOKUP($A55,total_tongue!$A:$P,10,0)</f>
        <v>42.623459410000002</v>
      </c>
      <c r="K55">
        <f>VLOOKUP($A55,total_tongue!$A:$P,11,0)</f>
        <v>30.414086220000002</v>
      </c>
      <c r="L55">
        <f>VLOOKUP($A55,total_tongue!$A:$P,12,0)</f>
        <v>42.618011060000001</v>
      </c>
      <c r="M55">
        <f>VLOOKUP($A55,total_tongue!$A:$P,13,0)</f>
        <v>130.14206669999999</v>
      </c>
      <c r="N55">
        <f>VLOOKUP($A55,total_tongue!$A:$P,14,0)</f>
        <v>69</v>
      </c>
      <c r="O55">
        <f>VLOOKUP($A55,total_tongue!$A:$P,15,0)</f>
        <v>1</v>
      </c>
      <c r="P55">
        <f>VLOOKUP($A55,total_tongue!$A:$P,16,0)</f>
        <v>9.4</v>
      </c>
    </row>
    <row r="56" spans="1:16" x14ac:dyDescent="0.3">
      <c r="A56">
        <v>202403066</v>
      </c>
      <c r="B56">
        <f>VLOOKUP($A56,total_tongue!$A:$P,2,0)</f>
        <v>143.10435949999999</v>
      </c>
      <c r="C56">
        <f>VLOOKUP($A56,total_tongue!$A:$P,3,0)</f>
        <v>64.914637119999995</v>
      </c>
      <c r="D56">
        <f>VLOOKUP($A56,total_tongue!$A:$P,4,0)</f>
        <v>72.913419390000001</v>
      </c>
      <c r="E56">
        <f>VLOOKUP($A56,total_tongue!$A:$P,5,0)</f>
        <v>78.189722360000005</v>
      </c>
      <c r="F56">
        <f>VLOOKUP($A56,total_tongue!$A:$P,6,0)</f>
        <v>0.99448732100000004</v>
      </c>
      <c r="G56">
        <f>VLOOKUP($A56,total_tongue!$A:$P,7,0)</f>
        <v>561.64789410000003</v>
      </c>
      <c r="H56">
        <f>VLOOKUP($A56,total_tongue!$A:$P,8,0)</f>
        <v>83.527391210000005</v>
      </c>
      <c r="I56">
        <f>VLOOKUP($A56,total_tongue!$A:$P,9,0)</f>
        <v>59.875195009999999</v>
      </c>
      <c r="J56">
        <f>VLOOKUP($A56,total_tongue!$A:$P,10,0)</f>
        <v>54.31858407</v>
      </c>
      <c r="K56">
        <f>VLOOKUP($A56,total_tongue!$A:$P,11,0)</f>
        <v>36.390572390000003</v>
      </c>
      <c r="L56">
        <f>VLOOKUP($A56,total_tongue!$A:$P,12,0)</f>
        <v>42.923502849999998</v>
      </c>
      <c r="M56">
        <f>VLOOKUP($A56,total_tongue!$A:$P,13,0)</f>
        <v>83.527391210000005</v>
      </c>
      <c r="N56">
        <f>VLOOKUP($A56,total_tongue!$A:$P,14,0)</f>
        <v>52</v>
      </c>
      <c r="O56">
        <f>VLOOKUP($A56,total_tongue!$A:$P,15,0)</f>
        <v>0</v>
      </c>
      <c r="P56">
        <f>VLOOKUP($A56,total_tongue!$A:$P,16,0)</f>
        <v>15.1</v>
      </c>
    </row>
    <row r="57" spans="1:16" x14ac:dyDescent="0.3">
      <c r="A57">
        <v>202403067</v>
      </c>
      <c r="B57">
        <f>VLOOKUP($A57,total_tongue!$A:$P,2,0)</f>
        <v>158.655914</v>
      </c>
      <c r="C57">
        <f>VLOOKUP($A57,total_tongue!$A:$P,3,0)</f>
        <v>84.964866220000005</v>
      </c>
      <c r="D57">
        <f>VLOOKUP($A57,total_tongue!$A:$P,4,0)</f>
        <v>91.876844210000002</v>
      </c>
      <c r="E57">
        <f>VLOOKUP($A57,total_tongue!$A:$P,5,0)</f>
        <v>73.691047760000004</v>
      </c>
      <c r="F57">
        <f>VLOOKUP($A57,total_tongue!$A:$P,6,0)</f>
        <v>0.978142077</v>
      </c>
      <c r="G57">
        <f>VLOOKUP($A57,total_tongue!$A:$P,7,0)</f>
        <v>971.90216620000001</v>
      </c>
      <c r="H57">
        <f>VLOOKUP($A57,total_tongue!$A:$P,8,0)</f>
        <v>107.7695093</v>
      </c>
      <c r="I57">
        <f>VLOOKUP($A57,total_tongue!$A:$P,9,0)</f>
        <v>56.246835439999998</v>
      </c>
      <c r="J57">
        <f>VLOOKUP($A57,total_tongue!$A:$P,10,0)</f>
        <v>54.20446097</v>
      </c>
      <c r="K57">
        <f>VLOOKUP($A57,total_tongue!$A:$P,11,0)</f>
        <v>31.103842159999999</v>
      </c>
      <c r="L57">
        <f>VLOOKUP($A57,total_tongue!$A:$P,12,0)</f>
        <v>42.423410769999997</v>
      </c>
      <c r="M57">
        <f>VLOOKUP($A57,total_tongue!$A:$P,13,0)</f>
        <v>107.7695093</v>
      </c>
      <c r="N57">
        <f>VLOOKUP($A57,total_tongue!$A:$P,14,0)</f>
        <v>71</v>
      </c>
      <c r="O57">
        <f>VLOOKUP($A57,total_tongue!$A:$P,15,0)</f>
        <v>0</v>
      </c>
      <c r="P57">
        <f>VLOOKUP($A57,total_tongue!$A:$P,16,0)</f>
        <v>13.3</v>
      </c>
    </row>
    <row r="58" spans="1:16" x14ac:dyDescent="0.3">
      <c r="A58">
        <v>202403068</v>
      </c>
      <c r="B58">
        <f>VLOOKUP($A58,total_tongue!$A:$P,2,0)</f>
        <v>184.18387759999999</v>
      </c>
      <c r="C58">
        <f>VLOOKUP($A58,total_tongue!$A:$P,3,0)</f>
        <v>104.8079592</v>
      </c>
      <c r="D58">
        <f>VLOOKUP($A58,total_tongue!$A:$P,4,0)</f>
        <v>122.5477551</v>
      </c>
      <c r="E58">
        <f>VLOOKUP($A58,total_tongue!$A:$P,5,0)</f>
        <v>79.375918369999994</v>
      </c>
      <c r="F58">
        <f>VLOOKUP($A58,total_tongue!$A:$P,6,0)</f>
        <v>0.97107019999999999</v>
      </c>
      <c r="G58">
        <f>VLOOKUP($A58,total_tongue!$A:$P,7,0)</f>
        <v>550.92265929999996</v>
      </c>
      <c r="H58">
        <f>VLOOKUP($A58,total_tongue!$A:$P,8,0)</f>
        <v>130.82073170000001</v>
      </c>
      <c r="I58">
        <f>VLOOKUP($A58,total_tongue!$A:$P,9,0)</f>
        <v>54.096582470000001</v>
      </c>
      <c r="J58">
        <f>VLOOKUP($A58,total_tongue!$A:$P,10,0)</f>
        <v>51.988662130000002</v>
      </c>
      <c r="K58">
        <f>VLOOKUP($A58,total_tongue!$A:$P,11,0)</f>
        <v>33.996623700000001</v>
      </c>
      <c r="L58">
        <f>VLOOKUP($A58,total_tongue!$A:$P,12,0)</f>
        <v>45.789763639999997</v>
      </c>
      <c r="M58">
        <f>VLOOKUP($A58,total_tongue!$A:$P,13,0)</f>
        <v>130.82073170000001</v>
      </c>
      <c r="N58">
        <f>VLOOKUP($A58,total_tongue!$A:$P,14,0)</f>
        <v>66</v>
      </c>
      <c r="O58">
        <f>VLOOKUP($A58,total_tongue!$A:$P,15,0)</f>
        <v>1</v>
      </c>
      <c r="P58">
        <f>VLOOKUP($A58,total_tongue!$A:$P,16,0)</f>
        <v>10.5</v>
      </c>
    </row>
    <row r="59" spans="1:16" x14ac:dyDescent="0.3">
      <c r="A59">
        <v>2024030611</v>
      </c>
      <c r="B59">
        <f>VLOOKUP($A59,total_tongue!$A:$P,2,0)</f>
        <v>166.30342379999999</v>
      </c>
      <c r="C59">
        <f>VLOOKUP($A59,total_tongue!$A:$P,3,0)</f>
        <v>83.032467530000005</v>
      </c>
      <c r="D59">
        <f>VLOOKUP($A59,total_tongue!$A:$P,4,0)</f>
        <v>94.430342379999999</v>
      </c>
      <c r="E59">
        <f>VLOOKUP($A59,total_tongue!$A:$P,5,0)</f>
        <v>83.270956319999996</v>
      </c>
      <c r="F59">
        <f>VLOOKUP($A59,total_tongue!$A:$P,6,0)</f>
        <v>0.99374755800000003</v>
      </c>
      <c r="G59">
        <f>VLOOKUP($A59,total_tongue!$A:$P,7,0)</f>
        <v>470.56121940000003</v>
      </c>
      <c r="H59">
        <f>VLOOKUP($A59,total_tongue!$A:$P,8,0)</f>
        <v>109.6167384</v>
      </c>
      <c r="I59">
        <f>VLOOKUP($A59,total_tongue!$A:$P,9,0)</f>
        <v>63.537558689999997</v>
      </c>
      <c r="J59">
        <f>VLOOKUP($A59,total_tongue!$A:$P,10,0)</f>
        <v>58.566037739999999</v>
      </c>
      <c r="K59">
        <f>VLOOKUP($A59,total_tongue!$A:$P,11,0)</f>
        <v>35.128509289999997</v>
      </c>
      <c r="L59">
        <f>VLOOKUP($A59,total_tongue!$A:$P,12,0)</f>
        <v>43.660268559999999</v>
      </c>
      <c r="M59">
        <f>VLOOKUP($A59,total_tongue!$A:$P,13,0)</f>
        <v>109.6167384</v>
      </c>
      <c r="N59">
        <f>VLOOKUP($A59,total_tongue!$A:$P,14,0)</f>
        <v>76</v>
      </c>
      <c r="O59">
        <f>VLOOKUP($A59,total_tongue!$A:$P,15,0)</f>
        <v>1</v>
      </c>
      <c r="P59">
        <f>VLOOKUP($A59,total_tongue!$A:$P,16,0)</f>
        <v>8.6999999999999993</v>
      </c>
    </row>
    <row r="60" spans="1:16" x14ac:dyDescent="0.3">
      <c r="A60">
        <v>202403069</v>
      </c>
      <c r="B60">
        <f>VLOOKUP($A60,total_tongue!$A:$P,2,0)</f>
        <v>133.81960649999999</v>
      </c>
      <c r="C60">
        <f>VLOOKUP($A60,total_tongue!$A:$P,3,0)</f>
        <v>72.130081300000001</v>
      </c>
      <c r="D60">
        <f>VLOOKUP($A60,total_tongue!$A:$P,4,0)</f>
        <v>82.126546480000002</v>
      </c>
      <c r="E60">
        <f>VLOOKUP($A60,total_tongue!$A:$P,5,0)</f>
        <v>61.689525160000002</v>
      </c>
      <c r="F60">
        <f>VLOOKUP($A60,total_tongue!$A:$P,6,0)</f>
        <v>0.96460384399999999</v>
      </c>
      <c r="G60">
        <f>VLOOKUP($A60,total_tongue!$A:$P,7,0)</f>
        <v>974.29427820000001</v>
      </c>
      <c r="H60">
        <f>VLOOKUP($A60,total_tongue!$A:$P,8,0)</f>
        <v>91.606256619999996</v>
      </c>
      <c r="I60">
        <f>VLOOKUP($A60,total_tongue!$A:$P,9,0)</f>
        <v>64.441495779999997</v>
      </c>
      <c r="J60">
        <f>VLOOKUP($A60,total_tongue!$A:$P,10,0)</f>
        <v>58.73109899</v>
      </c>
      <c r="K60">
        <f>VLOOKUP($A60,total_tongue!$A:$P,11,0)</f>
        <v>42.142973859999998</v>
      </c>
      <c r="L60">
        <f>VLOOKUP($A60,total_tongue!$A:$P,12,0)</f>
        <v>45.307393060000003</v>
      </c>
      <c r="M60">
        <f>VLOOKUP($A60,total_tongue!$A:$P,13,0)</f>
        <v>91.606256619999996</v>
      </c>
      <c r="N60">
        <f>VLOOKUP($A60,total_tongue!$A:$P,14,0)</f>
        <v>66</v>
      </c>
      <c r="O60">
        <f>VLOOKUP($A60,total_tongue!$A:$P,15,0)</f>
        <v>0</v>
      </c>
      <c r="P60">
        <f>VLOOKUP($A60,total_tongue!$A:$P,16,0)</f>
        <v>14.8</v>
      </c>
    </row>
    <row r="61" spans="1:16" x14ac:dyDescent="0.3">
      <c r="A61">
        <v>2024030612</v>
      </c>
      <c r="B61">
        <f>VLOOKUP($A61,total_tongue!$A:$P,2,0)</f>
        <v>149.77219299999999</v>
      </c>
      <c r="C61">
        <f>VLOOKUP($A61,total_tongue!$A:$P,3,0)</f>
        <v>83.214803700000004</v>
      </c>
      <c r="D61">
        <f>VLOOKUP($A61,total_tongue!$A:$P,4,0)</f>
        <v>94.785446359999995</v>
      </c>
      <c r="E61">
        <f>VLOOKUP($A61,total_tongue!$A:$P,5,0)</f>
        <v>66.557389349999994</v>
      </c>
      <c r="F61">
        <f>VLOOKUP($A61,total_tongue!$A:$P,6,0)</f>
        <v>0.99850746300000004</v>
      </c>
      <c r="G61">
        <f>VLOOKUP($A61,total_tongue!$A:$P,7,0)</f>
        <v>330.6824565</v>
      </c>
      <c r="H61">
        <f>VLOOKUP($A61,total_tongue!$A:$P,8,0)</f>
        <v>104.29847770000001</v>
      </c>
      <c r="I61">
        <f>VLOOKUP($A61,total_tongue!$A:$P,9,0)</f>
        <v>44.991583779999999</v>
      </c>
      <c r="J61">
        <f>VLOOKUP($A61,total_tongue!$A:$P,10,0)</f>
        <v>46.68436578</v>
      </c>
      <c r="K61">
        <f>VLOOKUP($A61,total_tongue!$A:$P,11,0)</f>
        <v>33.21732746</v>
      </c>
      <c r="L61">
        <f>VLOOKUP($A61,total_tongue!$A:$P,12,0)</f>
        <v>39.536715489999999</v>
      </c>
      <c r="M61">
        <f>VLOOKUP($A61,total_tongue!$A:$P,13,0)</f>
        <v>104.29847770000001</v>
      </c>
      <c r="N61">
        <f>VLOOKUP($A61,total_tongue!$A:$P,14,0)</f>
        <v>59</v>
      </c>
      <c r="O61">
        <f>VLOOKUP($A61,total_tongue!$A:$P,15,0)</f>
        <v>1</v>
      </c>
      <c r="P61">
        <f>VLOOKUP($A61,total_tongue!$A:$P,16,0)</f>
        <v>10.8</v>
      </c>
    </row>
    <row r="62" spans="1:16" x14ac:dyDescent="0.3">
      <c r="A62">
        <v>2024030613</v>
      </c>
      <c r="B62">
        <f>VLOOKUP($A62,total_tongue!$A:$P,2,0)</f>
        <v>153.0081844</v>
      </c>
      <c r="C62">
        <f>VLOOKUP($A62,total_tongue!$A:$P,3,0)</f>
        <v>83.032464880000006</v>
      </c>
      <c r="D62">
        <f>VLOOKUP($A62,total_tongue!$A:$P,4,0)</f>
        <v>93.405128899999994</v>
      </c>
      <c r="E62">
        <f>VLOOKUP($A62,total_tongue!$A:$P,5,0)</f>
        <v>69.975719549999994</v>
      </c>
      <c r="F62">
        <f>VLOOKUP($A62,total_tongue!$A:$P,6,0)</f>
        <v>0.93643895200000005</v>
      </c>
      <c r="G62">
        <f>VLOOKUP($A62,total_tongue!$A:$P,7,0)</f>
        <v>708.17503899999997</v>
      </c>
      <c r="H62">
        <f>VLOOKUP($A62,total_tongue!$A:$P,8,0)</f>
        <v>104.9160773</v>
      </c>
      <c r="I62">
        <f>VLOOKUP($A62,total_tongue!$A:$P,9,0)</f>
        <v>42.302293579999997</v>
      </c>
      <c r="J62">
        <f>VLOOKUP($A62,total_tongue!$A:$P,10,0)</f>
        <v>41.775359649999999</v>
      </c>
      <c r="K62">
        <f>VLOOKUP($A62,total_tongue!$A:$P,11,0)</f>
        <v>31.126739929999999</v>
      </c>
      <c r="L62">
        <f>VLOOKUP($A62,total_tongue!$A:$P,12,0)</f>
        <v>39.150777400000003</v>
      </c>
      <c r="M62">
        <f>VLOOKUP($A62,total_tongue!$A:$P,13,0)</f>
        <v>104.9160773</v>
      </c>
      <c r="N62">
        <f>VLOOKUP($A62,total_tongue!$A:$P,14,0)</f>
        <v>67</v>
      </c>
      <c r="O62">
        <f>VLOOKUP($A62,total_tongue!$A:$P,15,0)</f>
        <v>1</v>
      </c>
      <c r="P62">
        <f>VLOOKUP($A62,total_tongue!$A:$P,16,0)</f>
        <v>12.7</v>
      </c>
    </row>
    <row r="63" spans="1:16" x14ac:dyDescent="0.3">
      <c r="A63">
        <v>2024030615</v>
      </c>
      <c r="B63">
        <f>VLOOKUP($A63,total_tongue!$A:$P,2,0)</f>
        <v>158.428102</v>
      </c>
      <c r="C63">
        <f>VLOOKUP($A63,total_tongue!$A:$P,3,0)</f>
        <v>98.018554309999999</v>
      </c>
      <c r="D63">
        <f>VLOOKUP($A63,total_tongue!$A:$P,4,0)</f>
        <v>110.23927329999999</v>
      </c>
      <c r="E63">
        <f>VLOOKUP($A63,total_tongue!$A:$P,5,0)</f>
        <v>60.409547740000001</v>
      </c>
      <c r="F63">
        <f>VLOOKUP($A63,total_tongue!$A:$P,6,0)</f>
        <v>0.84774546200000001</v>
      </c>
      <c r="G63">
        <f>VLOOKUP($A63,total_tongue!$A:$P,7,0)</f>
        <v>384.1092921</v>
      </c>
      <c r="H63">
        <f>VLOOKUP($A63,total_tongue!$A:$P,8,0)</f>
        <v>118.30013409999999</v>
      </c>
      <c r="I63">
        <f>VLOOKUP($A63,total_tongue!$A:$P,9,0)</f>
        <v>46.184724690000003</v>
      </c>
      <c r="J63">
        <f>VLOOKUP($A63,total_tongue!$A:$P,10,0)</f>
        <v>48.413219419999997</v>
      </c>
      <c r="K63">
        <f>VLOOKUP($A63,total_tongue!$A:$P,11,0)</f>
        <v>34.238300940000002</v>
      </c>
      <c r="L63">
        <f>VLOOKUP($A63,total_tongue!$A:$P,12,0)</f>
        <v>42.098775289999999</v>
      </c>
      <c r="M63">
        <f>VLOOKUP($A63,total_tongue!$A:$P,13,0)</f>
        <v>118.30013409999999</v>
      </c>
      <c r="N63">
        <f>VLOOKUP($A63,total_tongue!$A:$P,14,0)</f>
        <v>51</v>
      </c>
      <c r="O63">
        <f>VLOOKUP($A63,total_tongue!$A:$P,15,0)</f>
        <v>1</v>
      </c>
      <c r="P63">
        <f>VLOOKUP($A63,total_tongue!$A:$P,16,0)</f>
        <v>11</v>
      </c>
    </row>
    <row r="64" spans="1:16" x14ac:dyDescent="0.3">
      <c r="A64">
        <v>2024030614</v>
      </c>
      <c r="B64">
        <f>VLOOKUP($A64,total_tongue!$A:$P,2,0)</f>
        <v>136.686958</v>
      </c>
      <c r="C64">
        <f>VLOOKUP($A64,total_tongue!$A:$P,3,0)</f>
        <v>72.951502899999994</v>
      </c>
      <c r="D64">
        <f>VLOOKUP($A64,total_tongue!$A:$P,4,0)</f>
        <v>74.720804920000006</v>
      </c>
      <c r="E64">
        <f>VLOOKUP($A64,total_tongue!$A:$P,5,0)</f>
        <v>63.735455080000001</v>
      </c>
      <c r="F64">
        <f>VLOOKUP($A64,total_tongue!$A:$P,6,0)</f>
        <v>0.99439655199999999</v>
      </c>
      <c r="G64">
        <f>VLOOKUP($A64,total_tongue!$A:$P,7,0)</f>
        <v>1159.7542169999999</v>
      </c>
      <c r="H64">
        <f>VLOOKUP($A64,total_tongue!$A:$P,8,0)</f>
        <v>92.151854029999996</v>
      </c>
      <c r="I64">
        <f>VLOOKUP($A64,total_tongue!$A:$P,9,0)</f>
        <v>41.84019851</v>
      </c>
      <c r="J64">
        <f>VLOOKUP($A64,total_tongue!$A:$P,10,0)</f>
        <v>45.05958674</v>
      </c>
      <c r="K64">
        <f>VLOOKUP($A64,total_tongue!$A:$P,11,0)</f>
        <v>37.324647120000002</v>
      </c>
      <c r="L64">
        <f>VLOOKUP($A64,total_tongue!$A:$P,12,0)</f>
        <v>40.650198459999999</v>
      </c>
      <c r="M64">
        <f>VLOOKUP($A64,total_tongue!$A:$P,13,0)</f>
        <v>92.151854029999996</v>
      </c>
      <c r="N64">
        <f>VLOOKUP($A64,total_tongue!$A:$P,14,0)</f>
        <v>77</v>
      </c>
      <c r="O64">
        <f>VLOOKUP($A64,total_tongue!$A:$P,15,0)</f>
        <v>0</v>
      </c>
      <c r="P64">
        <f>VLOOKUP($A64,total_tongue!$A:$P,16,0)</f>
        <v>9.9</v>
      </c>
    </row>
    <row r="65" spans="1:16" x14ac:dyDescent="0.3">
      <c r="A65">
        <v>2024030617</v>
      </c>
      <c r="B65">
        <f>VLOOKUP($A65,total_tongue!$A:$P,2,0)</f>
        <v>179.1127137</v>
      </c>
      <c r="C65">
        <f>VLOOKUP($A65,total_tongue!$A:$P,3,0)</f>
        <v>104.9592236</v>
      </c>
      <c r="D65">
        <f>VLOOKUP($A65,total_tongue!$A:$P,4,0)</f>
        <v>108.98664530000001</v>
      </c>
      <c r="E65">
        <f>VLOOKUP($A65,total_tongue!$A:$P,5,0)</f>
        <v>74.15349003</v>
      </c>
      <c r="F65">
        <f>VLOOKUP($A65,total_tongue!$A:$P,6,0)</f>
        <v>0.99501108599999999</v>
      </c>
      <c r="G65">
        <f>VLOOKUP($A65,total_tongue!$A:$P,7,0)</f>
        <v>392.44870049999997</v>
      </c>
      <c r="H65">
        <f>VLOOKUP($A65,total_tongue!$A:$P,8,0)</f>
        <v>128.34216989999999</v>
      </c>
      <c r="I65">
        <f>VLOOKUP($A65,total_tongue!$A:$P,9,0)</f>
        <v>48.060656649999999</v>
      </c>
      <c r="J65">
        <f>VLOOKUP($A65,total_tongue!$A:$P,10,0)</f>
        <v>50.094926350000001</v>
      </c>
      <c r="K65">
        <f>VLOOKUP($A65,total_tongue!$A:$P,11,0)</f>
        <v>35.683855129999998</v>
      </c>
      <c r="L65">
        <f>VLOOKUP($A65,total_tongue!$A:$P,12,0)</f>
        <v>42.544729619999998</v>
      </c>
      <c r="M65">
        <f>VLOOKUP($A65,total_tongue!$A:$P,13,0)</f>
        <v>128.34216989999999</v>
      </c>
      <c r="N65">
        <f>VLOOKUP($A65,total_tongue!$A:$P,14,0)</f>
        <v>77</v>
      </c>
      <c r="O65">
        <f>VLOOKUP($A65,total_tongue!$A:$P,15,0)</f>
        <v>1</v>
      </c>
      <c r="P65">
        <f>VLOOKUP($A65,total_tongue!$A:$P,16,0)</f>
        <v>10.8</v>
      </c>
    </row>
    <row r="66" spans="1:16" x14ac:dyDescent="0.3">
      <c r="A66">
        <v>2024030616</v>
      </c>
      <c r="B66">
        <f>VLOOKUP($A66,total_tongue!$A:$P,2,0)</f>
        <v>182.37144649999999</v>
      </c>
      <c r="C66">
        <f>VLOOKUP($A66,total_tongue!$A:$P,3,0)</f>
        <v>115.1332498</v>
      </c>
      <c r="D66">
        <f>VLOOKUP($A66,total_tongue!$A:$P,4,0)</f>
        <v>129.8763932</v>
      </c>
      <c r="E66">
        <f>VLOOKUP($A66,total_tongue!$A:$P,5,0)</f>
        <v>67.238196619999997</v>
      </c>
      <c r="F66">
        <f>VLOOKUP($A66,total_tongue!$A:$P,6,0)</f>
        <v>0.71354305500000004</v>
      </c>
      <c r="G66">
        <f>VLOOKUP($A66,total_tongue!$A:$P,7,0)</f>
        <v>669.67560979999996</v>
      </c>
      <c r="H66">
        <f>VLOOKUP($A66,total_tongue!$A:$P,8,0)</f>
        <v>141.8147032</v>
      </c>
      <c r="I66">
        <f>VLOOKUP($A66,total_tongue!$A:$P,9,0)</f>
        <v>47.69225634</v>
      </c>
      <c r="J66">
        <f>VLOOKUP($A66,total_tongue!$A:$P,10,0)</f>
        <v>47.355316289999998</v>
      </c>
      <c r="K66">
        <f>VLOOKUP($A66,total_tongue!$A:$P,11,0)</f>
        <v>34.307840310000003</v>
      </c>
      <c r="L66">
        <f>VLOOKUP($A66,total_tongue!$A:$P,12,0)</f>
        <v>44.651486689999999</v>
      </c>
      <c r="M66">
        <f>VLOOKUP($A66,total_tongue!$A:$P,13,0)</f>
        <v>141.8147032</v>
      </c>
      <c r="N66">
        <f>VLOOKUP($A66,total_tongue!$A:$P,14,0)</f>
        <v>68</v>
      </c>
      <c r="O66">
        <f>VLOOKUP($A66,total_tongue!$A:$P,15,0)</f>
        <v>1</v>
      </c>
      <c r="P66">
        <f>VLOOKUP($A66,total_tongue!$A:$P,16,0)</f>
        <v>9</v>
      </c>
    </row>
    <row r="67" spans="1:16" x14ac:dyDescent="0.3">
      <c r="A67">
        <v>2024030618</v>
      </c>
      <c r="B67">
        <f>VLOOKUP($A67,total_tongue!$A:$P,2,0)</f>
        <v>166.28781280000001</v>
      </c>
      <c r="C67">
        <f>VLOOKUP($A67,total_tongue!$A:$P,3,0)</f>
        <v>82.241000810000003</v>
      </c>
      <c r="D67">
        <f>VLOOKUP($A67,total_tongue!$A:$P,4,0)</f>
        <v>93.730104920000002</v>
      </c>
      <c r="E67">
        <f>VLOOKUP($A67,total_tongue!$A:$P,5,0)</f>
        <v>84.046811950000006</v>
      </c>
      <c r="F67">
        <f>VLOOKUP($A67,total_tongue!$A:$P,6,0)</f>
        <v>0.99935815100000003</v>
      </c>
      <c r="G67">
        <f>VLOOKUP($A67,total_tongue!$A:$P,7,0)</f>
        <v>681.36621790000004</v>
      </c>
      <c r="H67">
        <f>VLOOKUP($A67,total_tongue!$A:$P,8,0)</f>
        <v>108.5007245</v>
      </c>
      <c r="I67">
        <f>VLOOKUP($A67,total_tongue!$A:$P,9,0)</f>
        <v>61.07878788</v>
      </c>
      <c r="J67">
        <f>VLOOKUP($A67,total_tongue!$A:$P,10,0)</f>
        <v>61.505139499999999</v>
      </c>
      <c r="K67">
        <f>VLOOKUP($A67,total_tongue!$A:$P,11,0)</f>
        <v>28.55761317</v>
      </c>
      <c r="L67">
        <f>VLOOKUP($A67,total_tongue!$A:$P,12,0)</f>
        <v>39.049632719999998</v>
      </c>
      <c r="M67">
        <f>VLOOKUP($A67,total_tongue!$A:$P,13,0)</f>
        <v>108.5007245</v>
      </c>
      <c r="N67">
        <f>VLOOKUP($A67,total_tongue!$A:$P,14,0)</f>
        <v>80</v>
      </c>
      <c r="O67">
        <f>VLOOKUP($A67,total_tongue!$A:$P,15,0)</f>
        <v>1</v>
      </c>
      <c r="P67">
        <f>VLOOKUP($A67,total_tongue!$A:$P,16,0)</f>
        <v>7</v>
      </c>
    </row>
    <row r="68" spans="1:16" x14ac:dyDescent="0.3">
      <c r="A68">
        <v>2024030619</v>
      </c>
      <c r="B68">
        <f>VLOOKUP($A68,total_tongue!$A:$P,2,0)</f>
        <v>172.3585995</v>
      </c>
      <c r="C68">
        <f>VLOOKUP($A68,total_tongue!$A:$P,3,0)</f>
        <v>83.485571370000002</v>
      </c>
      <c r="D68">
        <f>VLOOKUP($A68,total_tongue!$A:$P,4,0)</f>
        <v>94.183788640000003</v>
      </c>
      <c r="E68">
        <f>VLOOKUP($A68,total_tongue!$A:$P,5,0)</f>
        <v>88.873028090000005</v>
      </c>
      <c r="F68">
        <f>VLOOKUP($A68,total_tongue!$A:$P,6,0)</f>
        <v>0.99846527699999998</v>
      </c>
      <c r="G68">
        <f>VLOOKUP($A68,total_tongue!$A:$P,7,0)</f>
        <v>685.77926709999997</v>
      </c>
      <c r="H68">
        <f>VLOOKUP($A68,total_tongue!$A:$P,8,0)</f>
        <v>111.2909417</v>
      </c>
      <c r="I68">
        <f>VLOOKUP($A68,total_tongue!$A:$P,9,0)</f>
        <v>47.832916150000003</v>
      </c>
      <c r="J68">
        <f>VLOOKUP($A68,total_tongue!$A:$P,10,0)</f>
        <v>47.842391300000003</v>
      </c>
      <c r="K68">
        <f>VLOOKUP($A68,total_tongue!$A:$P,11,0)</f>
        <v>36.073224039999999</v>
      </c>
      <c r="L68">
        <f>VLOOKUP($A68,total_tongue!$A:$P,12,0)</f>
        <v>44.46390427</v>
      </c>
      <c r="M68">
        <f>VLOOKUP($A68,total_tongue!$A:$P,13,0)</f>
        <v>111.2909417</v>
      </c>
      <c r="N68">
        <f>VLOOKUP($A68,total_tongue!$A:$P,14,0)</f>
        <v>69</v>
      </c>
      <c r="O68">
        <f>VLOOKUP($A68,total_tongue!$A:$P,15,0)</f>
        <v>1</v>
      </c>
      <c r="P68">
        <f>VLOOKUP($A68,total_tongue!$A:$P,16,0)</f>
        <v>9.9</v>
      </c>
    </row>
    <row r="69" spans="1:16" x14ac:dyDescent="0.3">
      <c r="A69">
        <v>2024030622</v>
      </c>
      <c r="B69">
        <f>VLOOKUP($A69,total_tongue!$A:$P,2,0)</f>
        <v>167.43060840000001</v>
      </c>
      <c r="C69">
        <f>VLOOKUP($A69,total_tongue!$A:$P,3,0)</f>
        <v>96.383607940000005</v>
      </c>
      <c r="D69">
        <f>VLOOKUP($A69,total_tongue!$A:$P,4,0)</f>
        <v>103.920997</v>
      </c>
      <c r="E69">
        <f>VLOOKUP($A69,total_tongue!$A:$P,5,0)</f>
        <v>71.047000420000003</v>
      </c>
      <c r="F69">
        <f>VLOOKUP($A69,total_tongue!$A:$P,6,0)</f>
        <v>0.98991844100000004</v>
      </c>
      <c r="G69">
        <f>VLOOKUP($A69,total_tongue!$A:$P,7,0)</f>
        <v>718.34677209999995</v>
      </c>
      <c r="H69">
        <f>VLOOKUP($A69,total_tongue!$A:$P,8,0)</f>
        <v>120.11432120000001</v>
      </c>
      <c r="I69">
        <f>VLOOKUP($A69,total_tongue!$A:$P,9,0)</f>
        <v>42.213243239999997</v>
      </c>
      <c r="J69">
        <f>VLOOKUP($A69,total_tongue!$A:$P,10,0)</f>
        <v>42.509735399999997</v>
      </c>
      <c r="K69">
        <f>VLOOKUP($A69,total_tongue!$A:$P,11,0)</f>
        <v>33.812006320000002</v>
      </c>
      <c r="L69">
        <f>VLOOKUP($A69,total_tongue!$A:$P,12,0)</f>
        <v>44.368163639999999</v>
      </c>
      <c r="M69">
        <f>VLOOKUP($A69,total_tongue!$A:$P,13,0)</f>
        <v>120.11432120000001</v>
      </c>
      <c r="N69">
        <f>VLOOKUP($A69,total_tongue!$A:$P,14,0)</f>
        <v>71</v>
      </c>
      <c r="O69">
        <f>VLOOKUP($A69,total_tongue!$A:$P,15,0)</f>
        <v>0</v>
      </c>
      <c r="P69">
        <f>VLOOKUP($A69,total_tongue!$A:$P,16,0)</f>
        <v>13.6</v>
      </c>
    </row>
    <row r="70" spans="1:16" x14ac:dyDescent="0.3">
      <c r="A70">
        <v>2024030623</v>
      </c>
      <c r="B70">
        <f>VLOOKUP($A70,total_tongue!$A:$P,2,0)</f>
        <v>177.3523333</v>
      </c>
      <c r="C70">
        <f>VLOOKUP($A70,total_tongue!$A:$P,3,0)</f>
        <v>91.219683509999996</v>
      </c>
      <c r="D70">
        <f>VLOOKUP($A70,total_tongue!$A:$P,4,0)</f>
        <v>95.406507349999998</v>
      </c>
      <c r="E70">
        <f>VLOOKUP($A70,total_tongue!$A:$P,5,0)</f>
        <v>86.13264977</v>
      </c>
      <c r="F70">
        <f>VLOOKUP($A70,total_tongue!$A:$P,6,0)</f>
        <v>0.999790026</v>
      </c>
      <c r="G70">
        <f>VLOOKUP($A70,total_tongue!$A:$P,7,0)</f>
        <v>942.66270789999999</v>
      </c>
      <c r="H70">
        <f>VLOOKUP($A70,total_tongue!$A:$P,8,0)</f>
        <v>118.867935</v>
      </c>
      <c r="I70">
        <f>VLOOKUP($A70,total_tongue!$A:$P,9,0)</f>
        <v>42.857625849999998</v>
      </c>
      <c r="J70">
        <f>VLOOKUP($A70,total_tongue!$A:$P,10,0)</f>
        <v>41.662255829999999</v>
      </c>
      <c r="K70">
        <f>VLOOKUP($A70,total_tongue!$A:$P,11,0)</f>
        <v>30.468221310000001</v>
      </c>
      <c r="L70">
        <f>VLOOKUP($A70,total_tongue!$A:$P,12,0)</f>
        <v>43.276476559999999</v>
      </c>
      <c r="M70">
        <f>VLOOKUP($A70,total_tongue!$A:$P,13,0)</f>
        <v>118.867935</v>
      </c>
      <c r="N70">
        <f>VLOOKUP($A70,total_tongue!$A:$P,14,0)</f>
        <v>69</v>
      </c>
      <c r="O70">
        <f>VLOOKUP($A70,total_tongue!$A:$P,15,0)</f>
        <v>0</v>
      </c>
      <c r="P70">
        <f>VLOOKUP($A70,total_tongue!$A:$P,16,0)</f>
        <v>13.1</v>
      </c>
    </row>
    <row r="71" spans="1:16" x14ac:dyDescent="0.3">
      <c r="A71">
        <v>2024030624</v>
      </c>
      <c r="B71">
        <f>VLOOKUP($A71,total_tongue!$A:$P,2,0)</f>
        <v>152.37931029999999</v>
      </c>
      <c r="C71">
        <f>VLOOKUP($A71,total_tongue!$A:$P,3,0)</f>
        <v>86.533004930000004</v>
      </c>
      <c r="D71">
        <f>VLOOKUP($A71,total_tongue!$A:$P,4,0)</f>
        <v>99.610696689999997</v>
      </c>
      <c r="E71">
        <f>VLOOKUP($A71,total_tongue!$A:$P,5,0)</f>
        <v>65.846305419999993</v>
      </c>
      <c r="F71">
        <f>VLOOKUP($A71,total_tongue!$A:$P,6,0)</f>
        <v>0.83840947499999996</v>
      </c>
      <c r="G71">
        <f>VLOOKUP($A71,total_tongue!$A:$P,7,0)</f>
        <v>632.43885260000002</v>
      </c>
      <c r="H71">
        <f>VLOOKUP($A71,total_tongue!$A:$P,8,0)</f>
        <v>107.75815710000001</v>
      </c>
      <c r="I71">
        <f>VLOOKUP($A71,total_tongue!$A:$P,9,0)</f>
        <v>46.071919950000002</v>
      </c>
      <c r="J71">
        <f>VLOOKUP($A71,total_tongue!$A:$P,10,0)</f>
        <v>48.504424780000001</v>
      </c>
      <c r="K71">
        <f>VLOOKUP($A71,total_tongue!$A:$P,11,0)</f>
        <v>33.90409683</v>
      </c>
      <c r="L71">
        <f>VLOOKUP($A71,total_tongue!$A:$P,12,0)</f>
        <v>34.243797090000001</v>
      </c>
      <c r="M71">
        <f>VLOOKUP($A71,total_tongue!$A:$P,13,0)</f>
        <v>107.75815710000001</v>
      </c>
      <c r="N71">
        <f>VLOOKUP($A71,total_tongue!$A:$P,14,0)</f>
        <v>68</v>
      </c>
      <c r="O71">
        <f>VLOOKUP($A71,total_tongue!$A:$P,15,0)</f>
        <v>1</v>
      </c>
      <c r="P71">
        <f>VLOOKUP($A71,total_tongue!$A:$P,16,0)</f>
        <v>11.1</v>
      </c>
    </row>
    <row r="72" spans="1:16" x14ac:dyDescent="0.3">
      <c r="A72">
        <v>2024030625</v>
      </c>
      <c r="B72">
        <f>VLOOKUP($A72,total_tongue!$A:$P,2,0)</f>
        <v>181.2362727</v>
      </c>
      <c r="C72">
        <f>VLOOKUP($A72,total_tongue!$A:$P,3,0)</f>
        <v>88.716447779999996</v>
      </c>
      <c r="D72">
        <f>VLOOKUP($A72,total_tongue!$A:$P,4,0)</f>
        <v>89.868042529999997</v>
      </c>
      <c r="E72">
        <f>VLOOKUP($A72,total_tongue!$A:$P,5,0)</f>
        <v>92.519824889999995</v>
      </c>
      <c r="F72">
        <f>VLOOKUP($A72,total_tongue!$A:$P,6,0)</f>
        <v>1</v>
      </c>
      <c r="G72">
        <f>VLOOKUP($A72,total_tongue!$A:$P,7,0)</f>
        <v>959.66633019999995</v>
      </c>
      <c r="H72">
        <f>VLOOKUP($A72,total_tongue!$A:$P,8,0)</f>
        <v>116.3802448</v>
      </c>
      <c r="I72">
        <f>VLOOKUP($A72,total_tongue!$A:$P,9,0)</f>
        <v>60.929256590000001</v>
      </c>
      <c r="J72">
        <f>VLOOKUP($A72,total_tongue!$A:$P,10,0)</f>
        <v>55.482625480000003</v>
      </c>
      <c r="K72">
        <f>VLOOKUP($A72,total_tongue!$A:$P,11,0)</f>
        <v>30.449016919999998</v>
      </c>
      <c r="L72">
        <f>VLOOKUP($A72,total_tongue!$A:$P,12,0)</f>
        <v>41.91221187</v>
      </c>
      <c r="M72">
        <f>VLOOKUP($A72,total_tongue!$A:$P,13,0)</f>
        <v>116.3802448</v>
      </c>
      <c r="N72">
        <f>VLOOKUP($A72,total_tongue!$A:$P,14,0)</f>
        <v>61</v>
      </c>
      <c r="O72">
        <f>VLOOKUP($A72,total_tongue!$A:$P,15,0)</f>
        <v>1</v>
      </c>
      <c r="P72">
        <f>VLOOKUP($A72,total_tongue!$A:$P,16,0)</f>
        <v>10.8</v>
      </c>
    </row>
    <row r="73" spans="1:16" x14ac:dyDescent="0.3">
      <c r="A73">
        <v>2024030627</v>
      </c>
      <c r="B73">
        <f>VLOOKUP($A73,total_tongue!$A:$P,2,0)</f>
        <v>175.50789850000001</v>
      </c>
      <c r="C73">
        <f>VLOOKUP($A73,total_tongue!$A:$P,3,0)</f>
        <v>83.148300620000001</v>
      </c>
      <c r="D73">
        <f>VLOOKUP($A73,total_tongue!$A:$P,4,0)</f>
        <v>89.917089520000005</v>
      </c>
      <c r="E73">
        <f>VLOOKUP($A73,total_tongue!$A:$P,5,0)</f>
        <v>92.359597890000003</v>
      </c>
      <c r="F73">
        <f>VLOOKUP($A73,total_tongue!$A:$P,6,0)</f>
        <v>0.99989961900000002</v>
      </c>
      <c r="G73">
        <f>VLOOKUP($A73,total_tongue!$A:$P,7,0)</f>
        <v>847.08283619999997</v>
      </c>
      <c r="H73">
        <f>VLOOKUP($A73,total_tongue!$A:$P,8,0)</f>
        <v>111.6646104</v>
      </c>
      <c r="I73">
        <f>VLOOKUP($A73,total_tongue!$A:$P,9,0)</f>
        <v>52.789230770000003</v>
      </c>
      <c r="J73">
        <f>VLOOKUP($A73,total_tongue!$A:$P,10,0)</f>
        <v>49.525962130000003</v>
      </c>
      <c r="K73">
        <f>VLOOKUP($A73,total_tongue!$A:$P,11,0)</f>
        <v>34.393689989999999</v>
      </c>
      <c r="L73">
        <f>VLOOKUP($A73,total_tongue!$A:$P,12,0)</f>
        <v>43.47522412</v>
      </c>
      <c r="M73">
        <f>VLOOKUP($A73,total_tongue!$A:$P,13,0)</f>
        <v>111.6646104</v>
      </c>
      <c r="N73">
        <f>VLOOKUP($A73,total_tongue!$A:$P,14,0)</f>
        <v>57</v>
      </c>
      <c r="O73">
        <f>VLOOKUP($A73,total_tongue!$A:$P,15,0)</f>
        <v>0</v>
      </c>
      <c r="P73">
        <f>VLOOKUP($A73,total_tongue!$A:$P,16,0)</f>
        <v>13.8</v>
      </c>
    </row>
    <row r="74" spans="1:16" x14ac:dyDescent="0.3">
      <c r="A74">
        <v>2024030626</v>
      </c>
      <c r="B74">
        <f>VLOOKUP($A74,total_tongue!$A:$P,2,0)</f>
        <v>166.1130331</v>
      </c>
      <c r="C74">
        <f>VLOOKUP($A74,total_tongue!$A:$P,3,0)</f>
        <v>86.292515839999993</v>
      </c>
      <c r="D74">
        <f>VLOOKUP($A74,total_tongue!$A:$P,4,0)</f>
        <v>94.6993492</v>
      </c>
      <c r="E74">
        <f>VLOOKUP($A74,total_tongue!$A:$P,5,0)</f>
        <v>79.820517210000006</v>
      </c>
      <c r="F74">
        <f>VLOOKUP($A74,total_tongue!$A:$P,6,0)</f>
        <v>0.99292231600000003</v>
      </c>
      <c r="G74">
        <f>VLOOKUP($A74,total_tongue!$A:$P,7,0)</f>
        <v>1215.3372260000001</v>
      </c>
      <c r="H74">
        <f>VLOOKUP($A74,total_tongue!$A:$P,8,0)</f>
        <v>111.49625279999999</v>
      </c>
      <c r="I74">
        <f>VLOOKUP($A74,total_tongue!$A:$P,9,0)</f>
        <v>42.828050709999999</v>
      </c>
      <c r="J74">
        <f>VLOOKUP($A74,total_tongue!$A:$P,10,0)</f>
        <v>41.78143515</v>
      </c>
      <c r="K74">
        <f>VLOOKUP($A74,total_tongue!$A:$P,11,0)</f>
        <v>34.281463279999997</v>
      </c>
      <c r="L74">
        <f>VLOOKUP($A74,total_tongue!$A:$P,12,0)</f>
        <v>45.312323980000002</v>
      </c>
      <c r="M74">
        <f>VLOOKUP($A74,total_tongue!$A:$P,13,0)</f>
        <v>111.49625279999999</v>
      </c>
      <c r="N74">
        <f>VLOOKUP($A74,total_tongue!$A:$P,14,0)</f>
        <v>46</v>
      </c>
      <c r="O74">
        <f>VLOOKUP($A74,total_tongue!$A:$P,15,0)</f>
        <v>0</v>
      </c>
      <c r="P74">
        <f>VLOOKUP($A74,total_tongue!$A:$P,16,0)</f>
        <v>13.9</v>
      </c>
    </row>
    <row r="75" spans="1:16" x14ac:dyDescent="0.3">
      <c r="A75">
        <v>2024030629</v>
      </c>
      <c r="B75">
        <f>VLOOKUP($A75,total_tongue!$A:$P,2,0)</f>
        <v>182.81514809999999</v>
      </c>
      <c r="C75">
        <f>VLOOKUP($A75,total_tongue!$A:$P,3,0)</f>
        <v>100.5455568</v>
      </c>
      <c r="D75">
        <f>VLOOKUP($A75,total_tongue!$A:$P,4,0)</f>
        <v>104.02943380000001</v>
      </c>
      <c r="E75">
        <f>VLOOKUP($A75,total_tongue!$A:$P,5,0)</f>
        <v>82.413573299999996</v>
      </c>
      <c r="F75">
        <f>VLOOKUP($A75,total_tongue!$A:$P,6,0)</f>
        <v>0.99663865500000004</v>
      </c>
      <c r="G75">
        <f>VLOOKUP($A75,total_tongue!$A:$P,7,0)</f>
        <v>527.43389809999996</v>
      </c>
      <c r="H75">
        <f>VLOOKUP($A75,total_tongue!$A:$P,8,0)</f>
        <v>126.2369642</v>
      </c>
      <c r="I75">
        <f>VLOOKUP($A75,total_tongue!$A:$P,9,0)</f>
        <v>57.647844569999997</v>
      </c>
      <c r="J75">
        <f>VLOOKUP($A75,total_tongue!$A:$P,10,0)</f>
        <v>56.155356380000001</v>
      </c>
      <c r="K75">
        <f>VLOOKUP($A75,total_tongue!$A:$P,11,0)</f>
        <v>39.033738190000001</v>
      </c>
      <c r="L75">
        <f>VLOOKUP($A75,total_tongue!$A:$P,12,0)</f>
        <v>43.27663098</v>
      </c>
      <c r="M75">
        <f>VLOOKUP($A75,total_tongue!$A:$P,13,0)</f>
        <v>126.2369642</v>
      </c>
      <c r="N75">
        <f>VLOOKUP($A75,total_tongue!$A:$P,14,0)</f>
        <v>68</v>
      </c>
      <c r="O75">
        <f>VLOOKUP($A75,total_tongue!$A:$P,15,0)</f>
        <v>0</v>
      </c>
      <c r="P75">
        <f>VLOOKUP($A75,total_tongue!$A:$P,16,0)</f>
        <v>12.4</v>
      </c>
    </row>
    <row r="76" spans="1:16" x14ac:dyDescent="0.3">
      <c r="A76">
        <v>2024030630</v>
      </c>
      <c r="B76">
        <f>VLOOKUP($A76,total_tongue!$A:$P,2,0)</f>
        <v>165.8660993</v>
      </c>
      <c r="C76">
        <f>VLOOKUP($A76,total_tongue!$A:$P,3,0)</f>
        <v>83.615886520000004</v>
      </c>
      <c r="D76">
        <f>VLOOKUP($A76,total_tongue!$A:$P,4,0)</f>
        <v>93.542978719999994</v>
      </c>
      <c r="E76">
        <f>VLOOKUP($A76,total_tongue!$A:$P,5,0)</f>
        <v>82.250212770000005</v>
      </c>
      <c r="F76">
        <f>VLOOKUP($A76,total_tongue!$A:$P,6,0)</f>
        <v>0.97802488700000001</v>
      </c>
      <c r="G76">
        <f>VLOOKUP($A76,total_tongue!$A:$P,7,0)</f>
        <v>247.26641939999999</v>
      </c>
      <c r="H76">
        <f>VLOOKUP($A76,total_tongue!$A:$P,8,0)</f>
        <v>115.3796026</v>
      </c>
      <c r="I76">
        <f>VLOOKUP($A76,total_tongue!$A:$P,9,0)</f>
        <v>55.929594270000003</v>
      </c>
      <c r="J76">
        <f>VLOOKUP($A76,total_tongue!$A:$P,10,0)</f>
        <v>51.332722269999998</v>
      </c>
      <c r="K76">
        <f>VLOOKUP($A76,total_tongue!$A:$P,11,0)</f>
        <v>32.738615660000001</v>
      </c>
      <c r="L76">
        <f>VLOOKUP($A76,total_tongue!$A:$P,12,0)</f>
        <v>45.633287019999997</v>
      </c>
      <c r="M76">
        <f>VLOOKUP($A76,total_tongue!$A:$P,13,0)</f>
        <v>115.3796026</v>
      </c>
      <c r="N76">
        <f>VLOOKUP($A76,total_tongue!$A:$P,14,0)</f>
        <v>67</v>
      </c>
      <c r="O76">
        <f>VLOOKUP($A76,total_tongue!$A:$P,15,0)</f>
        <v>1</v>
      </c>
      <c r="P76">
        <f>VLOOKUP($A76,total_tongue!$A:$P,16,0)</f>
        <v>12.8</v>
      </c>
    </row>
    <row r="77" spans="1:16" x14ac:dyDescent="0.3">
      <c r="A77">
        <v>2024030628</v>
      </c>
      <c r="B77">
        <f>VLOOKUP($A77,total_tongue!$A:$P,2,0)</f>
        <v>162.1801136</v>
      </c>
      <c r="C77">
        <f>VLOOKUP($A77,total_tongue!$A:$P,3,0)</f>
        <v>92.064417610000007</v>
      </c>
      <c r="D77">
        <f>VLOOKUP($A77,total_tongue!$A:$P,4,0)</f>
        <v>97.165340909999998</v>
      </c>
      <c r="E77">
        <f>VLOOKUP($A77,total_tongue!$A:$P,5,0)</f>
        <v>70.115696020000001</v>
      </c>
      <c r="F77">
        <f>VLOOKUP($A77,total_tongue!$A:$P,6,0)</f>
        <v>0.99050854200000005</v>
      </c>
      <c r="G77">
        <f>VLOOKUP($A77,total_tongue!$A:$P,7,0)</f>
        <v>1110.693634</v>
      </c>
      <c r="H77">
        <f>VLOOKUP($A77,total_tongue!$A:$P,8,0)</f>
        <v>113.781723</v>
      </c>
      <c r="I77">
        <f>VLOOKUP($A77,total_tongue!$A:$P,9,0)</f>
        <v>51.567879329999997</v>
      </c>
      <c r="J77">
        <f>VLOOKUP($A77,total_tongue!$A:$P,10,0)</f>
        <v>50.408122499999998</v>
      </c>
      <c r="K77">
        <f>VLOOKUP($A77,total_tongue!$A:$P,11,0)</f>
        <v>36.972458029999999</v>
      </c>
      <c r="L77">
        <f>VLOOKUP($A77,total_tongue!$A:$P,12,0)</f>
        <v>42.446364160000002</v>
      </c>
      <c r="M77">
        <f>VLOOKUP($A77,total_tongue!$A:$P,13,0)</f>
        <v>113.781723</v>
      </c>
      <c r="N77">
        <f>VLOOKUP($A77,total_tongue!$A:$P,14,0)</f>
        <v>77</v>
      </c>
      <c r="O77">
        <f>VLOOKUP($A77,total_tongue!$A:$P,15,0)</f>
        <v>0</v>
      </c>
      <c r="P77">
        <f>VLOOKUP($A77,total_tongue!$A:$P,16,0)</f>
        <v>14.1</v>
      </c>
    </row>
    <row r="78" spans="1:16" x14ac:dyDescent="0.3">
      <c r="A78">
        <v>2024030632</v>
      </c>
      <c r="B78">
        <f>VLOOKUP($A78,total_tongue!$A:$P,2,0)</f>
        <v>159.39829</v>
      </c>
      <c r="C78">
        <f>VLOOKUP($A78,total_tongue!$A:$P,3,0)</f>
        <v>84.982365509999994</v>
      </c>
      <c r="D78">
        <f>VLOOKUP($A78,total_tongue!$A:$P,4,0)</f>
        <v>90.403633769999999</v>
      </c>
      <c r="E78">
        <f>VLOOKUP($A78,total_tongue!$A:$P,5,0)</f>
        <v>74.415924469999993</v>
      </c>
      <c r="F78">
        <f>VLOOKUP($A78,total_tongue!$A:$P,6,0)</f>
        <v>0.99912758999999995</v>
      </c>
      <c r="G78">
        <f>VLOOKUP($A78,total_tongue!$A:$P,7,0)</f>
        <v>502.83564749999999</v>
      </c>
      <c r="H78">
        <f>VLOOKUP($A78,total_tongue!$A:$P,8,0)</f>
        <v>108.20698830000001</v>
      </c>
      <c r="I78">
        <f>VLOOKUP($A78,total_tongue!$A:$P,9,0)</f>
        <v>62.474613689999998</v>
      </c>
      <c r="J78">
        <f>VLOOKUP($A78,total_tongue!$A:$P,10,0)</f>
        <v>59.744578310000001</v>
      </c>
      <c r="K78">
        <f>VLOOKUP($A78,total_tongue!$A:$P,11,0)</f>
        <v>37.540242169999999</v>
      </c>
      <c r="L78">
        <f>VLOOKUP($A78,total_tongue!$A:$P,12,0)</f>
        <v>44.619135489999998</v>
      </c>
      <c r="M78">
        <f>VLOOKUP($A78,total_tongue!$A:$P,13,0)</f>
        <v>108.20698830000001</v>
      </c>
      <c r="N78">
        <f>VLOOKUP($A78,total_tongue!$A:$P,14,0)</f>
        <v>44</v>
      </c>
      <c r="O78">
        <f>VLOOKUP($A78,total_tongue!$A:$P,15,0)</f>
        <v>1</v>
      </c>
      <c r="P78">
        <f>VLOOKUP($A78,total_tongue!$A:$P,16,0)</f>
        <v>10</v>
      </c>
    </row>
    <row r="79" spans="1:16" x14ac:dyDescent="0.3">
      <c r="A79">
        <v>2024030631</v>
      </c>
      <c r="B79">
        <f>VLOOKUP($A79,total_tongue!$A:$P,2,0)</f>
        <v>175.92481459999999</v>
      </c>
      <c r="C79">
        <f>VLOOKUP($A79,total_tongue!$A:$P,3,0)</f>
        <v>94.625695089999994</v>
      </c>
      <c r="D79">
        <f>VLOOKUP($A79,total_tongue!$A:$P,4,0)</f>
        <v>88.77954124</v>
      </c>
      <c r="E79">
        <f>VLOOKUP($A79,total_tongue!$A:$P,5,0)</f>
        <v>81.299119559999994</v>
      </c>
      <c r="F79">
        <f>VLOOKUP($A79,total_tongue!$A:$P,6,0)</f>
        <v>0.99517684900000003</v>
      </c>
      <c r="G79">
        <f>VLOOKUP($A79,total_tongue!$A:$P,7,0)</f>
        <v>752.02918769999997</v>
      </c>
      <c r="H79">
        <f>VLOOKUP($A79,total_tongue!$A:$P,8,0)</f>
        <v>117.7577831</v>
      </c>
      <c r="I79">
        <f>VLOOKUP($A79,total_tongue!$A:$P,9,0)</f>
        <v>44.736677120000003</v>
      </c>
      <c r="J79">
        <f>VLOOKUP($A79,total_tongue!$A:$P,10,0)</f>
        <v>46.668219460000003</v>
      </c>
      <c r="K79">
        <f>VLOOKUP($A79,total_tongue!$A:$P,11,0)</f>
        <v>36.66318235</v>
      </c>
      <c r="L79">
        <f>VLOOKUP($A79,total_tongue!$A:$P,12,0)</f>
        <v>48.179620380000003</v>
      </c>
      <c r="M79">
        <f>VLOOKUP($A79,total_tongue!$A:$P,13,0)</f>
        <v>117.7577831</v>
      </c>
      <c r="N79">
        <f>VLOOKUP($A79,total_tongue!$A:$P,14,0)</f>
        <v>76</v>
      </c>
      <c r="O79">
        <f>VLOOKUP($A79,total_tongue!$A:$P,15,0)</f>
        <v>1</v>
      </c>
      <c r="P79">
        <f>VLOOKUP($A79,total_tongue!$A:$P,16,0)</f>
        <v>9.3000000000000007</v>
      </c>
    </row>
    <row r="80" spans="1:16" x14ac:dyDescent="0.3">
      <c r="A80">
        <v>2024030633</v>
      </c>
      <c r="B80">
        <f>VLOOKUP($A80,total_tongue!$A:$P,2,0)</f>
        <v>150.32562970000001</v>
      </c>
      <c r="C80">
        <f>VLOOKUP($A80,total_tongue!$A:$P,3,0)</f>
        <v>78.375876399999996</v>
      </c>
      <c r="D80">
        <f>VLOOKUP($A80,total_tongue!$A:$P,4,0)</f>
        <v>89.262139700000006</v>
      </c>
      <c r="E80">
        <f>VLOOKUP($A80,total_tongue!$A:$P,5,0)</f>
        <v>71.949753310000006</v>
      </c>
      <c r="F80">
        <f>VLOOKUP($A80,total_tongue!$A:$P,6,0)</f>
        <v>0.99623082900000004</v>
      </c>
      <c r="G80">
        <f>VLOOKUP($A80,total_tongue!$A:$P,7,0)</f>
        <v>735.10018019999995</v>
      </c>
      <c r="H80">
        <f>VLOOKUP($A80,total_tongue!$A:$P,8,0)</f>
        <v>101.2436725</v>
      </c>
      <c r="I80">
        <f>VLOOKUP($A80,total_tongue!$A:$P,9,0)</f>
        <v>47.502602660000001</v>
      </c>
      <c r="J80">
        <f>VLOOKUP($A80,total_tongue!$A:$P,10,0)</f>
        <v>46.240581030000001</v>
      </c>
      <c r="K80">
        <f>VLOOKUP($A80,total_tongue!$A:$P,11,0)</f>
        <v>40.472305140000003</v>
      </c>
      <c r="L80">
        <f>VLOOKUP($A80,total_tongue!$A:$P,12,0)</f>
        <v>40.082724259999999</v>
      </c>
      <c r="M80">
        <f>VLOOKUP($A80,total_tongue!$A:$P,13,0)</f>
        <v>101.2436725</v>
      </c>
      <c r="N80">
        <f>VLOOKUP($A80,total_tongue!$A:$P,14,0)</f>
        <v>68</v>
      </c>
      <c r="O80">
        <f>VLOOKUP($A80,total_tongue!$A:$P,15,0)</f>
        <v>0</v>
      </c>
      <c r="P80">
        <f>VLOOKUP($A80,total_tongue!$A:$P,16,0)</f>
        <v>13.9</v>
      </c>
    </row>
    <row r="81" spans="1:16" x14ac:dyDescent="0.3">
      <c r="A81">
        <v>2024030636</v>
      </c>
      <c r="B81">
        <f>VLOOKUP($A81,total_tongue!$A:$P,2,0)</f>
        <v>180.90677640000001</v>
      </c>
      <c r="C81">
        <f>VLOOKUP($A81,total_tongue!$A:$P,3,0)</f>
        <v>88.121745790000006</v>
      </c>
      <c r="D81">
        <f>VLOOKUP($A81,total_tongue!$A:$P,4,0)</f>
        <v>101.3529862</v>
      </c>
      <c r="E81">
        <f>VLOOKUP($A81,total_tongue!$A:$P,5,0)</f>
        <v>92.785030629999994</v>
      </c>
      <c r="F81">
        <f>VLOOKUP($A81,total_tongue!$A:$P,6,0)</f>
        <v>0.98483512600000001</v>
      </c>
      <c r="G81">
        <f>VLOOKUP($A81,total_tongue!$A:$P,7,0)</f>
        <v>403.71152369999999</v>
      </c>
      <c r="H81">
        <f>VLOOKUP($A81,total_tongue!$A:$P,8,0)</f>
        <v>122.9482759</v>
      </c>
      <c r="I81">
        <f>VLOOKUP($A81,total_tongue!$A:$P,9,0)</f>
        <v>53.21597096</v>
      </c>
      <c r="J81">
        <f>VLOOKUP($A81,total_tongue!$A:$P,10,0)</f>
        <v>51.136162689999999</v>
      </c>
      <c r="K81">
        <f>VLOOKUP($A81,total_tongue!$A:$P,11,0)</f>
        <v>36.602250959999999</v>
      </c>
      <c r="L81">
        <f>VLOOKUP($A81,total_tongue!$A:$P,12,0)</f>
        <v>41.312249260000002</v>
      </c>
      <c r="M81">
        <f>VLOOKUP($A81,total_tongue!$A:$P,13,0)</f>
        <v>122.9482759</v>
      </c>
      <c r="N81">
        <f>VLOOKUP($A81,total_tongue!$A:$P,14,0)</f>
        <v>50</v>
      </c>
      <c r="O81">
        <f>VLOOKUP($A81,total_tongue!$A:$P,15,0)</f>
        <v>0</v>
      </c>
      <c r="P81">
        <f>VLOOKUP($A81,total_tongue!$A:$P,16,0)</f>
        <v>13.6</v>
      </c>
    </row>
    <row r="82" spans="1:16" x14ac:dyDescent="0.3">
      <c r="A82">
        <v>2024030638</v>
      </c>
      <c r="B82">
        <f>VLOOKUP($A82,total_tongue!$A:$P,2,0)</f>
        <v>164.04496459999999</v>
      </c>
      <c r="C82">
        <f>VLOOKUP($A82,total_tongue!$A:$P,3,0)</f>
        <v>82.443583700000005</v>
      </c>
      <c r="D82">
        <f>VLOOKUP($A82,total_tongue!$A:$P,4,0)</f>
        <v>90.821151900000004</v>
      </c>
      <c r="E82">
        <f>VLOOKUP($A82,total_tongue!$A:$P,5,0)</f>
        <v>81.601380939999999</v>
      </c>
      <c r="F82">
        <f>VLOOKUP($A82,total_tongue!$A:$P,6,0)</f>
        <v>0.99702184000000005</v>
      </c>
      <c r="G82">
        <f>VLOOKUP($A82,total_tongue!$A:$P,7,0)</f>
        <v>444.59007220000001</v>
      </c>
      <c r="H82">
        <f>VLOOKUP($A82,total_tongue!$A:$P,8,0)</f>
        <v>110.0688013</v>
      </c>
      <c r="I82">
        <f>VLOOKUP($A82,total_tongue!$A:$P,9,0)</f>
        <v>46.870445340000003</v>
      </c>
      <c r="J82">
        <f>VLOOKUP($A82,total_tongue!$A:$P,10,0)</f>
        <v>47.877417129999998</v>
      </c>
      <c r="K82">
        <f>VLOOKUP($A82,total_tongue!$A:$P,11,0)</f>
        <v>34.372503389999999</v>
      </c>
      <c r="L82">
        <f>VLOOKUP($A82,total_tongue!$A:$P,12,0)</f>
        <v>35.065797529999998</v>
      </c>
      <c r="M82">
        <f>VLOOKUP($A82,total_tongue!$A:$P,13,0)</f>
        <v>110.0688013</v>
      </c>
      <c r="N82">
        <f>VLOOKUP($A82,total_tongue!$A:$P,14,0)</f>
        <v>59</v>
      </c>
      <c r="O82">
        <f>VLOOKUP($A82,total_tongue!$A:$P,15,0)</f>
        <v>1</v>
      </c>
      <c r="P82">
        <f>VLOOKUP($A82,total_tongue!$A:$P,16,0)</f>
        <v>12.5</v>
      </c>
    </row>
    <row r="83" spans="1:16" x14ac:dyDescent="0.3">
      <c r="A83">
        <v>2024030634</v>
      </c>
      <c r="B83">
        <f>VLOOKUP($A83,total_tongue!$A:$P,2,0)</f>
        <v>169.3412246</v>
      </c>
      <c r="C83">
        <f>VLOOKUP($A83,total_tongue!$A:$P,3,0)</f>
        <v>91.732912069999998</v>
      </c>
      <c r="D83">
        <f>VLOOKUP($A83,total_tongue!$A:$P,4,0)</f>
        <v>100.04716980000001</v>
      </c>
      <c r="E83">
        <f>VLOOKUP($A83,total_tongue!$A:$P,5,0)</f>
        <v>77.608312569999995</v>
      </c>
      <c r="F83">
        <f>VLOOKUP($A83,total_tongue!$A:$P,6,0)</f>
        <v>0.99570990800000003</v>
      </c>
      <c r="G83">
        <f>VLOOKUP($A83,total_tongue!$A:$P,7,0)</f>
        <v>914.9069283</v>
      </c>
      <c r="H83">
        <f>VLOOKUP($A83,total_tongue!$A:$P,8,0)</f>
        <v>116.30705829999999</v>
      </c>
      <c r="I83">
        <f>VLOOKUP($A83,total_tongue!$A:$P,9,0)</f>
        <v>44.972383229999998</v>
      </c>
      <c r="J83">
        <f>VLOOKUP($A83,total_tongue!$A:$P,10,0)</f>
        <v>46.555793340000001</v>
      </c>
      <c r="K83">
        <f>VLOOKUP($A83,total_tongue!$A:$P,11,0)</f>
        <v>37.23526854</v>
      </c>
      <c r="L83">
        <f>VLOOKUP($A83,total_tongue!$A:$P,12,0)</f>
        <v>45.487966380000003</v>
      </c>
      <c r="M83">
        <f>VLOOKUP($A83,total_tongue!$A:$P,13,0)</f>
        <v>116.30705829999999</v>
      </c>
      <c r="N83">
        <f>VLOOKUP($A83,total_tongue!$A:$P,14,0)</f>
        <v>61</v>
      </c>
      <c r="O83">
        <f>VLOOKUP($A83,total_tongue!$A:$P,15,0)</f>
        <v>1</v>
      </c>
      <c r="P83">
        <f>VLOOKUP($A83,total_tongue!$A:$P,16,0)</f>
        <v>10.8</v>
      </c>
    </row>
    <row r="84" spans="1:16" x14ac:dyDescent="0.3">
      <c r="A84">
        <v>2024030640</v>
      </c>
      <c r="B84">
        <f>VLOOKUP($A84,total_tongue!$A:$P,2,0)</f>
        <v>158.65626570000001</v>
      </c>
      <c r="C84">
        <f>VLOOKUP($A84,total_tongue!$A:$P,3,0)</f>
        <v>85.256892230000005</v>
      </c>
      <c r="D84">
        <f>VLOOKUP($A84,total_tongue!$A:$P,4,0)</f>
        <v>95.167293229999999</v>
      </c>
      <c r="E84">
        <f>VLOOKUP($A84,total_tongue!$A:$P,5,0)</f>
        <v>73.399373429999997</v>
      </c>
      <c r="F84">
        <f>VLOOKUP($A84,total_tongue!$A:$P,6,0)</f>
        <v>0.985131482</v>
      </c>
      <c r="G84">
        <f>VLOOKUP($A84,total_tongue!$A:$P,7,0)</f>
        <v>630.16123070000003</v>
      </c>
      <c r="H84">
        <f>VLOOKUP($A84,total_tongue!$A:$P,8,0)</f>
        <v>110.4475482</v>
      </c>
      <c r="I84">
        <f>VLOOKUP($A84,total_tongue!$A:$P,9,0)</f>
        <v>60.002695420000002</v>
      </c>
      <c r="J84">
        <f>VLOOKUP($A84,total_tongue!$A:$P,10,0)</f>
        <v>54.884990250000001</v>
      </c>
      <c r="K84">
        <f>VLOOKUP($A84,total_tongue!$A:$P,11,0)</f>
        <v>38.690268699999997</v>
      </c>
      <c r="L84">
        <f>VLOOKUP($A84,total_tongue!$A:$P,12,0)</f>
        <v>47.977718590000002</v>
      </c>
      <c r="M84">
        <f>VLOOKUP($A84,total_tongue!$A:$P,13,0)</f>
        <v>110.4475482</v>
      </c>
      <c r="N84">
        <f>VLOOKUP($A84,total_tongue!$A:$P,14,0)</f>
        <v>74</v>
      </c>
      <c r="O84">
        <f>VLOOKUP($A84,total_tongue!$A:$P,15,0)</f>
        <v>0</v>
      </c>
      <c r="P84">
        <f>VLOOKUP($A84,total_tongue!$A:$P,16,0)</f>
        <v>10.1</v>
      </c>
    </row>
    <row r="85" spans="1:16" x14ac:dyDescent="0.3">
      <c r="A85">
        <v>2024030637</v>
      </c>
      <c r="B85">
        <f>VLOOKUP($A85,total_tongue!$A:$P,2,0)</f>
        <v>157.6806546</v>
      </c>
      <c r="C85">
        <f>VLOOKUP($A85,total_tongue!$A:$P,3,0)</f>
        <v>88.234158620000002</v>
      </c>
      <c r="D85">
        <f>VLOOKUP($A85,total_tongue!$A:$P,4,0)</f>
        <v>88.343369699999997</v>
      </c>
      <c r="E85">
        <f>VLOOKUP($A85,total_tongue!$A:$P,5,0)</f>
        <v>69.446496010000004</v>
      </c>
      <c r="F85">
        <f>VLOOKUP($A85,total_tongue!$A:$P,6,0)</f>
        <v>0.99950992400000005</v>
      </c>
      <c r="G85">
        <f>VLOOKUP($A85,total_tongue!$A:$P,7,0)</f>
        <v>786.02873720000002</v>
      </c>
      <c r="H85">
        <f>VLOOKUP($A85,total_tongue!$A:$P,8,0)</f>
        <v>109.24707479999999</v>
      </c>
      <c r="I85">
        <f>VLOOKUP($A85,total_tongue!$A:$P,9,0)</f>
        <v>50.657700419999998</v>
      </c>
      <c r="J85">
        <f>VLOOKUP($A85,total_tongue!$A:$P,10,0)</f>
        <v>48.186977720000002</v>
      </c>
      <c r="K85">
        <f>VLOOKUP($A85,total_tongue!$A:$P,11,0)</f>
        <v>35.338411540000003</v>
      </c>
      <c r="L85">
        <f>VLOOKUP($A85,total_tongue!$A:$P,12,0)</f>
        <v>40.02543996</v>
      </c>
      <c r="M85">
        <f>VLOOKUP($A85,total_tongue!$A:$P,13,0)</f>
        <v>109.24707479999999</v>
      </c>
      <c r="N85">
        <f>VLOOKUP($A85,total_tongue!$A:$P,14,0)</f>
        <v>71</v>
      </c>
      <c r="O85">
        <f>VLOOKUP($A85,total_tongue!$A:$P,15,0)</f>
        <v>0</v>
      </c>
      <c r="P85">
        <f>VLOOKUP($A85,total_tongue!$A:$P,16,0)</f>
        <v>13.2</v>
      </c>
    </row>
    <row r="86" spans="1:16" x14ac:dyDescent="0.3">
      <c r="A86">
        <v>2024030643</v>
      </c>
      <c r="B86">
        <f>VLOOKUP($A86,total_tongue!$A:$P,2,0)</f>
        <v>156.93476430000001</v>
      </c>
      <c r="C86">
        <f>VLOOKUP($A86,total_tongue!$A:$P,3,0)</f>
        <v>80.909231199999994</v>
      </c>
      <c r="D86">
        <f>VLOOKUP($A86,total_tongue!$A:$P,4,0)</f>
        <v>87.993686870000005</v>
      </c>
      <c r="E86">
        <f>VLOOKUP($A86,total_tongue!$A:$P,5,0)</f>
        <v>76.025533109999998</v>
      </c>
      <c r="F86">
        <f>VLOOKUP($A86,total_tongue!$A:$P,6,0)</f>
        <v>0.997310472</v>
      </c>
      <c r="G86">
        <f>VLOOKUP($A86,total_tongue!$A:$P,7,0)</f>
        <v>609.48142050000001</v>
      </c>
      <c r="H86">
        <f>VLOOKUP($A86,total_tongue!$A:$P,8,0)</f>
        <v>104.47094970000001</v>
      </c>
      <c r="I86">
        <f>VLOOKUP($A86,total_tongue!$A:$P,9,0)</f>
        <v>59.62330317</v>
      </c>
      <c r="J86">
        <f>VLOOKUP($A86,total_tongue!$A:$P,10,0)</f>
        <v>54.082670909999997</v>
      </c>
      <c r="K86">
        <f>VLOOKUP($A86,total_tongue!$A:$P,11,0)</f>
        <v>33.33806147</v>
      </c>
      <c r="L86">
        <f>VLOOKUP($A86,total_tongue!$A:$P,12,0)</f>
        <v>39.958833769999998</v>
      </c>
      <c r="M86">
        <f>VLOOKUP($A86,total_tongue!$A:$P,13,0)</f>
        <v>104.47094970000001</v>
      </c>
      <c r="N86">
        <f>VLOOKUP($A86,total_tongue!$A:$P,14,0)</f>
        <v>54</v>
      </c>
      <c r="O86">
        <f>VLOOKUP($A86,total_tongue!$A:$P,15,0)</f>
        <v>0</v>
      </c>
      <c r="P86">
        <f>VLOOKUP($A86,total_tongue!$A:$P,16,0)</f>
        <v>14.1</v>
      </c>
    </row>
    <row r="87" spans="1:16" x14ac:dyDescent="0.3">
      <c r="A87">
        <v>2024030639</v>
      </c>
      <c r="B87">
        <f>VLOOKUP($A87,total_tongue!$A:$P,2,0)</f>
        <v>166.4249342</v>
      </c>
      <c r="C87">
        <f>VLOOKUP($A87,total_tongue!$A:$P,3,0)</f>
        <v>99.656465569999995</v>
      </c>
      <c r="D87">
        <f>VLOOKUP($A87,total_tongue!$A:$P,4,0)</f>
        <v>105.72557380000001</v>
      </c>
      <c r="E87">
        <f>VLOOKUP($A87,total_tongue!$A:$P,5,0)</f>
        <v>66.768468580000004</v>
      </c>
      <c r="F87">
        <f>VLOOKUP($A87,total_tongue!$A:$P,6,0)</f>
        <v>0.98397212499999998</v>
      </c>
      <c r="G87">
        <f>VLOOKUP($A87,total_tongue!$A:$P,7,0)</f>
        <v>414.6320351</v>
      </c>
      <c r="H87">
        <f>VLOOKUP($A87,total_tongue!$A:$P,8,0)</f>
        <v>123.33760270000001</v>
      </c>
      <c r="I87">
        <f>VLOOKUP($A87,total_tongue!$A:$P,9,0)</f>
        <v>47.01487779</v>
      </c>
      <c r="J87">
        <f>VLOOKUP($A87,total_tongue!$A:$P,10,0)</f>
        <v>47.513451439999997</v>
      </c>
      <c r="K87">
        <f>VLOOKUP($A87,total_tongue!$A:$P,11,0)</f>
        <v>35.133502319999998</v>
      </c>
      <c r="L87">
        <f>VLOOKUP($A87,total_tongue!$A:$P,12,0)</f>
        <v>39.701938329999997</v>
      </c>
      <c r="M87">
        <f>VLOOKUP($A87,total_tongue!$A:$P,13,0)</f>
        <v>123.33760270000001</v>
      </c>
      <c r="N87">
        <f>VLOOKUP($A87,total_tongue!$A:$P,14,0)</f>
        <v>42</v>
      </c>
      <c r="O87">
        <f>VLOOKUP($A87,total_tongue!$A:$P,15,0)</f>
        <v>0</v>
      </c>
      <c r="P87">
        <f>VLOOKUP($A87,total_tongue!$A:$P,16,0)</f>
        <v>15.8</v>
      </c>
    </row>
    <row r="88" spans="1:16" x14ac:dyDescent="0.3">
      <c r="A88">
        <v>2024030641</v>
      </c>
      <c r="B88">
        <f>VLOOKUP($A88,total_tongue!$A:$P,2,0)</f>
        <v>163.18266170000001</v>
      </c>
      <c r="C88">
        <f>VLOOKUP($A88,total_tongue!$A:$P,3,0)</f>
        <v>101.2656236</v>
      </c>
      <c r="D88">
        <f>VLOOKUP($A88,total_tongue!$A:$P,4,0)</f>
        <v>102.2703539</v>
      </c>
      <c r="E88">
        <f>VLOOKUP($A88,total_tongue!$A:$P,5,0)</f>
        <v>61.917038120000001</v>
      </c>
      <c r="F88">
        <f>VLOOKUP($A88,total_tongue!$A:$P,6,0)</f>
        <v>0.92813852799999996</v>
      </c>
      <c r="G88">
        <f>VLOOKUP($A88,total_tongue!$A:$P,7,0)</f>
        <v>1110.862752</v>
      </c>
      <c r="H88">
        <f>VLOOKUP($A88,total_tongue!$A:$P,8,0)</f>
        <v>119.9482946</v>
      </c>
      <c r="I88">
        <f>VLOOKUP($A88,total_tongue!$A:$P,9,0)</f>
        <v>41.069668649999997</v>
      </c>
      <c r="J88">
        <f>VLOOKUP($A88,total_tongue!$A:$P,10,0)</f>
        <v>42.531593409999999</v>
      </c>
      <c r="K88">
        <f>VLOOKUP($A88,total_tongue!$A:$P,11,0)</f>
        <v>33.643004120000001</v>
      </c>
      <c r="L88">
        <f>VLOOKUP($A88,total_tongue!$A:$P,12,0)</f>
        <v>39.495954079999997</v>
      </c>
      <c r="M88">
        <f>VLOOKUP($A88,total_tongue!$A:$P,13,0)</f>
        <v>119.9482946</v>
      </c>
      <c r="N88">
        <f>VLOOKUP($A88,total_tongue!$A:$P,14,0)</f>
        <v>66</v>
      </c>
      <c r="O88">
        <f>VLOOKUP($A88,total_tongue!$A:$P,15,0)</f>
        <v>1</v>
      </c>
      <c r="P88">
        <f>VLOOKUP($A88,total_tongue!$A:$P,16,0)</f>
        <v>10.199999999999999</v>
      </c>
    </row>
    <row r="89" spans="1:16" x14ac:dyDescent="0.3">
      <c r="A89">
        <v>2024030644</v>
      </c>
      <c r="B89">
        <f>VLOOKUP($A89,total_tongue!$A:$P,2,0)</f>
        <v>167.54664539999999</v>
      </c>
      <c r="C89">
        <f>VLOOKUP($A89,total_tongue!$A:$P,3,0)</f>
        <v>84.696434670000002</v>
      </c>
      <c r="D89">
        <f>VLOOKUP($A89,total_tongue!$A:$P,4,0)</f>
        <v>92.561339559999993</v>
      </c>
      <c r="E89">
        <f>VLOOKUP($A89,total_tongue!$A:$P,5,0)</f>
        <v>82.850210730000001</v>
      </c>
      <c r="F89">
        <f>VLOOKUP($A89,total_tongue!$A:$P,6,0)</f>
        <v>0.993387299</v>
      </c>
      <c r="G89">
        <f>VLOOKUP($A89,total_tongue!$A:$P,7,0)</f>
        <v>630.84552450000001</v>
      </c>
      <c r="H89">
        <f>VLOOKUP($A89,total_tongue!$A:$P,8,0)</f>
        <v>112.0029294</v>
      </c>
      <c r="I89">
        <f>VLOOKUP($A89,total_tongue!$A:$P,9,0)</f>
        <v>41.077930170000002</v>
      </c>
      <c r="J89">
        <f>VLOOKUP($A89,total_tongue!$A:$P,10,0)</f>
        <v>41.282119909999999</v>
      </c>
      <c r="K89">
        <f>VLOOKUP($A89,total_tongue!$A:$P,11,0)</f>
        <v>31.78</v>
      </c>
      <c r="L89">
        <f>VLOOKUP($A89,total_tongue!$A:$P,12,0)</f>
        <v>39.250175550000002</v>
      </c>
      <c r="M89">
        <f>VLOOKUP($A89,total_tongue!$A:$P,13,0)</f>
        <v>112.0029294</v>
      </c>
      <c r="N89">
        <f>VLOOKUP($A89,total_tongue!$A:$P,14,0)</f>
        <v>48</v>
      </c>
      <c r="O89">
        <f>VLOOKUP($A89,total_tongue!$A:$P,15,0)</f>
        <v>1</v>
      </c>
      <c r="P89">
        <f>VLOOKUP($A89,total_tongue!$A:$P,16,0)</f>
        <v>9.1999999999999993</v>
      </c>
    </row>
    <row r="90" spans="1:16" x14ac:dyDescent="0.3">
      <c r="A90">
        <v>2024030645</v>
      </c>
      <c r="B90">
        <f>VLOOKUP($A90,total_tongue!$A:$P,2,0)</f>
        <v>167.6933215</v>
      </c>
      <c r="C90">
        <f>VLOOKUP($A90,total_tongue!$A:$P,3,0)</f>
        <v>99.658236869999996</v>
      </c>
      <c r="D90">
        <f>VLOOKUP($A90,total_tongue!$A:$P,4,0)</f>
        <v>102.51478179999999</v>
      </c>
      <c r="E90">
        <f>VLOOKUP($A90,total_tongue!$A:$P,5,0)</f>
        <v>68.035084589999997</v>
      </c>
      <c r="F90">
        <f>VLOOKUP($A90,total_tongue!$A:$P,6,0)</f>
        <v>0.99985490399999999</v>
      </c>
      <c r="G90">
        <f>VLOOKUP($A90,total_tongue!$A:$P,7,0)</f>
        <v>1042.1611949999999</v>
      </c>
      <c r="H90">
        <f>VLOOKUP($A90,total_tongue!$A:$P,8,0)</f>
        <v>120.6063104</v>
      </c>
      <c r="I90">
        <f>VLOOKUP($A90,total_tongue!$A:$P,9,0)</f>
        <v>44.855520220000002</v>
      </c>
      <c r="J90">
        <f>VLOOKUP($A90,total_tongue!$A:$P,10,0)</f>
        <v>43.623601219999998</v>
      </c>
      <c r="K90">
        <f>VLOOKUP($A90,total_tongue!$A:$P,11,0)</f>
        <v>34.63265904</v>
      </c>
      <c r="L90">
        <f>VLOOKUP($A90,total_tongue!$A:$P,12,0)</f>
        <v>45.021604619999998</v>
      </c>
      <c r="M90">
        <f>VLOOKUP($A90,total_tongue!$A:$P,13,0)</f>
        <v>120.6063104</v>
      </c>
      <c r="N90">
        <f>VLOOKUP($A90,total_tongue!$A:$P,14,0)</f>
        <v>76</v>
      </c>
      <c r="O90">
        <f>VLOOKUP($A90,total_tongue!$A:$P,15,0)</f>
        <v>1</v>
      </c>
      <c r="P90">
        <f>VLOOKUP($A90,total_tongue!$A:$P,16,0)</f>
        <v>9.1999999999999993</v>
      </c>
    </row>
    <row r="91" spans="1:16" x14ac:dyDescent="0.3">
      <c r="A91">
        <v>2024030649</v>
      </c>
      <c r="B91">
        <f>VLOOKUP($A91,total_tongue!$A:$P,2,0)</f>
        <v>160.51894110000001</v>
      </c>
      <c r="C91">
        <f>VLOOKUP($A91,total_tongue!$A:$P,3,0)</f>
        <v>80.772485599999996</v>
      </c>
      <c r="D91">
        <f>VLOOKUP($A91,total_tongue!$A:$P,4,0)</f>
        <v>87.458573329999993</v>
      </c>
      <c r="E91">
        <f>VLOOKUP($A91,total_tongue!$A:$P,5,0)</f>
        <v>79.746455470000001</v>
      </c>
      <c r="F91">
        <f>VLOOKUP($A91,total_tongue!$A:$P,6,0)</f>
        <v>0.99829082300000005</v>
      </c>
      <c r="G91">
        <f>VLOOKUP($A91,total_tongue!$A:$P,7,0)</f>
        <v>656.5040884</v>
      </c>
      <c r="H91">
        <f>VLOOKUP($A91,total_tongue!$A:$P,8,0)</f>
        <v>104.4823978</v>
      </c>
      <c r="I91">
        <f>VLOOKUP($A91,total_tongue!$A:$P,9,0)</f>
        <v>43.38715354</v>
      </c>
      <c r="J91">
        <f>VLOOKUP($A91,total_tongue!$A:$P,10,0)</f>
        <v>41.537721320000003</v>
      </c>
      <c r="K91">
        <f>VLOOKUP($A91,total_tongue!$A:$P,11,0)</f>
        <v>36.23830032</v>
      </c>
      <c r="L91">
        <f>VLOOKUP($A91,total_tongue!$A:$P,12,0)</f>
        <v>40.609688550000001</v>
      </c>
      <c r="M91">
        <f>VLOOKUP($A91,total_tongue!$A:$P,13,0)</f>
        <v>104.4823978</v>
      </c>
      <c r="N91">
        <f>VLOOKUP($A91,total_tongue!$A:$P,14,0)</f>
        <v>72</v>
      </c>
      <c r="O91">
        <f>VLOOKUP($A91,total_tongue!$A:$P,15,0)</f>
        <v>0</v>
      </c>
      <c r="P91">
        <f>VLOOKUP($A91,total_tongue!$A:$P,16,0)</f>
        <v>9.9</v>
      </c>
    </row>
    <row r="92" spans="1:16" x14ac:dyDescent="0.3">
      <c r="A92">
        <v>2024030648</v>
      </c>
      <c r="B92">
        <f>VLOOKUP($A92,total_tongue!$A:$P,2,0)</f>
        <v>175.47751199999999</v>
      </c>
      <c r="C92">
        <f>VLOOKUP($A92,total_tongue!$A:$P,3,0)</f>
        <v>118.8799944</v>
      </c>
      <c r="D92">
        <f>VLOOKUP($A92,total_tongue!$A:$P,4,0)</f>
        <v>131.96799390000001</v>
      </c>
      <c r="E92">
        <f>VLOOKUP($A92,total_tongue!$A:$P,5,0)</f>
        <v>56.597517609999997</v>
      </c>
      <c r="F92">
        <f>VLOOKUP($A92,total_tongue!$A:$P,6,0)</f>
        <v>0.98140981299999996</v>
      </c>
      <c r="G92">
        <f>VLOOKUP($A92,total_tongue!$A:$P,7,0)</f>
        <v>943.39895750000005</v>
      </c>
      <c r="H92">
        <f>VLOOKUP($A92,total_tongue!$A:$P,8,0)</f>
        <v>137.47606880000001</v>
      </c>
      <c r="I92">
        <f>VLOOKUP($A92,total_tongue!$A:$P,9,0)</f>
        <v>41.353465129999996</v>
      </c>
      <c r="J92">
        <f>VLOOKUP($A92,total_tongue!$A:$P,10,0)</f>
        <v>41.199031840000004</v>
      </c>
      <c r="K92">
        <f>VLOOKUP($A92,total_tongue!$A:$P,11,0)</f>
        <v>31.48067356</v>
      </c>
      <c r="L92">
        <f>VLOOKUP($A92,total_tongue!$A:$P,12,0)</f>
        <v>45.00256649</v>
      </c>
      <c r="M92">
        <f>VLOOKUP($A92,total_tongue!$A:$P,13,0)</f>
        <v>137.47606880000001</v>
      </c>
      <c r="N92">
        <f>VLOOKUP($A92,total_tongue!$A:$P,14,0)</f>
        <v>51</v>
      </c>
      <c r="O92">
        <f>VLOOKUP($A92,total_tongue!$A:$P,15,0)</f>
        <v>0</v>
      </c>
      <c r="P92">
        <f>VLOOKUP($A92,total_tongue!$A:$P,16,0)</f>
        <v>14.8</v>
      </c>
    </row>
    <row r="93" spans="1:16" x14ac:dyDescent="0.3">
      <c r="A93">
        <v>2024030650</v>
      </c>
      <c r="B93">
        <f>VLOOKUP($A93,total_tongue!$A:$P,2,0)</f>
        <v>174.08570449999999</v>
      </c>
      <c r="C93">
        <f>VLOOKUP($A93,total_tongue!$A:$P,3,0)</f>
        <v>101.43278239999999</v>
      </c>
      <c r="D93">
        <f>VLOOKUP($A93,total_tongue!$A:$P,4,0)</f>
        <v>106.7134094</v>
      </c>
      <c r="E93">
        <f>VLOOKUP($A93,total_tongue!$A:$P,5,0)</f>
        <v>72.652922129999993</v>
      </c>
      <c r="F93">
        <f>VLOOKUP($A93,total_tongue!$A:$P,6,0)</f>
        <v>0.99842612600000002</v>
      </c>
      <c r="G93">
        <f>VLOOKUP($A93,total_tongue!$A:$P,7,0)</f>
        <v>423.29756090000001</v>
      </c>
      <c r="H93">
        <f>VLOOKUP($A93,total_tongue!$A:$P,8,0)</f>
        <v>126.1309229</v>
      </c>
      <c r="I93">
        <f>VLOOKUP($A93,total_tongue!$A:$P,9,0)</f>
        <v>53.702054789999998</v>
      </c>
      <c r="J93">
        <f>VLOOKUP($A93,total_tongue!$A:$P,10,0)</f>
        <v>47.957135389999998</v>
      </c>
      <c r="K93">
        <f>VLOOKUP($A93,total_tongue!$A:$P,11,0)</f>
        <v>36.136633150000002</v>
      </c>
      <c r="L93">
        <f>VLOOKUP($A93,total_tongue!$A:$P,12,0)</f>
        <v>42.724017230000001</v>
      </c>
      <c r="M93">
        <f>VLOOKUP($A93,total_tongue!$A:$P,13,0)</f>
        <v>126.1309229</v>
      </c>
      <c r="N93">
        <f>VLOOKUP($A93,total_tongue!$A:$P,14,0)</f>
        <v>75</v>
      </c>
      <c r="O93">
        <f>VLOOKUP($A93,total_tongue!$A:$P,15,0)</f>
        <v>1</v>
      </c>
      <c r="P93">
        <f>VLOOKUP($A93,total_tongue!$A:$P,16,0)</f>
        <v>10.5</v>
      </c>
    </row>
    <row r="94" spans="1:16" x14ac:dyDescent="0.3">
      <c r="A94">
        <v>2024030651</v>
      </c>
      <c r="B94">
        <f>VLOOKUP($A94,total_tongue!$A:$P,2,0)</f>
        <v>156.84061370000001</v>
      </c>
      <c r="C94">
        <f>VLOOKUP($A94,total_tongue!$A:$P,3,0)</f>
        <v>86.594928620000005</v>
      </c>
      <c r="D94">
        <f>VLOOKUP($A94,total_tongue!$A:$P,4,0)</f>
        <v>92.270402730000001</v>
      </c>
      <c r="E94">
        <f>VLOOKUP($A94,total_tongue!$A:$P,5,0)</f>
        <v>70.24568506</v>
      </c>
      <c r="F94">
        <f>VLOOKUP($A94,total_tongue!$A:$P,6,0)</f>
        <v>1</v>
      </c>
      <c r="G94">
        <f>VLOOKUP($A94,total_tongue!$A:$P,7,0)</f>
        <v>290.08315979999998</v>
      </c>
      <c r="H94">
        <f>VLOOKUP($A94,total_tongue!$A:$P,8,0)</f>
        <v>108.4550253</v>
      </c>
      <c r="I94">
        <f>VLOOKUP($A94,total_tongue!$A:$P,9,0)</f>
        <v>48.463525840000003</v>
      </c>
      <c r="J94">
        <f>VLOOKUP($A94,total_tongue!$A:$P,10,0)</f>
        <v>49.22132672</v>
      </c>
      <c r="K94">
        <f>VLOOKUP($A94,total_tongue!$A:$P,11,0)</f>
        <v>33.985735740000003</v>
      </c>
      <c r="L94">
        <f>VLOOKUP($A94,total_tongue!$A:$P,12,0)</f>
        <v>37.460758689999999</v>
      </c>
      <c r="M94">
        <f>VLOOKUP($A94,total_tongue!$A:$P,13,0)</f>
        <v>108.4550253</v>
      </c>
      <c r="N94">
        <f>VLOOKUP($A94,total_tongue!$A:$P,14,0)</f>
        <v>35</v>
      </c>
      <c r="O94">
        <f>VLOOKUP($A94,total_tongue!$A:$P,15,0)</f>
        <v>1</v>
      </c>
      <c r="P94">
        <f>VLOOKUP($A94,total_tongue!$A:$P,16,0)</f>
        <v>9.6999999999999993</v>
      </c>
    </row>
    <row r="95" spans="1:16" x14ac:dyDescent="0.3">
      <c r="A95">
        <v>2024030654</v>
      </c>
      <c r="B95">
        <f>VLOOKUP($A95,total_tongue!$A:$P,2,0)</f>
        <v>164.47687970000001</v>
      </c>
      <c r="C95">
        <f>VLOOKUP($A95,total_tongue!$A:$P,3,0)</f>
        <v>85.05206767</v>
      </c>
      <c r="D95">
        <f>VLOOKUP($A95,total_tongue!$A:$P,4,0)</f>
        <v>87.970300750000007</v>
      </c>
      <c r="E95">
        <f>VLOOKUP($A95,total_tongue!$A:$P,5,0)</f>
        <v>79.424812029999998</v>
      </c>
      <c r="F95">
        <f>VLOOKUP($A95,total_tongue!$A:$P,6,0)</f>
        <v>1</v>
      </c>
      <c r="G95">
        <f>VLOOKUP($A95,total_tongue!$A:$P,7,0)</f>
        <v>1045.9634209999999</v>
      </c>
      <c r="H95">
        <f>VLOOKUP($A95,total_tongue!$A:$P,8,0)</f>
        <v>109.1521412</v>
      </c>
      <c r="I95">
        <f>VLOOKUP($A95,total_tongue!$A:$P,9,0)</f>
        <v>54.020053480000001</v>
      </c>
      <c r="J95">
        <f>VLOOKUP($A95,total_tongue!$A:$P,10,0)</f>
        <v>44.216335540000003</v>
      </c>
      <c r="K95">
        <f>VLOOKUP($A95,total_tongue!$A:$P,11,0)</f>
        <v>34.682539679999998</v>
      </c>
      <c r="L95">
        <f>VLOOKUP($A95,total_tongue!$A:$P,12,0)</f>
        <v>41.13704705</v>
      </c>
      <c r="M95">
        <f>VLOOKUP($A95,total_tongue!$A:$P,13,0)</f>
        <v>109.1521412</v>
      </c>
      <c r="N95">
        <f>VLOOKUP($A95,total_tongue!$A:$P,14,0)</f>
        <v>57</v>
      </c>
      <c r="O95">
        <f>VLOOKUP($A95,total_tongue!$A:$P,15,0)</f>
        <v>1</v>
      </c>
      <c r="P95">
        <f>VLOOKUP($A95,total_tongue!$A:$P,16,0)</f>
        <v>10.5</v>
      </c>
    </row>
    <row r="96" spans="1:16" x14ac:dyDescent="0.3">
      <c r="A96">
        <v>2024030653</v>
      </c>
      <c r="B96">
        <f>VLOOKUP($A96,total_tongue!$A:$P,2,0)</f>
        <v>163.26175839999999</v>
      </c>
      <c r="C96">
        <f>VLOOKUP($A96,total_tongue!$A:$P,3,0)</f>
        <v>97.52706216</v>
      </c>
      <c r="D96">
        <f>VLOOKUP($A96,total_tongue!$A:$P,4,0)</f>
        <v>103.9961002</v>
      </c>
      <c r="E96">
        <f>VLOOKUP($A96,total_tongue!$A:$P,5,0)</f>
        <v>65.734696290000002</v>
      </c>
      <c r="F96">
        <f>VLOOKUP($A96,total_tongue!$A:$P,6,0)</f>
        <v>0.98490518999999999</v>
      </c>
      <c r="G96">
        <f>VLOOKUP($A96,total_tongue!$A:$P,7,0)</f>
        <v>820.49528680000003</v>
      </c>
      <c r="H96">
        <f>VLOOKUP($A96,total_tongue!$A:$P,8,0)</f>
        <v>118.00400519999999</v>
      </c>
      <c r="I96">
        <f>VLOOKUP($A96,total_tongue!$A:$P,9,0)</f>
        <v>45.706889990000001</v>
      </c>
      <c r="J96">
        <f>VLOOKUP($A96,total_tongue!$A:$P,10,0)</f>
        <v>47.035419849999997</v>
      </c>
      <c r="K96">
        <f>VLOOKUP($A96,total_tongue!$A:$P,11,0)</f>
        <v>34.223949339999997</v>
      </c>
      <c r="L96">
        <f>VLOOKUP($A96,total_tongue!$A:$P,12,0)</f>
        <v>39.390331150000002</v>
      </c>
      <c r="M96">
        <f>VLOOKUP($A96,total_tongue!$A:$P,13,0)</f>
        <v>118.00400519999999</v>
      </c>
      <c r="N96">
        <f>VLOOKUP($A96,total_tongue!$A:$P,14,0)</f>
        <v>71</v>
      </c>
      <c r="O96">
        <f>VLOOKUP($A96,total_tongue!$A:$P,15,0)</f>
        <v>1</v>
      </c>
      <c r="P96">
        <f>VLOOKUP($A96,total_tongue!$A:$P,16,0)</f>
        <v>11.2</v>
      </c>
    </row>
    <row r="97" spans="1:16" x14ac:dyDescent="0.3">
      <c r="A97">
        <v>2024030646</v>
      </c>
      <c r="B97">
        <f>VLOOKUP($A97,total_tongue!$A:$P,2,0)</f>
        <v>162.14902230000001</v>
      </c>
      <c r="C97">
        <f>VLOOKUP($A97,total_tongue!$A:$P,3,0)</f>
        <v>97.135670939999997</v>
      </c>
      <c r="D97">
        <f>VLOOKUP($A97,total_tongue!$A:$P,4,0)</f>
        <v>115.8132165</v>
      </c>
      <c r="E97">
        <f>VLOOKUP($A97,total_tongue!$A:$P,5,0)</f>
        <v>65.013351310000004</v>
      </c>
      <c r="F97">
        <f>VLOOKUP($A97,total_tongue!$A:$P,6,0)</f>
        <v>0.70609559600000005</v>
      </c>
      <c r="G97">
        <f>VLOOKUP($A97,total_tongue!$A:$P,7,0)</f>
        <v>573.0142439</v>
      </c>
      <c r="H97">
        <f>VLOOKUP($A97,total_tongue!$A:$P,8,0)</f>
        <v>118.6362779</v>
      </c>
      <c r="I97">
        <f>VLOOKUP($A97,total_tongue!$A:$P,9,0)</f>
        <v>42.814969599999998</v>
      </c>
      <c r="J97">
        <f>VLOOKUP($A97,total_tongue!$A:$P,10,0)</f>
        <v>44.15823022</v>
      </c>
      <c r="K97">
        <f>VLOOKUP($A97,total_tongue!$A:$P,11,0)</f>
        <v>32.762532299999997</v>
      </c>
      <c r="L97">
        <f>VLOOKUP($A97,total_tongue!$A:$P,12,0)</f>
        <v>42.1620548</v>
      </c>
      <c r="M97">
        <f>VLOOKUP($A97,total_tongue!$A:$P,13,0)</f>
        <v>118.6362779</v>
      </c>
      <c r="N97">
        <f>VLOOKUP($A97,total_tongue!$A:$P,14,0)</f>
        <v>51</v>
      </c>
      <c r="O97">
        <f>VLOOKUP($A97,total_tongue!$A:$P,15,0)</f>
        <v>1</v>
      </c>
      <c r="P97">
        <f>VLOOKUP($A97,total_tongue!$A:$P,16,0)</f>
        <v>10.8</v>
      </c>
    </row>
    <row r="98" spans="1:16" x14ac:dyDescent="0.3">
      <c r="A98">
        <v>2024030655</v>
      </c>
      <c r="B98">
        <f>VLOOKUP($A98,total_tongue!$A:$P,2,0)</f>
        <v>155.010931</v>
      </c>
      <c r="C98">
        <f>VLOOKUP($A98,total_tongue!$A:$P,3,0)</f>
        <v>98.038565460000001</v>
      </c>
      <c r="D98">
        <f>VLOOKUP($A98,total_tongue!$A:$P,4,0)</f>
        <v>107.59113240000001</v>
      </c>
      <c r="E98">
        <f>VLOOKUP($A98,total_tongue!$A:$P,5,0)</f>
        <v>56.972365510000003</v>
      </c>
      <c r="F98">
        <f>VLOOKUP($A98,total_tongue!$A:$P,6,0)</f>
        <v>0.99147395500000002</v>
      </c>
      <c r="G98">
        <f>VLOOKUP($A98,total_tongue!$A:$P,7,0)</f>
        <v>500.58153199999998</v>
      </c>
      <c r="H98">
        <f>VLOOKUP($A98,total_tongue!$A:$P,8,0)</f>
        <v>120.44869869999999</v>
      </c>
      <c r="I98">
        <f>VLOOKUP($A98,total_tongue!$A:$P,9,0)</f>
        <v>50.714795010000003</v>
      </c>
      <c r="J98">
        <f>VLOOKUP($A98,total_tongue!$A:$P,10,0)</f>
        <v>48.812009240000002</v>
      </c>
      <c r="K98">
        <f>VLOOKUP($A98,total_tongue!$A:$P,11,0)</f>
        <v>35.34345922</v>
      </c>
      <c r="L98">
        <f>VLOOKUP($A98,total_tongue!$A:$P,12,0)</f>
        <v>39.450707180000002</v>
      </c>
      <c r="M98">
        <f>VLOOKUP($A98,total_tongue!$A:$P,13,0)</f>
        <v>120.44869869999999</v>
      </c>
      <c r="N98">
        <f>VLOOKUP($A98,total_tongue!$A:$P,14,0)</f>
        <v>41</v>
      </c>
      <c r="O98">
        <f>VLOOKUP($A98,total_tongue!$A:$P,15,0)</f>
        <v>1</v>
      </c>
      <c r="P98">
        <f>VLOOKUP($A98,total_tongue!$A:$P,16,0)</f>
        <v>9.9</v>
      </c>
    </row>
    <row r="99" spans="1:16" x14ac:dyDescent="0.3">
      <c r="A99">
        <v>2024030656</v>
      </c>
      <c r="B99">
        <f>VLOOKUP($A99,total_tongue!$A:$P,2,0)</f>
        <v>157.8620535</v>
      </c>
      <c r="C99">
        <f>VLOOKUP($A99,total_tongue!$A:$P,3,0)</f>
        <v>105.17403040000001</v>
      </c>
      <c r="D99">
        <f>VLOOKUP($A99,total_tongue!$A:$P,4,0)</f>
        <v>119.3729866</v>
      </c>
      <c r="E99">
        <f>VLOOKUP($A99,total_tongue!$A:$P,5,0)</f>
        <v>52.688023039999997</v>
      </c>
      <c r="F99">
        <f>VLOOKUP($A99,total_tongue!$A:$P,6,0)</f>
        <v>0.75805449499999999</v>
      </c>
      <c r="G99">
        <f>VLOOKUP($A99,total_tongue!$A:$P,7,0)</f>
        <v>799.49936509999998</v>
      </c>
      <c r="H99">
        <f>VLOOKUP($A99,total_tongue!$A:$P,8,0)</f>
        <v>122.3325299</v>
      </c>
      <c r="I99">
        <f>VLOOKUP($A99,total_tongue!$A:$P,9,0)</f>
        <v>42.074832110000003</v>
      </c>
      <c r="J99">
        <f>VLOOKUP($A99,total_tongue!$A:$P,10,0)</f>
        <v>43.120994619999998</v>
      </c>
      <c r="K99">
        <f>VLOOKUP($A99,total_tongue!$A:$P,11,0)</f>
        <v>32.69052946</v>
      </c>
      <c r="L99">
        <f>VLOOKUP($A99,total_tongue!$A:$P,12,0)</f>
        <v>36.359586049999997</v>
      </c>
      <c r="M99">
        <f>VLOOKUP($A99,total_tongue!$A:$P,13,0)</f>
        <v>122.3325299</v>
      </c>
      <c r="N99">
        <f>VLOOKUP($A99,total_tongue!$A:$P,14,0)</f>
        <v>75</v>
      </c>
      <c r="O99">
        <f>VLOOKUP($A99,total_tongue!$A:$P,15,0)</f>
        <v>1</v>
      </c>
      <c r="P99">
        <f>VLOOKUP($A99,total_tongue!$A:$P,16,0)</f>
        <v>10.6</v>
      </c>
    </row>
    <row r="100" spans="1:16" x14ac:dyDescent="0.3">
      <c r="A100">
        <v>2024030657</v>
      </c>
      <c r="B100">
        <f>VLOOKUP($A100,total_tongue!$A:$P,2,0)</f>
        <v>171.5590511</v>
      </c>
      <c r="C100">
        <f>VLOOKUP($A100,total_tongue!$A:$P,3,0)</f>
        <v>112.27730560000001</v>
      </c>
      <c r="D100">
        <f>VLOOKUP($A100,total_tongue!$A:$P,4,0)</f>
        <v>115.570595</v>
      </c>
      <c r="E100">
        <f>VLOOKUP($A100,total_tongue!$A:$P,5,0)</f>
        <v>59.314220470000002</v>
      </c>
      <c r="F100">
        <f>VLOOKUP($A100,total_tongue!$A:$P,6,0)</f>
        <v>0.98972972999999997</v>
      </c>
      <c r="G100">
        <f>VLOOKUP($A100,total_tongue!$A:$P,7,0)</f>
        <v>462.20974460000002</v>
      </c>
      <c r="H100">
        <f>VLOOKUP($A100,total_tongue!$A:$P,8,0)</f>
        <v>133.86308869999999</v>
      </c>
      <c r="I100">
        <f>VLOOKUP($A100,total_tongue!$A:$P,9,0)</f>
        <v>47.387347390000002</v>
      </c>
      <c r="J100">
        <f>VLOOKUP($A100,total_tongue!$A:$P,10,0)</f>
        <v>47.49767774</v>
      </c>
      <c r="K100">
        <f>VLOOKUP($A100,total_tongue!$A:$P,11,0)</f>
        <v>38.071316789999997</v>
      </c>
      <c r="L100">
        <f>VLOOKUP($A100,total_tongue!$A:$P,12,0)</f>
        <v>51.212314900000003</v>
      </c>
      <c r="M100">
        <f>VLOOKUP($A100,total_tongue!$A:$P,13,0)</f>
        <v>133.86308869999999</v>
      </c>
      <c r="N100">
        <f>VLOOKUP($A100,total_tongue!$A:$P,14,0)</f>
        <v>51</v>
      </c>
      <c r="O100">
        <f>VLOOKUP($A100,total_tongue!$A:$P,15,0)</f>
        <v>0</v>
      </c>
      <c r="P100">
        <f>VLOOKUP($A100,total_tongue!$A:$P,16,0)</f>
        <v>12.9</v>
      </c>
    </row>
    <row r="101" spans="1:16" x14ac:dyDescent="0.3">
      <c r="A101">
        <v>2024030658</v>
      </c>
      <c r="B101">
        <f>VLOOKUP($A101,total_tongue!$A:$P,2,0)</f>
        <v>192.31783440000001</v>
      </c>
      <c r="C101">
        <f>VLOOKUP($A101,total_tongue!$A:$P,3,0)</f>
        <v>124.566879</v>
      </c>
      <c r="D101">
        <f>VLOOKUP($A101,total_tongue!$A:$P,4,0)</f>
        <v>131.6715499</v>
      </c>
      <c r="E101">
        <f>VLOOKUP($A101,total_tongue!$A:$P,5,0)</f>
        <v>67.750955410000003</v>
      </c>
      <c r="F101">
        <f>VLOOKUP($A101,total_tongue!$A:$P,6,0)</f>
        <v>0.993022242</v>
      </c>
      <c r="G101">
        <f>VLOOKUP($A101,total_tongue!$A:$P,7,0)</f>
        <v>436.01184439999997</v>
      </c>
      <c r="H101">
        <f>VLOOKUP($A101,total_tongue!$A:$P,8,0)</f>
        <v>146.68253970000001</v>
      </c>
      <c r="I101">
        <f>VLOOKUP($A101,total_tongue!$A:$P,9,0)</f>
        <v>75.493963780000001</v>
      </c>
      <c r="J101">
        <f>VLOOKUP($A101,total_tongue!$A:$P,10,0)</f>
        <v>61.59838895</v>
      </c>
      <c r="K101">
        <f>VLOOKUP($A101,total_tongue!$A:$P,11,0)</f>
        <v>40.999759500000003</v>
      </c>
      <c r="L101">
        <f>VLOOKUP($A101,total_tongue!$A:$P,12,0)</f>
        <v>51.512967519999997</v>
      </c>
      <c r="M101">
        <f>VLOOKUP($A101,total_tongue!$A:$P,13,0)</f>
        <v>146.68253970000001</v>
      </c>
      <c r="N101">
        <f>VLOOKUP($A101,total_tongue!$A:$P,14,0)</f>
        <v>53</v>
      </c>
      <c r="O101">
        <f>VLOOKUP($A101,total_tongue!$A:$P,15,0)</f>
        <v>1</v>
      </c>
      <c r="P101">
        <f>VLOOKUP($A101,total_tongue!$A:$P,16,0)</f>
        <v>8.5</v>
      </c>
    </row>
    <row r="102" spans="1:16" x14ac:dyDescent="0.3">
      <c r="A102">
        <v>2024030652</v>
      </c>
      <c r="B102">
        <f>VLOOKUP($A102,total_tongue!$A:$P,2,0)</f>
        <v>170.33316959999999</v>
      </c>
      <c r="C102">
        <f>VLOOKUP($A102,total_tongue!$A:$P,3,0)</f>
        <v>115.8989294</v>
      </c>
      <c r="D102">
        <f>VLOOKUP($A102,total_tongue!$A:$P,4,0)</f>
        <v>122.63736369999999</v>
      </c>
      <c r="E102">
        <f>VLOOKUP($A102,total_tongue!$A:$P,5,0)</f>
        <v>54.434240250000002</v>
      </c>
      <c r="F102">
        <f>VLOOKUP($A102,total_tongue!$A:$P,6,0)</f>
        <v>0.95271061899999998</v>
      </c>
      <c r="G102">
        <f>VLOOKUP($A102,total_tongue!$A:$P,7,0)</f>
        <v>607.62064969999994</v>
      </c>
      <c r="H102">
        <f>VLOOKUP($A102,total_tongue!$A:$P,8,0)</f>
        <v>130.9735556</v>
      </c>
      <c r="I102">
        <f>VLOOKUP($A102,total_tongue!$A:$P,9,0)</f>
        <v>45.054576709999999</v>
      </c>
      <c r="J102">
        <f>VLOOKUP($A102,total_tongue!$A:$P,10,0)</f>
        <v>45.268525310000001</v>
      </c>
      <c r="K102">
        <f>VLOOKUP($A102,total_tongue!$A:$P,11,0)</f>
        <v>38.410233920000003</v>
      </c>
      <c r="L102">
        <f>VLOOKUP($A102,total_tongue!$A:$P,12,0)</f>
        <v>49.808367660000002</v>
      </c>
      <c r="M102">
        <f>VLOOKUP($A102,total_tongue!$A:$P,13,0)</f>
        <v>130.9735556</v>
      </c>
      <c r="N102">
        <f>VLOOKUP($A102,total_tongue!$A:$P,14,0)</f>
        <v>68</v>
      </c>
      <c r="O102">
        <f>VLOOKUP($A102,total_tongue!$A:$P,15,0)</f>
        <v>1</v>
      </c>
      <c r="P102">
        <f>VLOOKUP($A102,total_tongue!$A:$P,16,0)</f>
        <v>13.1</v>
      </c>
    </row>
    <row r="103" spans="1:16" x14ac:dyDescent="0.3">
      <c r="A103">
        <v>2024030659</v>
      </c>
      <c r="B103">
        <f>VLOOKUP($A103,total_tongue!$A:$P,2,0)</f>
        <v>155.99486400000001</v>
      </c>
      <c r="C103">
        <f>VLOOKUP($A103,total_tongue!$A:$P,3,0)</f>
        <v>92.332454190000007</v>
      </c>
      <c r="D103">
        <f>VLOOKUP($A103,total_tongue!$A:$P,4,0)</f>
        <v>96.564686289999997</v>
      </c>
      <c r="E103">
        <f>VLOOKUP($A103,total_tongue!$A:$P,5,0)</f>
        <v>63.662409769999996</v>
      </c>
      <c r="F103">
        <f>VLOOKUP($A103,total_tongue!$A:$P,6,0)</f>
        <v>0.99841213799999995</v>
      </c>
      <c r="G103">
        <f>VLOOKUP($A103,total_tongue!$A:$P,7,0)</f>
        <v>531.51764119999996</v>
      </c>
      <c r="H103">
        <f>VLOOKUP($A103,total_tongue!$A:$P,8,0)</f>
        <v>116.6198455</v>
      </c>
      <c r="I103">
        <f>VLOOKUP($A103,total_tongue!$A:$P,9,0)</f>
        <v>59.58689459</v>
      </c>
      <c r="J103">
        <f>VLOOKUP($A103,total_tongue!$A:$P,10,0)</f>
        <v>51.502124649999999</v>
      </c>
      <c r="K103">
        <f>VLOOKUP($A103,total_tongue!$A:$P,11,0)</f>
        <v>38.565470089999998</v>
      </c>
      <c r="L103">
        <f>VLOOKUP($A103,total_tongue!$A:$P,12,0)</f>
        <v>45.897339160000001</v>
      </c>
      <c r="M103">
        <f>VLOOKUP($A103,total_tongue!$A:$P,13,0)</f>
        <v>116.6198455</v>
      </c>
      <c r="N103">
        <f>VLOOKUP($A103,total_tongue!$A:$P,14,0)</f>
        <v>29</v>
      </c>
      <c r="O103">
        <f>VLOOKUP($A103,total_tongue!$A:$P,15,0)</f>
        <v>1</v>
      </c>
      <c r="P103">
        <f>VLOOKUP($A103,total_tongue!$A:$P,16,0)</f>
        <v>10.5</v>
      </c>
    </row>
    <row r="104" spans="1:16" x14ac:dyDescent="0.3">
      <c r="A104">
        <v>2024030661</v>
      </c>
      <c r="B104">
        <f>VLOOKUP($A104,total_tongue!$A:$P,2,0)</f>
        <v>146.89325489999999</v>
      </c>
      <c r="C104">
        <f>VLOOKUP($A104,total_tongue!$A:$P,3,0)</f>
        <v>90.990020490000006</v>
      </c>
      <c r="D104">
        <f>VLOOKUP($A104,total_tongue!$A:$P,4,0)</f>
        <v>96.469304109999996</v>
      </c>
      <c r="E104">
        <f>VLOOKUP($A104,total_tongue!$A:$P,5,0)</f>
        <v>55.903234429999998</v>
      </c>
      <c r="F104">
        <f>VLOOKUP($A104,total_tongue!$A:$P,6,0)</f>
        <v>0.99890730299999997</v>
      </c>
      <c r="G104">
        <f>VLOOKUP($A104,total_tongue!$A:$P,7,0)</f>
        <v>874.93281530000002</v>
      </c>
      <c r="H104">
        <f>VLOOKUP($A104,total_tongue!$A:$P,8,0)</f>
        <v>107.9185047</v>
      </c>
      <c r="I104">
        <f>VLOOKUP($A104,total_tongue!$A:$P,9,0)</f>
        <v>41.234272480000001</v>
      </c>
      <c r="J104">
        <f>VLOOKUP($A104,total_tongue!$A:$P,10,0)</f>
        <v>43.775335779999999</v>
      </c>
      <c r="K104">
        <f>VLOOKUP($A104,total_tongue!$A:$P,11,0)</f>
        <v>35.414035089999999</v>
      </c>
      <c r="L104">
        <f>VLOOKUP($A104,total_tongue!$A:$P,12,0)</f>
        <v>40.434186789999998</v>
      </c>
      <c r="M104">
        <f>VLOOKUP($A104,total_tongue!$A:$P,13,0)</f>
        <v>107.9185047</v>
      </c>
      <c r="N104">
        <f>VLOOKUP($A104,total_tongue!$A:$P,14,0)</f>
        <v>23</v>
      </c>
      <c r="O104">
        <f>VLOOKUP($A104,total_tongue!$A:$P,15,0)</f>
        <v>1</v>
      </c>
      <c r="P104">
        <f>VLOOKUP($A104,total_tongue!$A:$P,16,0)</f>
        <v>11.1</v>
      </c>
    </row>
    <row r="105" spans="1:16" x14ac:dyDescent="0.3">
      <c r="A105">
        <v>2024030663</v>
      </c>
      <c r="B105">
        <f>VLOOKUP($A105,total_tongue!$A:$P,2,0)</f>
        <v>163.467052</v>
      </c>
      <c r="C105">
        <f>VLOOKUP($A105,total_tongue!$A:$P,3,0)</f>
        <v>90.331647399999994</v>
      </c>
      <c r="D105">
        <f>VLOOKUP($A105,total_tongue!$A:$P,4,0)</f>
        <v>97.240462429999994</v>
      </c>
      <c r="E105">
        <f>VLOOKUP($A105,total_tongue!$A:$P,5,0)</f>
        <v>73.135404620000003</v>
      </c>
      <c r="F105">
        <f>VLOOKUP($A105,total_tongue!$A:$P,6,0)</f>
        <v>0.99855699899999995</v>
      </c>
      <c r="G105">
        <f>VLOOKUP($A105,total_tongue!$A:$P,7,0)</f>
        <v>505.85659249999998</v>
      </c>
      <c r="H105">
        <f>VLOOKUP($A105,total_tongue!$A:$P,8,0)</f>
        <v>112.8462644</v>
      </c>
      <c r="I105">
        <f>VLOOKUP($A105,total_tongue!$A:$P,9,0)</f>
        <v>51.429594270000003</v>
      </c>
      <c r="J105">
        <f>VLOOKUP($A105,total_tongue!$A:$P,10,0)</f>
        <v>48.829826730000001</v>
      </c>
      <c r="K105">
        <f>VLOOKUP($A105,total_tongue!$A:$P,11,0)</f>
        <v>32.961968679999998</v>
      </c>
      <c r="L105">
        <f>VLOOKUP($A105,total_tongue!$A:$P,12,0)</f>
        <v>42.762426470000001</v>
      </c>
      <c r="M105">
        <f>VLOOKUP($A105,total_tongue!$A:$P,13,0)</f>
        <v>112.8462644</v>
      </c>
      <c r="N105">
        <f>VLOOKUP($A105,total_tongue!$A:$P,14,0)</f>
        <v>73</v>
      </c>
      <c r="O105">
        <f>VLOOKUP($A105,total_tongue!$A:$P,15,0)</f>
        <v>1</v>
      </c>
      <c r="P105">
        <f>VLOOKUP($A105,total_tongue!$A:$P,16,0)</f>
        <v>9.6</v>
      </c>
    </row>
    <row r="106" spans="1:16" x14ac:dyDescent="0.3">
      <c r="A106">
        <v>2024030665</v>
      </c>
      <c r="B106">
        <f>VLOOKUP($A106,total_tongue!$A:$P,2,0)</f>
        <v>131.32669229999999</v>
      </c>
      <c r="C106">
        <f>VLOOKUP($A106,total_tongue!$A:$P,3,0)</f>
        <v>66.38283903</v>
      </c>
      <c r="D106">
        <f>VLOOKUP($A106,total_tongue!$A:$P,4,0)</f>
        <v>69.961738740000001</v>
      </c>
      <c r="E106">
        <f>VLOOKUP($A106,total_tongue!$A:$P,5,0)</f>
        <v>64.943853290000007</v>
      </c>
      <c r="F106">
        <f>VLOOKUP($A106,total_tongue!$A:$P,6,0)</f>
        <v>0.99945740599999999</v>
      </c>
      <c r="G106">
        <f>VLOOKUP($A106,total_tongue!$A:$P,7,0)</f>
        <v>387.82112180000001</v>
      </c>
      <c r="H106">
        <f>VLOOKUP($A106,total_tongue!$A:$P,8,0)</f>
        <v>86.137720490000007</v>
      </c>
      <c r="I106">
        <f>VLOOKUP($A106,total_tongue!$A:$P,9,0)</f>
        <v>76.912596399999998</v>
      </c>
      <c r="J106">
        <f>VLOOKUP($A106,total_tongue!$A:$P,10,0)</f>
        <v>75.174496640000001</v>
      </c>
      <c r="K106">
        <f>VLOOKUP($A106,total_tongue!$A:$P,11,0)</f>
        <v>37.009200280000002</v>
      </c>
      <c r="L106">
        <f>VLOOKUP($A106,total_tongue!$A:$P,12,0)</f>
        <v>41.194097319999997</v>
      </c>
      <c r="M106">
        <f>VLOOKUP($A106,total_tongue!$A:$P,13,0)</f>
        <v>86.137720490000007</v>
      </c>
      <c r="N106">
        <f>VLOOKUP($A106,total_tongue!$A:$P,14,0)</f>
        <v>63</v>
      </c>
      <c r="O106">
        <f>VLOOKUP($A106,total_tongue!$A:$P,15,0)</f>
        <v>0</v>
      </c>
      <c r="P106">
        <f>VLOOKUP($A106,total_tongue!$A:$P,16,0)</f>
        <v>9.6</v>
      </c>
    </row>
    <row r="107" spans="1:16" x14ac:dyDescent="0.3">
      <c r="A107">
        <v>2024030662</v>
      </c>
      <c r="B107">
        <f>VLOOKUP($A107,total_tongue!$A:$P,2,0)</f>
        <v>154.5502946</v>
      </c>
      <c r="C107">
        <f>VLOOKUP($A107,total_tongue!$A:$P,3,0)</f>
        <v>118.08976970000001</v>
      </c>
      <c r="D107">
        <f>VLOOKUP($A107,total_tongue!$A:$P,4,0)</f>
        <v>127.3701125</v>
      </c>
      <c r="E107">
        <f>VLOOKUP($A107,total_tongue!$A:$P,5,0)</f>
        <v>36.460524909999997</v>
      </c>
      <c r="F107">
        <f>VLOOKUP($A107,total_tongue!$A:$P,6,0)</f>
        <v>0.73941402899999997</v>
      </c>
      <c r="G107">
        <f>VLOOKUP($A107,total_tongue!$A:$P,7,0)</f>
        <v>832.91424759999995</v>
      </c>
      <c r="H107">
        <f>VLOOKUP($A107,total_tongue!$A:$P,8,0)</f>
        <v>129.978917</v>
      </c>
      <c r="I107">
        <f>VLOOKUP($A107,total_tongue!$A:$P,9,0)</f>
        <v>44.54947808</v>
      </c>
      <c r="J107">
        <f>VLOOKUP($A107,total_tongue!$A:$P,10,0)</f>
        <v>46.718911310000003</v>
      </c>
      <c r="K107">
        <f>VLOOKUP($A107,total_tongue!$A:$P,11,0)</f>
        <v>35.061323620000003</v>
      </c>
      <c r="L107">
        <f>VLOOKUP($A107,total_tongue!$A:$P,12,0)</f>
        <v>47.139530999999998</v>
      </c>
      <c r="M107">
        <f>VLOOKUP($A107,total_tongue!$A:$P,13,0)</f>
        <v>129.978917</v>
      </c>
      <c r="N107">
        <f>VLOOKUP($A107,total_tongue!$A:$P,14,0)</f>
        <v>44</v>
      </c>
      <c r="O107">
        <f>VLOOKUP($A107,total_tongue!$A:$P,15,0)</f>
        <v>1</v>
      </c>
      <c r="P107">
        <f>VLOOKUP($A107,total_tongue!$A:$P,16,0)</f>
        <v>10.5</v>
      </c>
    </row>
    <row r="108" spans="1:16" x14ac:dyDescent="0.3">
      <c r="A108">
        <v>2024030668</v>
      </c>
      <c r="B108">
        <f>VLOOKUP($A108,total_tongue!$A:$P,2,0)</f>
        <v>168.78160500000001</v>
      </c>
      <c r="C108">
        <f>VLOOKUP($A108,total_tongue!$A:$P,3,0)</f>
        <v>90.398497620000001</v>
      </c>
      <c r="D108">
        <f>VLOOKUP($A108,total_tongue!$A:$P,4,0)</f>
        <v>99.140344450000001</v>
      </c>
      <c r="E108">
        <f>VLOOKUP($A108,total_tongue!$A:$P,5,0)</f>
        <v>78.383107370000005</v>
      </c>
      <c r="F108">
        <f>VLOOKUP($A108,total_tongue!$A:$P,6,0)</f>
        <v>0.99965344</v>
      </c>
      <c r="G108">
        <f>VLOOKUP($A108,total_tongue!$A:$P,7,0)</f>
        <v>354.52404460000002</v>
      </c>
      <c r="H108">
        <f>VLOOKUP($A108,total_tongue!$A:$P,8,0)</f>
        <v>118.08555029999999</v>
      </c>
      <c r="I108">
        <f>VLOOKUP($A108,total_tongue!$A:$P,9,0)</f>
        <v>45.961340210000003</v>
      </c>
      <c r="J108">
        <f>VLOOKUP($A108,total_tongue!$A:$P,10,0)</f>
        <v>46.30835381</v>
      </c>
      <c r="K108">
        <f>VLOOKUP($A108,total_tongue!$A:$P,11,0)</f>
        <v>32.012345680000003</v>
      </c>
      <c r="L108">
        <f>VLOOKUP($A108,total_tongue!$A:$P,12,0)</f>
        <v>42.522801729999998</v>
      </c>
      <c r="M108">
        <f>VLOOKUP($A108,total_tongue!$A:$P,13,0)</f>
        <v>118.08555029999999</v>
      </c>
      <c r="N108">
        <f>VLOOKUP($A108,total_tongue!$A:$P,14,0)</f>
        <v>66</v>
      </c>
      <c r="O108">
        <f>VLOOKUP($A108,total_tongue!$A:$P,15,0)</f>
        <v>0</v>
      </c>
      <c r="P108">
        <f>VLOOKUP($A108,total_tongue!$A:$P,16,0)</f>
        <v>9.8000000000000007</v>
      </c>
    </row>
    <row r="109" spans="1:16" x14ac:dyDescent="0.3">
      <c r="A109">
        <v>2024030667</v>
      </c>
      <c r="B109">
        <f>VLOOKUP($A109,total_tongue!$A:$P,2,0)</f>
        <v>189.21667980000001</v>
      </c>
      <c r="C109">
        <f>VLOOKUP($A109,total_tongue!$A:$P,3,0)</f>
        <v>102.5212097</v>
      </c>
      <c r="D109">
        <f>VLOOKUP($A109,total_tongue!$A:$P,4,0)</f>
        <v>110.0032731</v>
      </c>
      <c r="E109">
        <f>VLOOKUP($A109,total_tongue!$A:$P,5,0)</f>
        <v>86.695470020000002</v>
      </c>
      <c r="F109">
        <f>VLOOKUP($A109,total_tongue!$A:$P,6,0)</f>
        <v>0.995120699</v>
      </c>
      <c r="G109">
        <f>VLOOKUP($A109,total_tongue!$A:$P,7,0)</f>
        <v>703.79305109999996</v>
      </c>
      <c r="H109">
        <f>VLOOKUP($A109,total_tongue!$A:$P,8,0)</f>
        <v>131.93080499999999</v>
      </c>
      <c r="I109">
        <f>VLOOKUP($A109,total_tongue!$A:$P,9,0)</f>
        <v>54.304145079999998</v>
      </c>
      <c r="J109">
        <f>VLOOKUP($A109,total_tongue!$A:$P,10,0)</f>
        <v>50.632368700000001</v>
      </c>
      <c r="K109">
        <f>VLOOKUP($A109,total_tongue!$A:$P,11,0)</f>
        <v>40.678787880000002</v>
      </c>
      <c r="L109">
        <f>VLOOKUP($A109,total_tongue!$A:$P,12,0)</f>
        <v>47.125071429999998</v>
      </c>
      <c r="M109">
        <f>VLOOKUP($A109,total_tongue!$A:$P,13,0)</f>
        <v>131.93080499999999</v>
      </c>
      <c r="N109">
        <f>VLOOKUP($A109,total_tongue!$A:$P,14,0)</f>
        <v>76</v>
      </c>
      <c r="O109">
        <f>VLOOKUP($A109,total_tongue!$A:$P,15,0)</f>
        <v>0</v>
      </c>
      <c r="P109">
        <f>VLOOKUP($A109,total_tongue!$A:$P,16,0)</f>
        <v>11.1</v>
      </c>
    </row>
    <row r="110" spans="1:16" x14ac:dyDescent="0.3">
      <c r="A110">
        <v>2024030670</v>
      </c>
      <c r="B110">
        <f>VLOOKUP($A110,total_tongue!$A:$P,2,0)</f>
        <v>182.3675752</v>
      </c>
      <c r="C110">
        <f>VLOOKUP($A110,total_tongue!$A:$P,3,0)</f>
        <v>107.125225</v>
      </c>
      <c r="D110">
        <f>VLOOKUP($A110,total_tongue!$A:$P,4,0)</f>
        <v>112.7230651</v>
      </c>
      <c r="E110">
        <f>VLOOKUP($A110,total_tongue!$A:$P,5,0)</f>
        <v>75.242350220000006</v>
      </c>
      <c r="F110">
        <f>VLOOKUP($A110,total_tongue!$A:$P,6,0)</f>
        <v>0.99683965399999996</v>
      </c>
      <c r="G110">
        <f>VLOOKUP($A110,total_tongue!$A:$P,7,0)</f>
        <v>728.75418630000001</v>
      </c>
      <c r="H110">
        <f>VLOOKUP($A110,total_tongue!$A:$P,8,0)</f>
        <v>130.8154845</v>
      </c>
      <c r="I110">
        <f>VLOOKUP($A110,total_tongue!$A:$P,9,0)</f>
        <v>55.955376739999998</v>
      </c>
      <c r="J110">
        <f>VLOOKUP($A110,total_tongue!$A:$P,10,0)</f>
        <v>51.949717509999999</v>
      </c>
      <c r="K110">
        <f>VLOOKUP($A110,total_tongue!$A:$P,11,0)</f>
        <v>33.12208158</v>
      </c>
      <c r="L110">
        <f>VLOOKUP($A110,total_tongue!$A:$P,12,0)</f>
        <v>46.919640209999997</v>
      </c>
      <c r="M110">
        <f>VLOOKUP($A110,total_tongue!$A:$P,13,0)</f>
        <v>130.8154845</v>
      </c>
      <c r="N110">
        <f>VLOOKUP($A110,total_tongue!$A:$P,14,0)</f>
        <v>68</v>
      </c>
      <c r="O110">
        <f>VLOOKUP($A110,total_tongue!$A:$P,15,0)</f>
        <v>1</v>
      </c>
      <c r="P110">
        <f>VLOOKUP($A110,total_tongue!$A:$P,16,0)</f>
        <v>9.6</v>
      </c>
    </row>
    <row r="111" spans="1:16" x14ac:dyDescent="0.3">
      <c r="A111">
        <v>2024030671</v>
      </c>
      <c r="B111">
        <f>VLOOKUP($A111,total_tongue!$A:$P,2,0)</f>
        <v>157.2341811</v>
      </c>
      <c r="C111">
        <f>VLOOKUP($A111,total_tongue!$A:$P,3,0)</f>
        <v>111.02248760000001</v>
      </c>
      <c r="D111">
        <f>VLOOKUP($A111,total_tongue!$A:$P,4,0)</f>
        <v>118.45347390000001</v>
      </c>
      <c r="E111">
        <f>VLOOKUP($A111,total_tongue!$A:$P,5,0)</f>
        <v>46.21169355</v>
      </c>
      <c r="F111">
        <f>VLOOKUP($A111,total_tongue!$A:$P,6,0)</f>
        <v>0.96940194700000004</v>
      </c>
      <c r="G111">
        <f>VLOOKUP($A111,total_tongue!$A:$P,7,0)</f>
        <v>581.35456180000006</v>
      </c>
      <c r="H111">
        <f>VLOOKUP($A111,total_tongue!$A:$P,8,0)</f>
        <v>125.6513392</v>
      </c>
      <c r="I111">
        <f>VLOOKUP($A111,total_tongue!$A:$P,9,0)</f>
        <v>59.254812100000002</v>
      </c>
      <c r="J111">
        <f>VLOOKUP($A111,total_tongue!$A:$P,10,0)</f>
        <v>54.567994939999998</v>
      </c>
      <c r="K111">
        <f>VLOOKUP($A111,total_tongue!$A:$P,11,0)</f>
        <v>36.499842620000003</v>
      </c>
      <c r="L111">
        <f>VLOOKUP($A111,total_tongue!$A:$P,12,0)</f>
        <v>43.038609170000001</v>
      </c>
      <c r="M111">
        <f>VLOOKUP($A111,total_tongue!$A:$P,13,0)</f>
        <v>125.6513392</v>
      </c>
      <c r="N111">
        <f>VLOOKUP($A111,total_tongue!$A:$P,14,0)</f>
        <v>50</v>
      </c>
      <c r="O111">
        <f>VLOOKUP($A111,total_tongue!$A:$P,15,0)</f>
        <v>1</v>
      </c>
      <c r="P111">
        <f>VLOOKUP($A111,total_tongue!$A:$P,16,0)</f>
        <v>14.2</v>
      </c>
    </row>
    <row r="112" spans="1:16" x14ac:dyDescent="0.3">
      <c r="A112">
        <v>2024030669</v>
      </c>
      <c r="B112">
        <f>VLOOKUP($A112,total_tongue!$A:$P,2,0)</f>
        <v>156.00761209999999</v>
      </c>
      <c r="C112">
        <f>VLOOKUP($A112,total_tongue!$A:$P,3,0)</f>
        <v>80.611596649999996</v>
      </c>
      <c r="D112">
        <f>VLOOKUP($A112,total_tongue!$A:$P,4,0)</f>
        <v>91.706512549999999</v>
      </c>
      <c r="E112">
        <f>VLOOKUP($A112,total_tongue!$A:$P,5,0)</f>
        <v>75.420073299999999</v>
      </c>
      <c r="F112">
        <f>VLOOKUP($A112,total_tongue!$A:$P,6,0)</f>
        <v>0.94462932200000005</v>
      </c>
      <c r="G112">
        <f>VLOOKUP($A112,total_tongue!$A:$P,7,0)</f>
        <v>847.92547200000001</v>
      </c>
      <c r="H112">
        <f>VLOOKUP($A112,total_tongue!$A:$P,8,0)</f>
        <v>105.9435945</v>
      </c>
      <c r="I112">
        <f>VLOOKUP($A112,total_tongue!$A:$P,9,0)</f>
        <v>47.83125252</v>
      </c>
      <c r="J112">
        <f>VLOOKUP($A112,total_tongue!$A:$P,10,0)</f>
        <v>46.905068849999999</v>
      </c>
      <c r="K112">
        <f>VLOOKUP($A112,total_tongue!$A:$P,11,0)</f>
        <v>36.594528760000003</v>
      </c>
      <c r="L112">
        <f>VLOOKUP($A112,total_tongue!$A:$P,12,0)</f>
        <v>42.55105777</v>
      </c>
      <c r="M112">
        <f>VLOOKUP($A112,total_tongue!$A:$P,13,0)</f>
        <v>105.9435945</v>
      </c>
      <c r="N112">
        <f>VLOOKUP($A112,total_tongue!$A:$P,14,0)</f>
        <v>71</v>
      </c>
      <c r="O112">
        <f>VLOOKUP($A112,total_tongue!$A:$P,15,0)</f>
        <v>1</v>
      </c>
      <c r="P112">
        <f>VLOOKUP($A112,total_tongue!$A:$P,16,0)</f>
        <v>10.1</v>
      </c>
    </row>
    <row r="113" spans="1:16" x14ac:dyDescent="0.3">
      <c r="A113">
        <v>2024030673</v>
      </c>
      <c r="B113">
        <f>VLOOKUP($A113,total_tongue!$A:$P,2,0)</f>
        <v>169.8818278</v>
      </c>
      <c r="C113">
        <f>VLOOKUP($A113,total_tongue!$A:$P,3,0)</f>
        <v>107.4067896</v>
      </c>
      <c r="D113">
        <f>VLOOKUP($A113,total_tongue!$A:$P,4,0)</f>
        <v>113.6201104</v>
      </c>
      <c r="E113">
        <f>VLOOKUP($A113,total_tongue!$A:$P,5,0)</f>
        <v>62.86596969</v>
      </c>
      <c r="F113">
        <f>VLOOKUP($A113,total_tongue!$A:$P,6,0)</f>
        <v>0.98825975300000002</v>
      </c>
      <c r="G113">
        <f>VLOOKUP($A113,total_tongue!$A:$P,7,0)</f>
        <v>663.41629009999997</v>
      </c>
      <c r="H113">
        <f>VLOOKUP($A113,total_tongue!$A:$P,8,0)</f>
        <v>129.12393309999999</v>
      </c>
      <c r="I113">
        <f>VLOOKUP($A113,total_tongue!$A:$P,9,0)</f>
        <v>46.310610230000002</v>
      </c>
      <c r="J113">
        <f>VLOOKUP($A113,total_tongue!$A:$P,10,0)</f>
        <v>45.82487047</v>
      </c>
      <c r="K113">
        <f>VLOOKUP($A113,total_tongue!$A:$P,11,0)</f>
        <v>40.423747280000001</v>
      </c>
      <c r="L113">
        <f>VLOOKUP($A113,total_tongue!$A:$P,12,0)</f>
        <v>50.609871720000001</v>
      </c>
      <c r="M113">
        <f>VLOOKUP($A113,total_tongue!$A:$P,13,0)</f>
        <v>129.12393309999999</v>
      </c>
      <c r="N113">
        <f>VLOOKUP($A113,total_tongue!$A:$P,14,0)</f>
        <v>34</v>
      </c>
      <c r="O113">
        <f>VLOOKUP($A113,total_tongue!$A:$P,15,0)</f>
        <v>1</v>
      </c>
      <c r="P113">
        <f>VLOOKUP($A113,total_tongue!$A:$P,16,0)</f>
        <v>11.4</v>
      </c>
    </row>
    <row r="114" spans="1:16" x14ac:dyDescent="0.3">
      <c r="A114">
        <v>2024030674</v>
      </c>
      <c r="B114">
        <f>VLOOKUP($A114,total_tongue!$A:$P,2,0)</f>
        <v>183.0085397</v>
      </c>
      <c r="C114">
        <f>VLOOKUP($A114,total_tongue!$A:$P,3,0)</f>
        <v>105.8941076</v>
      </c>
      <c r="D114">
        <f>VLOOKUP($A114,total_tongue!$A:$P,4,0)</f>
        <v>102.70185739999999</v>
      </c>
      <c r="E114">
        <f>VLOOKUP($A114,total_tongue!$A:$P,5,0)</f>
        <v>77.114432109999996</v>
      </c>
      <c r="F114">
        <f>VLOOKUP($A114,total_tongue!$A:$P,6,0)</f>
        <v>0.99878271500000004</v>
      </c>
      <c r="G114">
        <f>VLOOKUP($A114,total_tongue!$A:$P,7,0)</f>
        <v>883.68680099999995</v>
      </c>
      <c r="H114">
        <f>VLOOKUP($A114,total_tongue!$A:$P,8,0)</f>
        <v>128.5968325</v>
      </c>
      <c r="I114">
        <f>VLOOKUP($A114,total_tongue!$A:$P,9,0)</f>
        <v>46.284704900000001</v>
      </c>
      <c r="J114">
        <f>VLOOKUP($A114,total_tongue!$A:$P,10,0)</f>
        <v>49.88728201</v>
      </c>
      <c r="K114">
        <f>VLOOKUP($A114,total_tongue!$A:$P,11,0)</f>
        <v>35.622174639999997</v>
      </c>
      <c r="L114">
        <f>VLOOKUP($A114,total_tongue!$A:$P,12,0)</f>
        <v>44.289569200000003</v>
      </c>
      <c r="M114">
        <f>VLOOKUP($A114,total_tongue!$A:$P,13,0)</f>
        <v>128.5968325</v>
      </c>
      <c r="N114">
        <f>VLOOKUP($A114,total_tongue!$A:$P,14,0)</f>
        <v>56</v>
      </c>
      <c r="O114">
        <f>VLOOKUP($A114,total_tongue!$A:$P,15,0)</f>
        <v>0</v>
      </c>
      <c r="P114">
        <f>VLOOKUP($A114,total_tongue!$A:$P,16,0)</f>
        <v>13.1</v>
      </c>
    </row>
    <row r="115" spans="1:16" x14ac:dyDescent="0.3">
      <c r="A115">
        <v>2024030675</v>
      </c>
      <c r="B115">
        <f>VLOOKUP($A115,total_tongue!$A:$P,2,0)</f>
        <v>165.98226109999999</v>
      </c>
      <c r="C115">
        <f>VLOOKUP($A115,total_tongue!$A:$P,3,0)</f>
        <v>102.5538341</v>
      </c>
      <c r="D115">
        <f>VLOOKUP($A115,total_tongue!$A:$P,4,0)</f>
        <v>111.429213</v>
      </c>
      <c r="E115">
        <f>VLOOKUP($A115,total_tongue!$A:$P,5,0)</f>
        <v>63.428427079999999</v>
      </c>
      <c r="F115">
        <f>VLOOKUP($A115,total_tongue!$A:$P,6,0)</f>
        <v>0.99115162899999998</v>
      </c>
      <c r="G115">
        <f>VLOOKUP($A115,total_tongue!$A:$P,7,0)</f>
        <v>574.15955640000004</v>
      </c>
      <c r="H115">
        <f>VLOOKUP($A115,total_tongue!$A:$P,8,0)</f>
        <v>122.5366339</v>
      </c>
      <c r="I115">
        <f>VLOOKUP($A115,total_tongue!$A:$P,9,0)</f>
        <v>43.581946899999998</v>
      </c>
      <c r="J115">
        <f>VLOOKUP($A115,total_tongue!$A:$P,10,0)</f>
        <v>42.439892899999997</v>
      </c>
      <c r="K115">
        <f>VLOOKUP($A115,total_tongue!$A:$P,11,0)</f>
        <v>32.871394010000003</v>
      </c>
      <c r="L115">
        <f>VLOOKUP($A115,total_tongue!$A:$P,12,0)</f>
        <v>40.563884940000001</v>
      </c>
      <c r="M115">
        <f>VLOOKUP($A115,total_tongue!$A:$P,13,0)</f>
        <v>122.5366339</v>
      </c>
      <c r="N115">
        <f>VLOOKUP($A115,total_tongue!$A:$P,14,0)</f>
        <v>71</v>
      </c>
      <c r="O115">
        <f>VLOOKUP($A115,total_tongue!$A:$P,15,0)</f>
        <v>1</v>
      </c>
      <c r="P115">
        <f>VLOOKUP($A115,total_tongue!$A:$P,16,0)</f>
        <v>9</v>
      </c>
    </row>
    <row r="116" spans="1:16" x14ac:dyDescent="0.3">
      <c r="A116">
        <v>2024030676</v>
      </c>
      <c r="B116">
        <f>VLOOKUP($A116,total_tongue!$A:$P,2,0)</f>
        <v>149.35741669999999</v>
      </c>
      <c r="C116">
        <f>VLOOKUP($A116,total_tongue!$A:$P,3,0)</f>
        <v>84.687899340000001</v>
      </c>
      <c r="D116">
        <f>VLOOKUP($A116,total_tongue!$A:$P,4,0)</f>
        <v>82.269733610000003</v>
      </c>
      <c r="E116">
        <f>VLOOKUP($A116,total_tongue!$A:$P,5,0)</f>
        <v>64.669517350000007</v>
      </c>
      <c r="F116">
        <f>VLOOKUP($A116,total_tongue!$A:$P,6,0)</f>
        <v>0.996413628</v>
      </c>
      <c r="G116">
        <f>VLOOKUP($A116,total_tongue!$A:$P,7,0)</f>
        <v>772.82665199999997</v>
      </c>
      <c r="H116">
        <f>VLOOKUP($A116,total_tongue!$A:$P,8,0)</f>
        <v>104.2961991</v>
      </c>
      <c r="I116">
        <f>VLOOKUP($A116,total_tongue!$A:$P,9,0)</f>
        <v>46.024399260000003</v>
      </c>
      <c r="J116">
        <f>VLOOKUP($A116,total_tongue!$A:$P,10,0)</f>
        <v>43.792204230000003</v>
      </c>
      <c r="K116">
        <f>VLOOKUP($A116,total_tongue!$A:$P,11,0)</f>
        <v>37.676384310000003</v>
      </c>
      <c r="L116">
        <f>VLOOKUP($A116,total_tongue!$A:$P,12,0)</f>
        <v>38.58104264</v>
      </c>
      <c r="M116">
        <f>VLOOKUP($A116,total_tongue!$A:$P,13,0)</f>
        <v>104.2961991</v>
      </c>
      <c r="N116">
        <f>VLOOKUP($A116,total_tongue!$A:$P,14,0)</f>
        <v>74</v>
      </c>
      <c r="O116">
        <f>VLOOKUP($A116,total_tongue!$A:$P,15,0)</f>
        <v>0</v>
      </c>
      <c r="P116">
        <f>VLOOKUP($A116,total_tongue!$A:$P,16,0)</f>
        <v>10.5</v>
      </c>
    </row>
    <row r="117" spans="1:16" x14ac:dyDescent="0.3">
      <c r="A117">
        <v>2024030678</v>
      </c>
      <c r="B117">
        <f>VLOOKUP($A117,total_tongue!$A:$P,2,0)</f>
        <v>150.13412679999999</v>
      </c>
      <c r="C117">
        <f>VLOOKUP($A117,total_tongue!$A:$P,3,0)</f>
        <v>80.524326579999993</v>
      </c>
      <c r="D117">
        <f>VLOOKUP($A117,total_tongue!$A:$P,4,0)</f>
        <v>84.232616410000006</v>
      </c>
      <c r="E117">
        <f>VLOOKUP($A117,total_tongue!$A:$P,5,0)</f>
        <v>69.609800239999998</v>
      </c>
      <c r="F117">
        <f>VLOOKUP($A117,total_tongue!$A:$P,6,0)</f>
        <v>0.99936628599999999</v>
      </c>
      <c r="G117">
        <f>VLOOKUP($A117,total_tongue!$A:$P,7,0)</f>
        <v>1051.7474589999999</v>
      </c>
      <c r="H117">
        <f>VLOOKUP($A117,total_tongue!$A:$P,8,0)</f>
        <v>100.7514688</v>
      </c>
      <c r="I117">
        <f>VLOOKUP($A117,total_tongue!$A:$P,9,0)</f>
        <v>43.491266379999999</v>
      </c>
      <c r="J117">
        <f>VLOOKUP($A117,total_tongue!$A:$P,10,0)</f>
        <v>43.146478870000003</v>
      </c>
      <c r="K117">
        <f>VLOOKUP($A117,total_tongue!$A:$P,11,0)</f>
        <v>32.792880259999997</v>
      </c>
      <c r="L117">
        <f>VLOOKUP($A117,total_tongue!$A:$P,12,0)</f>
        <v>35.730092939999999</v>
      </c>
      <c r="M117">
        <f>VLOOKUP($A117,total_tongue!$A:$P,13,0)</f>
        <v>100.7514688</v>
      </c>
      <c r="N117">
        <f>VLOOKUP($A117,total_tongue!$A:$P,14,0)</f>
        <v>75</v>
      </c>
      <c r="O117">
        <f>VLOOKUP($A117,total_tongue!$A:$P,15,0)</f>
        <v>0</v>
      </c>
      <c r="P117">
        <f>VLOOKUP($A117,total_tongue!$A:$P,16,0)</f>
        <v>12.4</v>
      </c>
    </row>
    <row r="118" spans="1:16" x14ac:dyDescent="0.3">
      <c r="A118">
        <v>2024030680</v>
      </c>
      <c r="B118">
        <f>VLOOKUP($A118,total_tongue!$A:$P,2,0)</f>
        <v>163.84888559999999</v>
      </c>
      <c r="C118">
        <f>VLOOKUP($A118,total_tongue!$A:$P,3,0)</f>
        <v>83.157800890000004</v>
      </c>
      <c r="D118">
        <f>VLOOKUP($A118,total_tongue!$A:$P,4,0)</f>
        <v>89.778157500000006</v>
      </c>
      <c r="E118">
        <f>VLOOKUP($A118,total_tongue!$A:$P,5,0)</f>
        <v>80.729123329999993</v>
      </c>
      <c r="F118">
        <f>VLOOKUP($A118,total_tongue!$A:$P,6,0)</f>
        <v>0.98706896600000005</v>
      </c>
      <c r="G118">
        <f>VLOOKUP($A118,total_tongue!$A:$P,7,0)</f>
        <v>493.09605640000001</v>
      </c>
      <c r="H118">
        <f>VLOOKUP($A118,total_tongue!$A:$P,8,0)</f>
        <v>121.4160481</v>
      </c>
      <c r="I118">
        <f>VLOOKUP($A118,total_tongue!$A:$P,9,0)</f>
        <v>51.638324089999998</v>
      </c>
      <c r="J118">
        <f>VLOOKUP($A118,total_tongue!$A:$P,10,0)</f>
        <v>50.902793950000003</v>
      </c>
      <c r="K118">
        <f>VLOOKUP($A118,total_tongue!$A:$P,11,0)</f>
        <v>40.14771623</v>
      </c>
      <c r="L118">
        <f>VLOOKUP($A118,total_tongue!$A:$P,12,0)</f>
        <v>49.93475153</v>
      </c>
      <c r="M118">
        <f>VLOOKUP($A118,total_tongue!$A:$P,13,0)</f>
        <v>121.4160481</v>
      </c>
      <c r="N118">
        <f>VLOOKUP($A118,total_tongue!$A:$P,14,0)</f>
        <v>32</v>
      </c>
      <c r="O118">
        <f>VLOOKUP($A118,total_tongue!$A:$P,15,0)</f>
        <v>1</v>
      </c>
      <c r="P118">
        <f>VLOOKUP($A118,total_tongue!$A:$P,16,0)</f>
        <v>11.2</v>
      </c>
    </row>
    <row r="119" spans="1:16" x14ac:dyDescent="0.3">
      <c r="A119">
        <v>2024030677</v>
      </c>
      <c r="B119">
        <f>VLOOKUP($A119,total_tongue!$A:$P,2,0)</f>
        <v>163.05254059999999</v>
      </c>
      <c r="C119">
        <f>VLOOKUP($A119,total_tongue!$A:$P,3,0)</f>
        <v>97.688328150000004</v>
      </c>
      <c r="D119">
        <f>VLOOKUP($A119,total_tongue!$A:$P,4,0)</f>
        <v>102.3275723</v>
      </c>
      <c r="E119">
        <f>VLOOKUP($A119,total_tongue!$A:$P,5,0)</f>
        <v>65.364212469999998</v>
      </c>
      <c r="F119">
        <f>VLOOKUP($A119,total_tongue!$A:$P,6,0)</f>
        <v>1</v>
      </c>
      <c r="G119">
        <f>VLOOKUP($A119,total_tongue!$A:$P,7,0)</f>
        <v>788.58926599999995</v>
      </c>
      <c r="H119">
        <f>VLOOKUP($A119,total_tongue!$A:$P,8,0)</f>
        <v>117.8181714</v>
      </c>
      <c r="I119">
        <f>VLOOKUP($A119,total_tongue!$A:$P,9,0)</f>
        <v>46.194884909999999</v>
      </c>
      <c r="J119">
        <f>VLOOKUP($A119,total_tongue!$A:$P,10,0)</f>
        <v>45.264694280000001</v>
      </c>
      <c r="K119">
        <f>VLOOKUP($A119,total_tongue!$A:$P,11,0)</f>
        <v>32.562358279999998</v>
      </c>
      <c r="L119">
        <f>VLOOKUP($A119,total_tongue!$A:$P,12,0)</f>
        <v>40.639246040000003</v>
      </c>
      <c r="M119">
        <f>VLOOKUP($A119,total_tongue!$A:$P,13,0)</f>
        <v>117.8181714</v>
      </c>
      <c r="N119">
        <f>VLOOKUP($A119,total_tongue!$A:$P,14,0)</f>
        <v>70</v>
      </c>
      <c r="O119">
        <f>VLOOKUP($A119,total_tongue!$A:$P,15,0)</f>
        <v>0</v>
      </c>
      <c r="P119">
        <f>VLOOKUP($A119,total_tongue!$A:$P,16,0)</f>
        <v>11.2</v>
      </c>
    </row>
    <row r="120" spans="1:16" x14ac:dyDescent="0.3">
      <c r="A120">
        <v>2024030679</v>
      </c>
      <c r="B120">
        <f>VLOOKUP($A120,total_tongue!$A:$P,2,0)</f>
        <v>164.62183859999999</v>
      </c>
      <c r="C120">
        <f>VLOOKUP($A120,total_tongue!$A:$P,3,0)</f>
        <v>88.305476139999996</v>
      </c>
      <c r="D120">
        <f>VLOOKUP($A120,total_tongue!$A:$P,4,0)</f>
        <v>89.131845170000005</v>
      </c>
      <c r="E120">
        <f>VLOOKUP($A120,total_tongue!$A:$P,5,0)</f>
        <v>76.316362440000006</v>
      </c>
      <c r="F120">
        <f>VLOOKUP($A120,total_tongue!$A:$P,6,0)</f>
        <v>0.99935036799999999</v>
      </c>
      <c r="G120">
        <f>VLOOKUP($A120,total_tongue!$A:$P,7,0)</f>
        <v>514.62303740000004</v>
      </c>
      <c r="H120">
        <f>VLOOKUP($A120,total_tongue!$A:$P,8,0)</f>
        <v>111.7515099</v>
      </c>
      <c r="I120">
        <f>VLOOKUP($A120,total_tongue!$A:$P,9,0)</f>
        <v>48.069418390000003</v>
      </c>
      <c r="J120">
        <f>VLOOKUP($A120,total_tongue!$A:$P,10,0)</f>
        <v>45.82656197</v>
      </c>
      <c r="K120">
        <f>VLOOKUP($A120,total_tongue!$A:$P,11,0)</f>
        <v>35.920017289999997</v>
      </c>
      <c r="L120">
        <f>VLOOKUP($A120,total_tongue!$A:$P,12,0)</f>
        <v>38.605566979999999</v>
      </c>
      <c r="M120">
        <f>VLOOKUP($A120,total_tongue!$A:$P,13,0)</f>
        <v>111.7515099</v>
      </c>
      <c r="N120">
        <f>VLOOKUP($A120,total_tongue!$A:$P,14,0)</f>
        <v>40</v>
      </c>
      <c r="O120">
        <f>VLOOKUP($A120,total_tongue!$A:$P,15,0)</f>
        <v>1</v>
      </c>
      <c r="P120">
        <f>VLOOKUP($A120,total_tongue!$A:$P,16,0)</f>
        <v>11.8</v>
      </c>
    </row>
    <row r="121" spans="1:16" x14ac:dyDescent="0.3">
      <c r="A121">
        <v>2024030681</v>
      </c>
      <c r="B121">
        <f>VLOOKUP($A121,total_tongue!$A:$P,2,0)</f>
        <v>158.09058340000001</v>
      </c>
      <c r="C121">
        <f>VLOOKUP($A121,total_tongue!$A:$P,3,0)</f>
        <v>85.84672467</v>
      </c>
      <c r="D121">
        <f>VLOOKUP($A121,total_tongue!$A:$P,4,0)</f>
        <v>90.525588540000001</v>
      </c>
      <c r="E121">
        <f>VLOOKUP($A121,total_tongue!$A:$P,5,0)</f>
        <v>72.243858750000001</v>
      </c>
      <c r="F121">
        <f>VLOOKUP($A121,total_tongue!$A:$P,6,0)</f>
        <v>1</v>
      </c>
      <c r="G121">
        <f>VLOOKUP($A121,total_tongue!$A:$P,7,0)</f>
        <v>428.69828380000001</v>
      </c>
      <c r="H121">
        <f>VLOOKUP($A121,total_tongue!$A:$P,8,0)</f>
        <v>108.0295843</v>
      </c>
      <c r="I121">
        <f>VLOOKUP($A121,total_tongue!$A:$P,9,0)</f>
        <v>56.995061730000003</v>
      </c>
      <c r="J121">
        <f>VLOOKUP($A121,total_tongue!$A:$P,10,0)</f>
        <v>53.184279480000001</v>
      </c>
      <c r="K121">
        <f>VLOOKUP($A121,total_tongue!$A:$P,11,0)</f>
        <v>33.453054530000003</v>
      </c>
      <c r="L121">
        <f>VLOOKUP($A121,total_tongue!$A:$P,12,0)</f>
        <v>40.75425963</v>
      </c>
      <c r="M121">
        <f>VLOOKUP($A121,total_tongue!$A:$P,13,0)</f>
        <v>108.0295843</v>
      </c>
      <c r="N121">
        <f>VLOOKUP($A121,total_tongue!$A:$P,14,0)</f>
        <v>50</v>
      </c>
      <c r="O121">
        <f>VLOOKUP($A121,total_tongue!$A:$P,15,0)</f>
        <v>0</v>
      </c>
      <c r="P121">
        <f>VLOOKUP($A121,total_tongue!$A:$P,16,0)</f>
        <v>13.9</v>
      </c>
    </row>
    <row r="122" spans="1:16" x14ac:dyDescent="0.3">
      <c r="A122">
        <v>202403071</v>
      </c>
      <c r="B122">
        <f>VLOOKUP($A122,total_tongue!$A:$P,2,0)</f>
        <v>173.97738269999999</v>
      </c>
      <c r="C122">
        <f>VLOOKUP($A122,total_tongue!$A:$P,3,0)</f>
        <v>102.293072</v>
      </c>
      <c r="D122">
        <f>VLOOKUP($A122,total_tongue!$A:$P,4,0)</f>
        <v>107.1244346</v>
      </c>
      <c r="E122">
        <f>VLOOKUP($A122,total_tongue!$A:$P,5,0)</f>
        <v>71.684310769999996</v>
      </c>
      <c r="F122">
        <f>VLOOKUP($A122,total_tongue!$A:$P,6,0)</f>
        <v>0.99643281800000005</v>
      </c>
      <c r="G122">
        <f>VLOOKUP($A122,total_tongue!$A:$P,7,0)</f>
        <v>919.55213200000003</v>
      </c>
      <c r="H122">
        <f>VLOOKUP($A122,total_tongue!$A:$P,8,0)</f>
        <v>127.08391349999999</v>
      </c>
      <c r="I122">
        <f>VLOOKUP($A122,total_tongue!$A:$P,9,0)</f>
        <v>48.563103320000003</v>
      </c>
      <c r="J122">
        <f>VLOOKUP($A122,total_tongue!$A:$P,10,0)</f>
        <v>47.406578949999997</v>
      </c>
      <c r="K122">
        <f>VLOOKUP($A122,total_tongue!$A:$P,11,0)</f>
        <v>34.725238099999999</v>
      </c>
      <c r="L122">
        <f>VLOOKUP($A122,total_tongue!$A:$P,12,0)</f>
        <v>39.689217540000001</v>
      </c>
      <c r="M122">
        <f>VLOOKUP($A122,total_tongue!$A:$P,13,0)</f>
        <v>127.08391349999999</v>
      </c>
      <c r="N122">
        <f>VLOOKUP($A122,total_tongue!$A:$P,14,0)</f>
        <v>76</v>
      </c>
      <c r="O122">
        <f>VLOOKUP($A122,total_tongue!$A:$P,15,0)</f>
        <v>0</v>
      </c>
      <c r="P122">
        <f>VLOOKUP($A122,total_tongue!$A:$P,16,0)</f>
        <v>11.3</v>
      </c>
    </row>
    <row r="123" spans="1:16" x14ac:dyDescent="0.3">
      <c r="A123">
        <v>202403073</v>
      </c>
      <c r="B123">
        <f>VLOOKUP($A123,total_tongue!$A:$P,2,0)</f>
        <v>165.10828269999999</v>
      </c>
      <c r="C123">
        <f>VLOOKUP($A123,total_tongue!$A:$P,3,0)</f>
        <v>90.486575479999999</v>
      </c>
      <c r="D123">
        <f>VLOOKUP($A123,total_tongue!$A:$P,4,0)</f>
        <v>98.581560280000005</v>
      </c>
      <c r="E123">
        <f>VLOOKUP($A123,total_tongue!$A:$P,5,0)</f>
        <v>74.621707189999995</v>
      </c>
      <c r="F123">
        <f>VLOOKUP($A123,total_tongue!$A:$P,6,0)</f>
        <v>0.96203975200000003</v>
      </c>
      <c r="G123">
        <f>VLOOKUP($A123,total_tongue!$A:$P,7,0)</f>
        <v>756.71432900000002</v>
      </c>
      <c r="H123">
        <f>VLOOKUP($A123,total_tongue!$A:$P,8,0)</f>
        <v>113.61510250000001</v>
      </c>
      <c r="I123">
        <f>VLOOKUP($A123,total_tongue!$A:$P,9,0)</f>
        <v>43.825499999999998</v>
      </c>
      <c r="J123">
        <f>VLOOKUP($A123,total_tongue!$A:$P,10,0)</f>
        <v>44.232635590000001</v>
      </c>
      <c r="K123">
        <f>VLOOKUP($A123,total_tongue!$A:$P,11,0)</f>
        <v>30.619781629999999</v>
      </c>
      <c r="L123">
        <f>VLOOKUP($A123,total_tongue!$A:$P,12,0)</f>
        <v>41.062391220000002</v>
      </c>
      <c r="M123">
        <f>VLOOKUP($A123,total_tongue!$A:$P,13,0)</f>
        <v>113.61510250000001</v>
      </c>
      <c r="N123">
        <f>VLOOKUP($A123,total_tongue!$A:$P,14,0)</f>
        <v>50</v>
      </c>
      <c r="O123">
        <f>VLOOKUP($A123,total_tongue!$A:$P,15,0)</f>
        <v>1</v>
      </c>
      <c r="P123">
        <f>VLOOKUP($A123,total_tongue!$A:$P,16,0)</f>
        <v>9.5</v>
      </c>
    </row>
    <row r="124" spans="1:16" x14ac:dyDescent="0.3">
      <c r="A124">
        <v>202403074</v>
      </c>
      <c r="B124">
        <f>VLOOKUP($A124,total_tongue!$A:$P,2,0)</f>
        <v>165.5759516</v>
      </c>
      <c r="C124">
        <f>VLOOKUP($A124,total_tongue!$A:$P,3,0)</f>
        <v>90.925503430000006</v>
      </c>
      <c r="D124">
        <f>VLOOKUP($A124,total_tongue!$A:$P,4,0)</f>
        <v>92.018507740000004</v>
      </c>
      <c r="E124">
        <f>VLOOKUP($A124,total_tongue!$A:$P,5,0)</f>
        <v>74.650448139999995</v>
      </c>
      <c r="F124">
        <f>VLOOKUP($A124,total_tongue!$A:$P,6,0)</f>
        <v>0.99889624700000001</v>
      </c>
      <c r="G124">
        <f>VLOOKUP($A124,total_tongue!$A:$P,7,0)</f>
        <v>769.28080120000004</v>
      </c>
      <c r="H124">
        <f>VLOOKUP($A124,total_tongue!$A:$P,8,0)</f>
        <v>113.90343470000001</v>
      </c>
      <c r="I124">
        <f>VLOOKUP($A124,total_tongue!$A:$P,9,0)</f>
        <v>48.598796389999997</v>
      </c>
      <c r="J124">
        <f>VLOOKUP($A124,total_tongue!$A:$P,10,0)</f>
        <v>49.325148810000002</v>
      </c>
      <c r="K124">
        <f>VLOOKUP($A124,total_tongue!$A:$P,11,0)</f>
        <v>34.473484849999998</v>
      </c>
      <c r="L124">
        <f>VLOOKUP($A124,total_tongue!$A:$P,12,0)</f>
        <v>37.376743650000002</v>
      </c>
      <c r="M124">
        <f>VLOOKUP($A124,total_tongue!$A:$P,13,0)</f>
        <v>113.90343470000001</v>
      </c>
      <c r="N124">
        <f>VLOOKUP($A124,total_tongue!$A:$P,14,0)</f>
        <v>70</v>
      </c>
      <c r="O124">
        <f>VLOOKUP($A124,total_tongue!$A:$P,15,0)</f>
        <v>1</v>
      </c>
      <c r="P124">
        <f>VLOOKUP($A124,total_tongue!$A:$P,16,0)</f>
        <v>9.9</v>
      </c>
    </row>
    <row r="125" spans="1:16" x14ac:dyDescent="0.3">
      <c r="A125">
        <v>202403076</v>
      </c>
      <c r="B125">
        <f>VLOOKUP($A125,total_tongue!$A:$P,2,0)</f>
        <v>169.71322950000001</v>
      </c>
      <c r="C125">
        <f>VLOOKUP($A125,total_tongue!$A:$P,3,0)</f>
        <v>88.751092189999994</v>
      </c>
      <c r="D125">
        <f>VLOOKUP($A125,total_tongue!$A:$P,4,0)</f>
        <v>91.689929430000007</v>
      </c>
      <c r="E125">
        <f>VLOOKUP($A125,total_tongue!$A:$P,5,0)</f>
        <v>80.962137339999998</v>
      </c>
      <c r="F125">
        <f>VLOOKUP($A125,total_tongue!$A:$P,6,0)</f>
        <v>0.99604352100000004</v>
      </c>
      <c r="G125">
        <f>VLOOKUP($A125,total_tongue!$A:$P,7,0)</f>
        <v>797.84838200000002</v>
      </c>
      <c r="H125">
        <f>VLOOKUP($A125,total_tongue!$A:$P,8,0)</f>
        <v>113.7160508</v>
      </c>
      <c r="I125">
        <f>VLOOKUP($A125,total_tongue!$A:$P,9,0)</f>
        <v>60.908414</v>
      </c>
      <c r="J125">
        <f>VLOOKUP($A125,total_tongue!$A:$P,10,0)</f>
        <v>56.837054629999997</v>
      </c>
      <c r="K125">
        <f>VLOOKUP($A125,total_tongue!$A:$P,11,0)</f>
        <v>35.92461874</v>
      </c>
      <c r="L125">
        <f>VLOOKUP($A125,total_tongue!$A:$P,12,0)</f>
        <v>39.798813000000003</v>
      </c>
      <c r="M125">
        <f>VLOOKUP($A125,total_tongue!$A:$P,13,0)</f>
        <v>113.7160508</v>
      </c>
      <c r="N125">
        <f>VLOOKUP($A125,total_tongue!$A:$P,14,0)</f>
        <v>60</v>
      </c>
      <c r="O125">
        <f>VLOOKUP($A125,total_tongue!$A:$P,15,0)</f>
        <v>0</v>
      </c>
      <c r="P125">
        <f>VLOOKUP($A125,total_tongue!$A:$P,16,0)</f>
        <v>10.5</v>
      </c>
    </row>
    <row r="126" spans="1:16" x14ac:dyDescent="0.3">
      <c r="A126">
        <v>202403077</v>
      </c>
      <c r="B126">
        <f>VLOOKUP($A126,total_tongue!$A:$P,2,0)</f>
        <v>156.1167437</v>
      </c>
      <c r="C126">
        <f>VLOOKUP($A126,total_tongue!$A:$P,3,0)</f>
        <v>70.203929990000006</v>
      </c>
      <c r="D126">
        <f>VLOOKUP($A126,total_tongue!$A:$P,4,0)</f>
        <v>74.730432629999996</v>
      </c>
      <c r="E126">
        <f>VLOOKUP($A126,total_tongue!$A:$P,5,0)</f>
        <v>85.912813740000004</v>
      </c>
      <c r="F126">
        <f>VLOOKUP($A126,total_tongue!$A:$P,6,0)</f>
        <v>0.99524407800000003</v>
      </c>
      <c r="G126">
        <f>VLOOKUP($A126,total_tongue!$A:$P,7,0)</f>
        <v>1060.3945510000001</v>
      </c>
      <c r="H126">
        <f>VLOOKUP($A126,total_tongue!$A:$P,8,0)</f>
        <v>97.877725350000006</v>
      </c>
      <c r="I126">
        <f>VLOOKUP($A126,total_tongue!$A:$P,9,0)</f>
        <v>60.906713779999997</v>
      </c>
      <c r="J126">
        <f>VLOOKUP($A126,total_tongue!$A:$P,10,0)</f>
        <v>60.668246449999998</v>
      </c>
      <c r="K126">
        <f>VLOOKUP($A126,total_tongue!$A:$P,11,0)</f>
        <v>42.141037040000001</v>
      </c>
      <c r="L126">
        <f>VLOOKUP($A126,total_tongue!$A:$P,12,0)</f>
        <v>44.690154870000001</v>
      </c>
      <c r="M126">
        <f>VLOOKUP($A126,total_tongue!$A:$P,13,0)</f>
        <v>97.877725350000006</v>
      </c>
      <c r="N126">
        <f>VLOOKUP($A126,total_tongue!$A:$P,14,0)</f>
        <v>53</v>
      </c>
      <c r="O126">
        <f>VLOOKUP($A126,total_tongue!$A:$P,15,0)</f>
        <v>0</v>
      </c>
      <c r="P126">
        <f>VLOOKUP($A126,total_tongue!$A:$P,16,0)</f>
        <v>12.7</v>
      </c>
    </row>
    <row r="127" spans="1:16" x14ac:dyDescent="0.3">
      <c r="A127">
        <v>202403075</v>
      </c>
      <c r="B127">
        <f>VLOOKUP($A127,total_tongue!$A:$P,2,0)</f>
        <v>198.6225992</v>
      </c>
      <c r="C127">
        <f>VLOOKUP($A127,total_tongue!$A:$P,3,0)</f>
        <v>103.870321</v>
      </c>
      <c r="D127">
        <f>VLOOKUP($A127,total_tongue!$A:$P,4,0)</f>
        <v>111.5777373</v>
      </c>
      <c r="E127">
        <f>VLOOKUP($A127,total_tongue!$A:$P,5,0)</f>
        <v>94.752278140000001</v>
      </c>
      <c r="F127">
        <f>VLOOKUP($A127,total_tongue!$A:$P,6,0)</f>
        <v>0.99898624199999997</v>
      </c>
      <c r="G127">
        <f>VLOOKUP($A127,total_tongue!$A:$P,7,0)</f>
        <v>627.26043970000001</v>
      </c>
      <c r="H127">
        <f>VLOOKUP($A127,total_tongue!$A:$P,8,0)</f>
        <v>135.5729561</v>
      </c>
      <c r="I127">
        <f>VLOOKUP($A127,total_tongue!$A:$P,9,0)</f>
        <v>46.476463359999997</v>
      </c>
      <c r="J127">
        <f>VLOOKUP($A127,total_tongue!$A:$P,10,0)</f>
        <v>46.026249550000003</v>
      </c>
      <c r="K127">
        <f>VLOOKUP($A127,total_tongue!$A:$P,11,0)</f>
        <v>34.380579300000001</v>
      </c>
      <c r="L127">
        <f>VLOOKUP($A127,total_tongue!$A:$P,12,0)</f>
        <v>47.525713889999999</v>
      </c>
      <c r="M127">
        <f>VLOOKUP($A127,total_tongue!$A:$P,13,0)</f>
        <v>135.5729561</v>
      </c>
      <c r="N127">
        <f>VLOOKUP($A127,total_tongue!$A:$P,14,0)</f>
        <v>43</v>
      </c>
      <c r="O127">
        <f>VLOOKUP($A127,total_tongue!$A:$P,15,0)</f>
        <v>0</v>
      </c>
      <c r="P127">
        <f>VLOOKUP($A127,total_tongue!$A:$P,16,0)</f>
        <v>12.1</v>
      </c>
    </row>
    <row r="128" spans="1:16" x14ac:dyDescent="0.3">
      <c r="A128">
        <v>202403079</v>
      </c>
      <c r="B128">
        <f>VLOOKUP($A128,total_tongue!$A:$P,2,0)</f>
        <v>151.76690859999999</v>
      </c>
      <c r="C128">
        <f>VLOOKUP($A128,total_tongue!$A:$P,3,0)</f>
        <v>87.956663509999998</v>
      </c>
      <c r="D128">
        <f>VLOOKUP($A128,total_tongue!$A:$P,4,0)</f>
        <v>82.483222889999993</v>
      </c>
      <c r="E128">
        <f>VLOOKUP($A128,total_tongue!$A:$P,5,0)</f>
        <v>63.810245080000001</v>
      </c>
      <c r="F128">
        <f>VLOOKUP($A128,total_tongue!$A:$P,6,0)</f>
        <v>0.99912663800000001</v>
      </c>
      <c r="G128">
        <f>VLOOKUP($A128,total_tongue!$A:$P,7,0)</f>
        <v>617.94307430000003</v>
      </c>
      <c r="H128">
        <f>VLOOKUP($A128,total_tongue!$A:$P,8,0)</f>
        <v>106.3943251</v>
      </c>
      <c r="I128">
        <f>VLOOKUP($A128,total_tongue!$A:$P,9,0)</f>
        <v>45.67211666</v>
      </c>
      <c r="J128">
        <f>VLOOKUP($A128,total_tongue!$A:$P,10,0)</f>
        <v>45.289250350000003</v>
      </c>
      <c r="K128">
        <f>VLOOKUP($A128,total_tongue!$A:$P,11,0)</f>
        <v>34.922405879999999</v>
      </c>
      <c r="L128">
        <f>VLOOKUP($A128,total_tongue!$A:$P,12,0)</f>
        <v>38.345288879999998</v>
      </c>
      <c r="M128">
        <f>VLOOKUP($A128,total_tongue!$A:$P,13,0)</f>
        <v>106.3943251</v>
      </c>
      <c r="N128">
        <f>VLOOKUP($A128,total_tongue!$A:$P,14,0)</f>
        <v>75</v>
      </c>
      <c r="O128">
        <f>VLOOKUP($A128,total_tongue!$A:$P,15,0)</f>
        <v>0</v>
      </c>
      <c r="P128">
        <f>VLOOKUP($A128,total_tongue!$A:$P,16,0)</f>
        <v>13.8</v>
      </c>
    </row>
    <row r="129" spans="1:16" x14ac:dyDescent="0.3">
      <c r="A129">
        <v>2024030710</v>
      </c>
      <c r="B129">
        <f>VLOOKUP($A129,total_tongue!$A:$P,2,0)</f>
        <v>178.4540829</v>
      </c>
      <c r="C129">
        <f>VLOOKUP($A129,total_tongue!$A:$P,3,0)</f>
        <v>85.917578219999996</v>
      </c>
      <c r="D129">
        <f>VLOOKUP($A129,total_tongue!$A:$P,4,0)</f>
        <v>87.05723734</v>
      </c>
      <c r="E129">
        <f>VLOOKUP($A129,total_tongue!$A:$P,5,0)</f>
        <v>92.536504710000003</v>
      </c>
      <c r="F129">
        <f>VLOOKUP($A129,total_tongue!$A:$P,6,0)</f>
        <v>0.99949290099999999</v>
      </c>
      <c r="G129">
        <f>VLOOKUP($A129,total_tongue!$A:$P,7,0)</f>
        <v>307.66236980000002</v>
      </c>
      <c r="H129">
        <f>VLOOKUP($A129,total_tongue!$A:$P,8,0)</f>
        <v>114.76932669999999</v>
      </c>
      <c r="I129">
        <f>VLOOKUP($A129,total_tongue!$A:$P,9,0)</f>
        <v>51.512718599999999</v>
      </c>
      <c r="J129">
        <f>VLOOKUP($A129,total_tongue!$A:$P,10,0)</f>
        <v>50.320642470000003</v>
      </c>
      <c r="K129">
        <f>VLOOKUP($A129,total_tongue!$A:$P,11,0)</f>
        <v>32.2332702</v>
      </c>
      <c r="L129">
        <f>VLOOKUP($A129,total_tongue!$A:$P,12,0)</f>
        <v>35.73095558</v>
      </c>
      <c r="M129">
        <f>VLOOKUP($A129,total_tongue!$A:$P,13,0)</f>
        <v>114.76932669999999</v>
      </c>
      <c r="N129">
        <f>VLOOKUP($A129,total_tongue!$A:$P,14,0)</f>
        <v>75</v>
      </c>
      <c r="O129">
        <f>VLOOKUP($A129,total_tongue!$A:$P,15,0)</f>
        <v>1</v>
      </c>
      <c r="P129">
        <f>VLOOKUP($A129,total_tongue!$A:$P,16,0)</f>
        <v>9.6999999999999993</v>
      </c>
    </row>
    <row r="130" spans="1:16" x14ac:dyDescent="0.3">
      <c r="A130">
        <v>202403078</v>
      </c>
      <c r="B130">
        <f>VLOOKUP($A130,total_tongue!$A:$P,2,0)</f>
        <v>176.14918990000001</v>
      </c>
      <c r="C130">
        <f>VLOOKUP($A130,total_tongue!$A:$P,3,0)</f>
        <v>110.3809631</v>
      </c>
      <c r="D130">
        <f>VLOOKUP($A130,total_tongue!$A:$P,4,0)</f>
        <v>111.6009226</v>
      </c>
      <c r="E130">
        <f>VLOOKUP($A130,total_tongue!$A:$P,5,0)</f>
        <v>65.768226819999995</v>
      </c>
      <c r="F130">
        <f>VLOOKUP($A130,total_tongue!$A:$P,6,0)</f>
        <v>0.99953281900000002</v>
      </c>
      <c r="G130">
        <f>VLOOKUP($A130,total_tongue!$A:$P,7,0)</f>
        <v>644.02540150000004</v>
      </c>
      <c r="H130">
        <f>VLOOKUP($A130,total_tongue!$A:$P,8,0)</f>
        <v>132.37704919999999</v>
      </c>
      <c r="I130">
        <f>VLOOKUP($A130,total_tongue!$A:$P,9,0)</f>
        <v>42.693521130000001</v>
      </c>
      <c r="J130">
        <f>VLOOKUP($A130,total_tongue!$A:$P,10,0)</f>
        <v>43.970718230000003</v>
      </c>
      <c r="K130">
        <f>VLOOKUP($A130,total_tongue!$A:$P,11,0)</f>
        <v>32.701208979999997</v>
      </c>
      <c r="L130">
        <f>VLOOKUP($A130,total_tongue!$A:$P,12,0)</f>
        <v>40.797085510000002</v>
      </c>
      <c r="M130">
        <f>VLOOKUP($A130,total_tongue!$A:$P,13,0)</f>
        <v>132.37704919999999</v>
      </c>
      <c r="N130">
        <f>VLOOKUP($A130,total_tongue!$A:$P,14,0)</f>
        <v>60</v>
      </c>
      <c r="O130">
        <f>VLOOKUP($A130,total_tongue!$A:$P,15,0)</f>
        <v>0</v>
      </c>
      <c r="P130">
        <f>VLOOKUP($A130,total_tongue!$A:$P,16,0)</f>
        <v>11.6</v>
      </c>
    </row>
    <row r="131" spans="1:16" x14ac:dyDescent="0.3">
      <c r="A131">
        <v>2024030711</v>
      </c>
      <c r="B131">
        <f>VLOOKUP($A131,total_tongue!$A:$P,2,0)</f>
        <v>182.55558350000001</v>
      </c>
      <c r="C131">
        <f>VLOOKUP($A131,total_tongue!$A:$P,3,0)</f>
        <v>102.3539756</v>
      </c>
      <c r="D131">
        <f>VLOOKUP($A131,total_tongue!$A:$P,4,0)</f>
        <v>105.652305</v>
      </c>
      <c r="E131">
        <f>VLOOKUP($A131,total_tongue!$A:$P,5,0)</f>
        <v>80.201607839999994</v>
      </c>
      <c r="F131">
        <f>VLOOKUP($A131,total_tongue!$A:$P,6,0)</f>
        <v>0.98483124799999999</v>
      </c>
      <c r="G131">
        <f>VLOOKUP($A131,total_tongue!$A:$P,7,0)</f>
        <v>847.63444930000003</v>
      </c>
      <c r="H131">
        <f>VLOOKUP($A131,total_tongue!$A:$P,8,0)</f>
        <v>126.9211483</v>
      </c>
      <c r="I131">
        <f>VLOOKUP($A131,total_tongue!$A:$P,9,0)</f>
        <v>53.72367491</v>
      </c>
      <c r="J131">
        <f>VLOOKUP($A131,total_tongue!$A:$P,10,0)</f>
        <v>54.396461340000002</v>
      </c>
      <c r="K131">
        <f>VLOOKUP($A131,total_tongue!$A:$P,11,0)</f>
        <v>35.389898989999999</v>
      </c>
      <c r="L131">
        <f>VLOOKUP($A131,total_tongue!$A:$P,12,0)</f>
        <v>45.003681149999998</v>
      </c>
      <c r="M131">
        <f>VLOOKUP($A131,total_tongue!$A:$P,13,0)</f>
        <v>126.9211483</v>
      </c>
      <c r="N131">
        <f>VLOOKUP($A131,total_tongue!$A:$P,14,0)</f>
        <v>80</v>
      </c>
      <c r="O131">
        <f>VLOOKUP($A131,total_tongue!$A:$P,15,0)</f>
        <v>0</v>
      </c>
      <c r="P131">
        <f>VLOOKUP($A131,total_tongue!$A:$P,16,0)</f>
        <v>9.8000000000000007</v>
      </c>
    </row>
    <row r="132" spans="1:16" x14ac:dyDescent="0.3">
      <c r="A132">
        <v>2024030716</v>
      </c>
      <c r="B132">
        <f>VLOOKUP($A132,total_tongue!$A:$P,2,0)</f>
        <v>166.4347339</v>
      </c>
      <c r="C132">
        <f>VLOOKUP($A132,total_tongue!$A:$P,3,0)</f>
        <v>99.898312379999993</v>
      </c>
      <c r="D132">
        <f>VLOOKUP($A132,total_tongue!$A:$P,4,0)</f>
        <v>101.0789564</v>
      </c>
      <c r="E132">
        <f>VLOOKUP($A132,total_tongue!$A:$P,5,0)</f>
        <v>66.536421559999994</v>
      </c>
      <c r="F132">
        <f>VLOOKUP($A132,total_tongue!$A:$P,6,0)</f>
        <v>0.99770454200000003</v>
      </c>
      <c r="G132">
        <f>VLOOKUP($A132,total_tongue!$A:$P,7,0)</f>
        <v>966.19456149999996</v>
      </c>
      <c r="H132">
        <f>VLOOKUP($A132,total_tongue!$A:$P,8,0)</f>
        <v>121.1888354</v>
      </c>
      <c r="I132">
        <f>VLOOKUP($A132,total_tongue!$A:$P,9,0)</f>
        <v>45.885670730000001</v>
      </c>
      <c r="J132">
        <f>VLOOKUP($A132,total_tongue!$A:$P,10,0)</f>
        <v>46.049524429999998</v>
      </c>
      <c r="K132">
        <f>VLOOKUP($A132,total_tongue!$A:$P,11,0)</f>
        <v>35.177735210000002</v>
      </c>
      <c r="L132">
        <f>VLOOKUP($A132,total_tongue!$A:$P,12,0)</f>
        <v>43.358368659999996</v>
      </c>
      <c r="M132">
        <f>VLOOKUP($A132,total_tongue!$A:$P,13,0)</f>
        <v>121.1888354</v>
      </c>
      <c r="N132">
        <f>VLOOKUP($A132,total_tongue!$A:$P,14,0)</f>
        <v>47</v>
      </c>
      <c r="O132">
        <f>VLOOKUP($A132,total_tongue!$A:$P,15,0)</f>
        <v>0</v>
      </c>
      <c r="P132">
        <f>VLOOKUP($A132,total_tongue!$A:$P,16,0)</f>
        <v>15.8</v>
      </c>
    </row>
    <row r="133" spans="1:16" x14ac:dyDescent="0.3">
      <c r="A133">
        <v>2024030712</v>
      </c>
      <c r="B133">
        <f>VLOOKUP($A133,total_tongue!$A:$P,2,0)</f>
        <v>163.33080179999999</v>
      </c>
      <c r="C133">
        <f>VLOOKUP($A133,total_tongue!$A:$P,3,0)</f>
        <v>83.307800799999995</v>
      </c>
      <c r="D133">
        <f>VLOOKUP($A133,total_tongue!$A:$P,4,0)</f>
        <v>80.79451014</v>
      </c>
      <c r="E133">
        <f>VLOOKUP($A133,total_tongue!$A:$P,5,0)</f>
        <v>80.023000980000006</v>
      </c>
      <c r="F133">
        <f>VLOOKUP($A133,total_tongue!$A:$P,6,0)</f>
        <v>0.99924271099999995</v>
      </c>
      <c r="G133">
        <f>VLOOKUP($A133,total_tongue!$A:$P,7,0)</f>
        <v>764.19238529999996</v>
      </c>
      <c r="H133">
        <f>VLOOKUP($A133,total_tongue!$A:$P,8,0)</f>
        <v>107.8434699</v>
      </c>
      <c r="I133">
        <f>VLOOKUP($A133,total_tongue!$A:$P,9,0)</f>
        <v>49.000656169999999</v>
      </c>
      <c r="J133">
        <f>VLOOKUP($A133,total_tongue!$A:$P,10,0)</f>
        <v>47.116541349999999</v>
      </c>
      <c r="K133">
        <f>VLOOKUP($A133,total_tongue!$A:$P,11,0)</f>
        <v>37.620702139999999</v>
      </c>
      <c r="L133">
        <f>VLOOKUP($A133,total_tongue!$A:$P,12,0)</f>
        <v>45.830028560000002</v>
      </c>
      <c r="M133">
        <f>VLOOKUP($A133,total_tongue!$A:$P,13,0)</f>
        <v>107.8434699</v>
      </c>
      <c r="N133">
        <f>VLOOKUP($A133,total_tongue!$A:$P,14,0)</f>
        <v>70</v>
      </c>
      <c r="O133">
        <f>VLOOKUP($A133,total_tongue!$A:$P,15,0)</f>
        <v>0</v>
      </c>
      <c r="P133">
        <f>VLOOKUP($A133,total_tongue!$A:$P,16,0)</f>
        <v>14.1</v>
      </c>
    </row>
    <row r="134" spans="1:16" x14ac:dyDescent="0.3">
      <c r="A134">
        <v>2024030713</v>
      </c>
      <c r="B134">
        <f>VLOOKUP($A134,total_tongue!$A:$P,2,0)</f>
        <v>184.9814815</v>
      </c>
      <c r="C134">
        <f>VLOOKUP($A134,total_tongue!$A:$P,3,0)</f>
        <v>96.585894409999995</v>
      </c>
      <c r="D134">
        <f>VLOOKUP($A134,total_tongue!$A:$P,4,0)</f>
        <v>103.0311269</v>
      </c>
      <c r="E134">
        <f>VLOOKUP($A134,total_tongue!$A:$P,5,0)</f>
        <v>88.395587079999999</v>
      </c>
      <c r="F134">
        <f>VLOOKUP($A134,total_tongue!$A:$P,6,0)</f>
        <v>0.99978938500000003</v>
      </c>
      <c r="G134">
        <f>VLOOKUP($A134,total_tongue!$A:$P,7,0)</f>
        <v>691.88310239999998</v>
      </c>
      <c r="H134">
        <f>VLOOKUP($A134,total_tongue!$A:$P,8,0)</f>
        <v>123.7227139</v>
      </c>
      <c r="I134">
        <f>VLOOKUP($A134,total_tongue!$A:$P,9,0)</f>
        <v>86.965265079999995</v>
      </c>
      <c r="J134">
        <f>VLOOKUP($A134,total_tongue!$A:$P,10,0)</f>
        <v>75.933802819999997</v>
      </c>
      <c r="K134">
        <f>VLOOKUP($A134,total_tongue!$A:$P,11,0)</f>
        <v>33.303494309999998</v>
      </c>
      <c r="L134">
        <f>VLOOKUP($A134,total_tongue!$A:$P,12,0)</f>
        <v>47.161331300000001</v>
      </c>
      <c r="M134">
        <f>VLOOKUP($A134,total_tongue!$A:$P,13,0)</f>
        <v>123.7227139</v>
      </c>
      <c r="N134">
        <f>VLOOKUP($A134,total_tongue!$A:$P,14,0)</f>
        <v>27</v>
      </c>
      <c r="O134">
        <f>VLOOKUP($A134,total_tongue!$A:$P,15,0)</f>
        <v>1</v>
      </c>
      <c r="P134">
        <f>VLOOKUP($A134,total_tongue!$A:$P,16,0)</f>
        <v>13.5</v>
      </c>
    </row>
    <row r="135" spans="1:16" x14ac:dyDescent="0.3">
      <c r="A135">
        <v>2024030715</v>
      </c>
      <c r="B135">
        <f>VLOOKUP($A135,total_tongue!$A:$P,2,0)</f>
        <v>171.57084090000001</v>
      </c>
      <c r="C135">
        <f>VLOOKUP($A135,total_tongue!$A:$P,3,0)</f>
        <v>95.223351480000005</v>
      </c>
      <c r="D135">
        <f>VLOOKUP($A135,total_tongue!$A:$P,4,0)</f>
        <v>93.279612830000005</v>
      </c>
      <c r="E135">
        <f>VLOOKUP($A135,total_tongue!$A:$P,5,0)</f>
        <v>76.347489409999994</v>
      </c>
      <c r="F135">
        <f>VLOOKUP($A135,total_tongue!$A:$P,6,0)</f>
        <v>0.99952312799999998</v>
      </c>
      <c r="G135">
        <f>VLOOKUP($A135,total_tongue!$A:$P,7,0)</f>
        <v>543.07325260000005</v>
      </c>
      <c r="H135">
        <f>VLOOKUP($A135,total_tongue!$A:$P,8,0)</f>
        <v>118.61548569999999</v>
      </c>
      <c r="I135">
        <f>VLOOKUP($A135,total_tongue!$A:$P,9,0)</f>
        <v>45.503651769999998</v>
      </c>
      <c r="J135">
        <f>VLOOKUP($A135,total_tongue!$A:$P,10,0)</f>
        <v>46.88120567</v>
      </c>
      <c r="K135">
        <f>VLOOKUP($A135,total_tongue!$A:$P,11,0)</f>
        <v>34.339075110000003</v>
      </c>
      <c r="L135">
        <f>VLOOKUP($A135,total_tongue!$A:$P,12,0)</f>
        <v>35.25491109</v>
      </c>
      <c r="M135">
        <f>VLOOKUP($A135,total_tongue!$A:$P,13,0)</f>
        <v>118.61548569999999</v>
      </c>
      <c r="N135">
        <f>VLOOKUP($A135,total_tongue!$A:$P,14,0)</f>
        <v>66</v>
      </c>
      <c r="O135">
        <f>VLOOKUP($A135,total_tongue!$A:$P,15,0)</f>
        <v>0</v>
      </c>
      <c r="P135">
        <f>VLOOKUP($A135,total_tongue!$A:$P,16,0)</f>
        <v>10.8</v>
      </c>
    </row>
    <row r="136" spans="1:16" x14ac:dyDescent="0.3">
      <c r="A136">
        <v>2024030714</v>
      </c>
      <c r="B136">
        <f>VLOOKUP($A136,total_tongue!$A:$P,2,0)</f>
        <v>170.86139600000001</v>
      </c>
      <c r="C136">
        <f>VLOOKUP($A136,total_tongue!$A:$P,3,0)</f>
        <v>96.267825869999996</v>
      </c>
      <c r="D136">
        <f>VLOOKUP($A136,total_tongue!$A:$P,4,0)</f>
        <v>90.116212160000003</v>
      </c>
      <c r="E136">
        <f>VLOOKUP($A136,total_tongue!$A:$P,5,0)</f>
        <v>74.59357018</v>
      </c>
      <c r="F136">
        <f>VLOOKUP($A136,total_tongue!$A:$P,6,0)</f>
        <v>0.97515213000000001</v>
      </c>
      <c r="G136">
        <f>VLOOKUP($A136,total_tongue!$A:$P,7,0)</f>
        <v>742.59668690000001</v>
      </c>
      <c r="H136">
        <f>VLOOKUP($A136,total_tongue!$A:$P,8,0)</f>
        <v>118.3612799</v>
      </c>
      <c r="I136">
        <f>VLOOKUP($A136,total_tongue!$A:$P,9,0)</f>
        <v>47.008659979999997</v>
      </c>
      <c r="J136">
        <f>VLOOKUP($A136,total_tongue!$A:$P,10,0)</f>
        <v>49.950471700000001</v>
      </c>
      <c r="K136">
        <f>VLOOKUP($A136,total_tongue!$A:$P,11,0)</f>
        <v>36.960137459999999</v>
      </c>
      <c r="L136">
        <f>VLOOKUP($A136,total_tongue!$A:$P,12,0)</f>
        <v>41.595716320000001</v>
      </c>
      <c r="M136">
        <f>VLOOKUP($A136,total_tongue!$A:$P,13,0)</f>
        <v>118.3612799</v>
      </c>
      <c r="N136">
        <f>VLOOKUP($A136,total_tongue!$A:$P,14,0)</f>
        <v>60</v>
      </c>
      <c r="O136">
        <f>VLOOKUP($A136,total_tongue!$A:$P,15,0)</f>
        <v>0</v>
      </c>
      <c r="P136">
        <f>VLOOKUP($A136,total_tongue!$A:$P,16,0)</f>
        <v>14.5</v>
      </c>
    </row>
    <row r="137" spans="1:16" x14ac:dyDescent="0.3">
      <c r="A137">
        <v>2024030717</v>
      </c>
      <c r="B137">
        <f>VLOOKUP($A137,total_tongue!$A:$P,2,0)</f>
        <v>169.60405800000001</v>
      </c>
      <c r="C137">
        <f>VLOOKUP($A137,total_tongue!$A:$P,3,0)</f>
        <v>87.89362319</v>
      </c>
      <c r="D137">
        <f>VLOOKUP($A137,total_tongue!$A:$P,4,0)</f>
        <v>93.135507250000003</v>
      </c>
      <c r="E137">
        <f>VLOOKUP($A137,total_tongue!$A:$P,5,0)</f>
        <v>81.71043478</v>
      </c>
      <c r="F137">
        <f>VLOOKUP($A137,total_tongue!$A:$P,6,0)</f>
        <v>1</v>
      </c>
      <c r="G137">
        <f>VLOOKUP($A137,total_tongue!$A:$P,7,0)</f>
        <v>576.77759160000005</v>
      </c>
      <c r="H137">
        <f>VLOOKUP($A137,total_tongue!$A:$P,8,0)</f>
        <v>114.95236079999999</v>
      </c>
      <c r="I137">
        <f>VLOOKUP($A137,total_tongue!$A:$P,9,0)</f>
        <v>48.730521379999999</v>
      </c>
      <c r="J137">
        <f>VLOOKUP($A137,total_tongue!$A:$P,10,0)</f>
        <v>46.332374100000003</v>
      </c>
      <c r="K137">
        <f>VLOOKUP($A137,total_tongue!$A:$P,11,0)</f>
        <v>32.93093923</v>
      </c>
      <c r="L137">
        <f>VLOOKUP($A137,total_tongue!$A:$P,12,0)</f>
        <v>43.820764050000001</v>
      </c>
      <c r="M137">
        <f>VLOOKUP($A137,total_tongue!$A:$P,13,0)</f>
        <v>114.95236079999999</v>
      </c>
      <c r="N137">
        <f>VLOOKUP($A137,total_tongue!$A:$P,14,0)</f>
        <v>57</v>
      </c>
      <c r="O137">
        <f>VLOOKUP($A137,total_tongue!$A:$P,15,0)</f>
        <v>1</v>
      </c>
      <c r="P137">
        <f>VLOOKUP($A137,total_tongue!$A:$P,16,0)</f>
        <v>11.1</v>
      </c>
    </row>
    <row r="138" spans="1:16" x14ac:dyDescent="0.3">
      <c r="A138">
        <v>2024030718</v>
      </c>
      <c r="B138">
        <f>VLOOKUP($A138,total_tongue!$A:$P,2,0)</f>
        <v>189.7886043</v>
      </c>
      <c r="C138">
        <f>VLOOKUP($A138,total_tongue!$A:$P,3,0)</f>
        <v>112.0975905</v>
      </c>
      <c r="D138">
        <f>VLOOKUP($A138,total_tongue!$A:$P,4,0)</f>
        <v>113.57796639999999</v>
      </c>
      <c r="E138">
        <f>VLOOKUP($A138,total_tongue!$A:$P,5,0)</f>
        <v>77.69101379</v>
      </c>
      <c r="F138">
        <f>VLOOKUP($A138,total_tongue!$A:$P,6,0)</f>
        <v>0.99886717599999997</v>
      </c>
      <c r="G138">
        <f>VLOOKUP($A138,total_tongue!$A:$P,7,0)</f>
        <v>630.81153819999997</v>
      </c>
      <c r="H138">
        <f>VLOOKUP($A138,total_tongue!$A:$P,8,0)</f>
        <v>135.76631990000001</v>
      </c>
      <c r="I138">
        <f>VLOOKUP($A138,total_tongue!$A:$P,9,0)</f>
        <v>53.39668915</v>
      </c>
      <c r="J138">
        <f>VLOOKUP($A138,total_tongue!$A:$P,10,0)</f>
        <v>53.192952050000002</v>
      </c>
      <c r="K138">
        <f>VLOOKUP($A138,total_tongue!$A:$P,11,0)</f>
        <v>35.308781869999997</v>
      </c>
      <c r="L138">
        <f>VLOOKUP($A138,total_tongue!$A:$P,12,0)</f>
        <v>50.32613619</v>
      </c>
      <c r="M138">
        <f>VLOOKUP($A138,total_tongue!$A:$P,13,0)</f>
        <v>135.76631990000001</v>
      </c>
      <c r="N138">
        <f>VLOOKUP($A138,total_tongue!$A:$P,14,0)</f>
        <v>55</v>
      </c>
      <c r="O138">
        <f>VLOOKUP($A138,total_tongue!$A:$P,15,0)</f>
        <v>1</v>
      </c>
      <c r="P138">
        <f>VLOOKUP($A138,total_tongue!$A:$P,16,0)</f>
        <v>11.9</v>
      </c>
    </row>
    <row r="139" spans="1:16" x14ac:dyDescent="0.3">
      <c r="A139">
        <v>2024030721</v>
      </c>
      <c r="B139">
        <f>VLOOKUP($A139,total_tongue!$A:$P,2,0)</f>
        <v>166.55516979999999</v>
      </c>
      <c r="C139">
        <f>VLOOKUP($A139,total_tongue!$A:$P,3,0)</f>
        <v>89.574223050000001</v>
      </c>
      <c r="D139">
        <f>VLOOKUP($A139,total_tongue!$A:$P,4,0)</f>
        <v>91.970361589999996</v>
      </c>
      <c r="E139">
        <f>VLOOKUP($A139,total_tongue!$A:$P,5,0)</f>
        <v>76.980946739999993</v>
      </c>
      <c r="F139">
        <f>VLOOKUP($A139,total_tongue!$A:$P,6,0)</f>
        <v>0.99859711799999995</v>
      </c>
      <c r="G139">
        <f>VLOOKUP($A139,total_tongue!$A:$P,7,0)</f>
        <v>905.65273109999998</v>
      </c>
      <c r="H139">
        <f>VLOOKUP($A139,total_tongue!$A:$P,8,0)</f>
        <v>113.4994118</v>
      </c>
      <c r="I139">
        <f>VLOOKUP($A139,total_tongue!$A:$P,9,0)</f>
        <v>40.76876042</v>
      </c>
      <c r="J139">
        <f>VLOOKUP($A139,total_tongue!$A:$P,10,0)</f>
        <v>41.938161110000003</v>
      </c>
      <c r="K139">
        <f>VLOOKUP($A139,total_tongue!$A:$P,11,0)</f>
        <v>33.878373019999998</v>
      </c>
      <c r="L139">
        <f>VLOOKUP($A139,total_tongue!$A:$P,12,0)</f>
        <v>40.955632180000002</v>
      </c>
      <c r="M139">
        <f>VLOOKUP($A139,total_tongue!$A:$P,13,0)</f>
        <v>113.4994118</v>
      </c>
      <c r="N139">
        <f>VLOOKUP($A139,total_tongue!$A:$P,14,0)</f>
        <v>53</v>
      </c>
      <c r="O139">
        <f>VLOOKUP($A139,total_tongue!$A:$P,15,0)</f>
        <v>0</v>
      </c>
      <c r="P139">
        <f>VLOOKUP($A139,total_tongue!$A:$P,16,0)</f>
        <v>10.9</v>
      </c>
    </row>
    <row r="140" spans="1:16" x14ac:dyDescent="0.3">
      <c r="A140">
        <v>2024030720</v>
      </c>
      <c r="B140">
        <f>VLOOKUP($A140,total_tongue!$A:$P,2,0)</f>
        <v>162.44695139999999</v>
      </c>
      <c r="C140">
        <f>VLOOKUP($A140,total_tongue!$A:$P,3,0)</f>
        <v>96.910018800000003</v>
      </c>
      <c r="D140">
        <f>VLOOKUP($A140,total_tongue!$A:$P,4,0)</f>
        <v>98.011460290000002</v>
      </c>
      <c r="E140">
        <f>VLOOKUP($A140,total_tongue!$A:$P,5,0)</f>
        <v>65.536932579999998</v>
      </c>
      <c r="F140">
        <f>VLOOKUP($A140,total_tongue!$A:$P,6,0)</f>
        <v>0.99453963499999998</v>
      </c>
      <c r="G140">
        <f>VLOOKUP($A140,total_tongue!$A:$P,7,0)</f>
        <v>1004.401344</v>
      </c>
      <c r="H140">
        <f>VLOOKUP($A140,total_tongue!$A:$P,8,0)</f>
        <v>116.4642123</v>
      </c>
      <c r="I140">
        <f>VLOOKUP($A140,total_tongue!$A:$P,9,0)</f>
        <v>46.508205400000001</v>
      </c>
      <c r="J140">
        <f>VLOOKUP($A140,total_tongue!$A:$P,10,0)</f>
        <v>49.379457160000001</v>
      </c>
      <c r="K140">
        <f>VLOOKUP($A140,total_tongue!$A:$P,11,0)</f>
        <v>34.362941739999997</v>
      </c>
      <c r="L140">
        <f>VLOOKUP($A140,total_tongue!$A:$P,12,0)</f>
        <v>43.028987149999999</v>
      </c>
      <c r="M140">
        <f>VLOOKUP($A140,total_tongue!$A:$P,13,0)</f>
        <v>116.4642123</v>
      </c>
      <c r="N140">
        <f>VLOOKUP($A140,total_tongue!$A:$P,14,0)</f>
        <v>57</v>
      </c>
      <c r="O140">
        <f>VLOOKUP($A140,total_tongue!$A:$P,15,0)</f>
        <v>1</v>
      </c>
      <c r="P140">
        <f>VLOOKUP($A140,total_tongue!$A:$P,16,0)</f>
        <v>9</v>
      </c>
    </row>
    <row r="141" spans="1:16" x14ac:dyDescent="0.3">
      <c r="A141">
        <v>2024030722</v>
      </c>
      <c r="B141">
        <f>VLOOKUP($A141,total_tongue!$A:$P,2,0)</f>
        <v>161.22374490000001</v>
      </c>
      <c r="C141">
        <f>VLOOKUP($A141,total_tongue!$A:$P,3,0)</f>
        <v>90.167520490000001</v>
      </c>
      <c r="D141">
        <f>VLOOKUP($A141,total_tongue!$A:$P,4,0)</f>
        <v>92.077868850000002</v>
      </c>
      <c r="E141">
        <f>VLOOKUP($A141,total_tongue!$A:$P,5,0)</f>
        <v>71.056224389999997</v>
      </c>
      <c r="F141">
        <f>VLOOKUP($A141,total_tongue!$A:$P,6,0)</f>
        <v>1</v>
      </c>
      <c r="G141">
        <f>VLOOKUP($A141,total_tongue!$A:$P,7,0)</f>
        <v>687.66663849999998</v>
      </c>
      <c r="H141">
        <f>VLOOKUP($A141,total_tongue!$A:$P,8,0)</f>
        <v>111.8639847</v>
      </c>
      <c r="I141">
        <f>VLOOKUP($A141,total_tongue!$A:$P,9,0)</f>
        <v>69.763417309999994</v>
      </c>
      <c r="J141">
        <f>VLOOKUP($A141,total_tongue!$A:$P,10,0)</f>
        <v>59.481116579999998</v>
      </c>
      <c r="K141">
        <f>VLOOKUP($A141,total_tongue!$A:$P,11,0)</f>
        <v>34.679279280000003</v>
      </c>
      <c r="L141">
        <f>VLOOKUP($A141,total_tongue!$A:$P,12,0)</f>
        <v>45.028316060000002</v>
      </c>
      <c r="M141">
        <f>VLOOKUP($A141,total_tongue!$A:$P,13,0)</f>
        <v>111.8639847</v>
      </c>
      <c r="N141">
        <f>VLOOKUP($A141,total_tongue!$A:$P,14,0)</f>
        <v>65</v>
      </c>
      <c r="O141">
        <f>VLOOKUP($A141,total_tongue!$A:$P,15,0)</f>
        <v>0</v>
      </c>
      <c r="P141">
        <f>VLOOKUP($A141,total_tongue!$A:$P,16,0)</f>
        <v>10.4</v>
      </c>
    </row>
    <row r="142" spans="1:16" x14ac:dyDescent="0.3">
      <c r="A142">
        <v>2024030724</v>
      </c>
      <c r="B142">
        <f>VLOOKUP($A142,total_tongue!$A:$P,2,0)</f>
        <v>139.66434039999999</v>
      </c>
      <c r="C142">
        <f>VLOOKUP($A142,total_tongue!$A:$P,3,0)</f>
        <v>75.295622899999998</v>
      </c>
      <c r="D142">
        <f>VLOOKUP($A142,total_tongue!$A:$P,4,0)</f>
        <v>77.742393629999995</v>
      </c>
      <c r="E142">
        <f>VLOOKUP($A142,total_tongue!$A:$P,5,0)</f>
        <v>64.368717480000001</v>
      </c>
      <c r="F142">
        <f>VLOOKUP($A142,total_tongue!$A:$P,6,0)</f>
        <v>1</v>
      </c>
      <c r="G142">
        <f>VLOOKUP($A142,total_tongue!$A:$P,7,0)</f>
        <v>1587.647993</v>
      </c>
      <c r="H142">
        <f>VLOOKUP($A142,total_tongue!$A:$P,8,0)</f>
        <v>94.719000179999995</v>
      </c>
      <c r="I142">
        <f>VLOOKUP($A142,total_tongue!$A:$P,9,0)</f>
        <v>40.92821429</v>
      </c>
      <c r="J142">
        <f>VLOOKUP($A142,total_tongue!$A:$P,10,0)</f>
        <v>41.546694969999997</v>
      </c>
      <c r="K142">
        <f>VLOOKUP($A142,total_tongue!$A:$P,11,0)</f>
        <v>32.201790629999998</v>
      </c>
      <c r="L142">
        <f>VLOOKUP($A142,total_tongue!$A:$P,12,0)</f>
        <v>36.250771360000002</v>
      </c>
      <c r="M142">
        <f>VLOOKUP($A142,total_tongue!$A:$P,13,0)</f>
        <v>94.719000179999995</v>
      </c>
      <c r="N142">
        <f>VLOOKUP($A142,total_tongue!$A:$P,14,0)</f>
        <v>48</v>
      </c>
      <c r="O142">
        <f>VLOOKUP($A142,total_tongue!$A:$P,15,0)</f>
        <v>0</v>
      </c>
      <c r="P142">
        <f>VLOOKUP($A142,total_tongue!$A:$P,16,0)</f>
        <v>15.4</v>
      </c>
    </row>
    <row r="143" spans="1:16" x14ac:dyDescent="0.3">
      <c r="A143">
        <v>2024030723</v>
      </c>
      <c r="B143">
        <f>VLOOKUP($A143,total_tongue!$A:$P,2,0)</f>
        <v>147.73940529999999</v>
      </c>
      <c r="C143">
        <f>VLOOKUP($A143,total_tongue!$A:$P,3,0)</f>
        <v>84.347402599999995</v>
      </c>
      <c r="D143">
        <f>VLOOKUP($A143,total_tongue!$A:$P,4,0)</f>
        <v>82.145078609999999</v>
      </c>
      <c r="E143">
        <f>VLOOKUP($A143,total_tongue!$A:$P,5,0)</f>
        <v>63.392002730000002</v>
      </c>
      <c r="F143">
        <f>VLOOKUP($A143,total_tongue!$A:$P,6,0)</f>
        <v>1</v>
      </c>
      <c r="G143">
        <f>VLOOKUP($A143,total_tongue!$A:$P,7,0)</f>
        <v>355.27283720000003</v>
      </c>
      <c r="H143">
        <f>VLOOKUP($A143,total_tongue!$A:$P,8,0)</f>
        <v>100.79191419999999</v>
      </c>
      <c r="I143">
        <f>VLOOKUP($A143,total_tongue!$A:$P,9,0)</f>
        <v>40.869521409999997</v>
      </c>
      <c r="J143">
        <f>VLOOKUP($A143,total_tongue!$A:$P,10,0)</f>
        <v>41.38886222</v>
      </c>
      <c r="K143">
        <f>VLOOKUP($A143,total_tongue!$A:$P,11,0)</f>
        <v>33.295367470000002</v>
      </c>
      <c r="L143">
        <f>VLOOKUP($A143,total_tongue!$A:$P,12,0)</f>
        <v>42.014545249999998</v>
      </c>
      <c r="M143">
        <f>VLOOKUP($A143,total_tongue!$A:$P,13,0)</f>
        <v>100.79191419999999</v>
      </c>
      <c r="N143">
        <f>VLOOKUP($A143,total_tongue!$A:$P,14,0)</f>
        <v>58</v>
      </c>
      <c r="O143">
        <f>VLOOKUP($A143,total_tongue!$A:$P,15,0)</f>
        <v>0</v>
      </c>
      <c r="P143">
        <f>VLOOKUP($A143,total_tongue!$A:$P,16,0)</f>
        <v>11.8</v>
      </c>
    </row>
    <row r="144" spans="1:16" x14ac:dyDescent="0.3">
      <c r="A144">
        <v>2024030725</v>
      </c>
      <c r="B144">
        <f>VLOOKUP($A144,total_tongue!$A:$P,2,0)</f>
        <v>157.26929490000001</v>
      </c>
      <c r="C144">
        <f>VLOOKUP($A144,total_tongue!$A:$P,3,0)</f>
        <v>91.158453370000004</v>
      </c>
      <c r="D144">
        <f>VLOOKUP($A144,total_tongue!$A:$P,4,0)</f>
        <v>88.126611069999996</v>
      </c>
      <c r="E144">
        <f>VLOOKUP($A144,total_tongue!$A:$P,5,0)</f>
        <v>66.110841550000004</v>
      </c>
      <c r="F144">
        <f>VLOOKUP($A144,total_tongue!$A:$P,6,0)</f>
        <v>0.99718626899999996</v>
      </c>
      <c r="G144">
        <f>VLOOKUP($A144,total_tongue!$A:$P,7,0)</f>
        <v>610.56704569999999</v>
      </c>
      <c r="H144">
        <f>VLOOKUP($A144,total_tongue!$A:$P,8,0)</f>
        <v>110.54278360000001</v>
      </c>
      <c r="I144">
        <f>VLOOKUP($A144,total_tongue!$A:$P,9,0)</f>
        <v>49.292965270000003</v>
      </c>
      <c r="J144">
        <f>VLOOKUP($A144,total_tongue!$A:$P,10,0)</f>
        <v>45.558918220000002</v>
      </c>
      <c r="K144">
        <f>VLOOKUP($A144,total_tongue!$A:$P,11,0)</f>
        <v>31.645781119999999</v>
      </c>
      <c r="L144">
        <f>VLOOKUP($A144,total_tongue!$A:$P,12,0)</f>
        <v>38.346534740000003</v>
      </c>
      <c r="M144">
        <f>VLOOKUP($A144,total_tongue!$A:$P,13,0)</f>
        <v>110.54278360000001</v>
      </c>
      <c r="N144">
        <f>VLOOKUP($A144,total_tongue!$A:$P,14,0)</f>
        <v>75</v>
      </c>
      <c r="O144">
        <f>VLOOKUP($A144,total_tongue!$A:$P,15,0)</f>
        <v>1</v>
      </c>
      <c r="P144">
        <f>VLOOKUP($A144,total_tongue!$A:$P,16,0)</f>
        <v>14.7</v>
      </c>
    </row>
    <row r="145" spans="1:16" x14ac:dyDescent="0.3">
      <c r="A145">
        <v>2024030728</v>
      </c>
      <c r="B145">
        <f>VLOOKUP($A145,total_tongue!$A:$P,2,0)</f>
        <v>146.9447389</v>
      </c>
      <c r="C145">
        <f>VLOOKUP($A145,total_tongue!$A:$P,3,0)</f>
        <v>78.092431629999993</v>
      </c>
      <c r="D145">
        <f>VLOOKUP($A145,total_tongue!$A:$P,4,0)</f>
        <v>83.792947490000003</v>
      </c>
      <c r="E145">
        <f>VLOOKUP($A145,total_tongue!$A:$P,5,0)</f>
        <v>68.852307260000003</v>
      </c>
      <c r="F145">
        <f>VLOOKUP($A145,total_tongue!$A:$P,6,0)</f>
        <v>0.99955578599999995</v>
      </c>
      <c r="G145">
        <f>VLOOKUP($A145,total_tongue!$A:$P,7,0)</f>
        <v>1202.489975</v>
      </c>
      <c r="H145">
        <f>VLOOKUP($A145,total_tongue!$A:$P,8,0)</f>
        <v>99.690609670000001</v>
      </c>
      <c r="I145">
        <f>VLOOKUP($A145,total_tongue!$A:$P,9,0)</f>
        <v>44.332925340000003</v>
      </c>
      <c r="J145">
        <f>VLOOKUP($A145,total_tongue!$A:$P,10,0)</f>
        <v>45.848360659999997</v>
      </c>
      <c r="K145">
        <f>VLOOKUP($A145,total_tongue!$A:$P,11,0)</f>
        <v>36.707957960000002</v>
      </c>
      <c r="L145">
        <f>VLOOKUP($A145,total_tongue!$A:$P,12,0)</f>
        <v>36.106612320000004</v>
      </c>
      <c r="M145">
        <f>VLOOKUP($A145,total_tongue!$A:$P,13,0)</f>
        <v>99.690609670000001</v>
      </c>
      <c r="N145">
        <f>VLOOKUP($A145,total_tongue!$A:$P,14,0)</f>
        <v>55</v>
      </c>
      <c r="O145">
        <f>VLOOKUP($A145,total_tongue!$A:$P,15,0)</f>
        <v>0</v>
      </c>
      <c r="P145">
        <f>VLOOKUP($A145,total_tongue!$A:$P,16,0)</f>
        <v>13.8</v>
      </c>
    </row>
    <row r="146" spans="1:16" x14ac:dyDescent="0.3">
      <c r="A146">
        <v>2024030727</v>
      </c>
      <c r="B146">
        <f>VLOOKUP($A146,total_tongue!$A:$P,2,0)</f>
        <v>162.4722955</v>
      </c>
      <c r="C146">
        <f>VLOOKUP($A146,total_tongue!$A:$P,3,0)</f>
        <v>96.721196129999996</v>
      </c>
      <c r="D146">
        <f>VLOOKUP($A146,total_tongue!$A:$P,4,0)</f>
        <v>96.231486369999999</v>
      </c>
      <c r="E146">
        <f>VLOOKUP($A146,total_tongue!$A:$P,5,0)</f>
        <v>65.751099379999999</v>
      </c>
      <c r="F146">
        <f>VLOOKUP($A146,total_tongue!$A:$P,6,0)</f>
        <v>0.99967543000000003</v>
      </c>
      <c r="G146">
        <f>VLOOKUP($A146,total_tongue!$A:$P,7,0)</f>
        <v>942.95084459999998</v>
      </c>
      <c r="H146">
        <f>VLOOKUP($A146,total_tongue!$A:$P,8,0)</f>
        <v>116.4538833</v>
      </c>
      <c r="I146">
        <f>VLOOKUP($A146,total_tongue!$A:$P,9,0)</f>
        <v>53.02406586</v>
      </c>
      <c r="J146">
        <f>VLOOKUP($A146,total_tongue!$A:$P,10,0)</f>
        <v>49.107606680000004</v>
      </c>
      <c r="K146">
        <f>VLOOKUP($A146,total_tongue!$A:$P,11,0)</f>
        <v>31.42846608</v>
      </c>
      <c r="L146">
        <f>VLOOKUP($A146,total_tongue!$A:$P,12,0)</f>
        <v>40.87868126</v>
      </c>
      <c r="M146">
        <f>VLOOKUP($A146,total_tongue!$A:$P,13,0)</f>
        <v>116.4538833</v>
      </c>
      <c r="N146">
        <f>VLOOKUP($A146,total_tongue!$A:$P,14,0)</f>
        <v>55</v>
      </c>
      <c r="O146">
        <f>VLOOKUP($A146,total_tongue!$A:$P,15,0)</f>
        <v>1</v>
      </c>
      <c r="P146">
        <f>VLOOKUP($A146,total_tongue!$A:$P,16,0)</f>
        <v>7.8</v>
      </c>
    </row>
    <row r="147" spans="1:16" x14ac:dyDescent="0.3">
      <c r="A147">
        <v>2024030729</v>
      </c>
      <c r="B147">
        <f>VLOOKUP($A147,total_tongue!$A:$P,2,0)</f>
        <v>162.59445640000001</v>
      </c>
      <c r="C147">
        <f>VLOOKUP($A147,total_tongue!$A:$P,3,0)</f>
        <v>95.828579120000001</v>
      </c>
      <c r="D147">
        <f>VLOOKUP($A147,total_tongue!$A:$P,4,0)</f>
        <v>96.858988159999996</v>
      </c>
      <c r="E147">
        <f>VLOOKUP($A147,total_tongue!$A:$P,5,0)</f>
        <v>66.765877290000006</v>
      </c>
      <c r="F147">
        <f>VLOOKUP($A147,total_tongue!$A:$P,6,0)</f>
        <v>0.99949887199999998</v>
      </c>
      <c r="G147">
        <f>VLOOKUP($A147,total_tongue!$A:$P,7,0)</f>
        <v>567.91576090000001</v>
      </c>
      <c r="H147">
        <f>VLOOKUP($A147,total_tongue!$A:$P,8,0)</f>
        <v>115.6963288</v>
      </c>
      <c r="I147">
        <f>VLOOKUP($A147,total_tongue!$A:$P,9,0)</f>
        <v>44.746691869999999</v>
      </c>
      <c r="J147">
        <f>VLOOKUP($A147,total_tongue!$A:$P,10,0)</f>
        <v>43.686857760000002</v>
      </c>
      <c r="K147">
        <f>VLOOKUP($A147,total_tongue!$A:$P,11,0)</f>
        <v>32.61527778</v>
      </c>
      <c r="L147">
        <f>VLOOKUP($A147,total_tongue!$A:$P,12,0)</f>
        <v>41.201997409999997</v>
      </c>
      <c r="M147">
        <f>VLOOKUP($A147,total_tongue!$A:$P,13,0)</f>
        <v>115.6963288</v>
      </c>
      <c r="N147">
        <f>VLOOKUP($A147,total_tongue!$A:$P,14,0)</f>
        <v>57</v>
      </c>
      <c r="O147">
        <f>VLOOKUP($A147,total_tongue!$A:$P,15,0)</f>
        <v>1</v>
      </c>
      <c r="P147">
        <f>VLOOKUP($A147,total_tongue!$A:$P,16,0)</f>
        <v>14</v>
      </c>
    </row>
    <row r="148" spans="1:16" x14ac:dyDescent="0.3">
      <c r="A148">
        <v>2024030731</v>
      </c>
      <c r="B148">
        <f>VLOOKUP($A148,total_tongue!$A:$P,2,0)</f>
        <v>159.1722379</v>
      </c>
      <c r="C148">
        <f>VLOOKUP($A148,total_tongue!$A:$P,3,0)</f>
        <v>93.515042219999998</v>
      </c>
      <c r="D148">
        <f>VLOOKUP($A148,total_tongue!$A:$P,4,0)</f>
        <v>94.199595360000004</v>
      </c>
      <c r="E148">
        <f>VLOOKUP($A148,total_tongue!$A:$P,5,0)</f>
        <v>65.657195639999998</v>
      </c>
      <c r="F148">
        <f>VLOOKUP($A148,total_tongue!$A:$P,6,0)</f>
        <v>0.99910538599999998</v>
      </c>
      <c r="G148">
        <f>VLOOKUP($A148,total_tongue!$A:$P,7,0)</f>
        <v>910.81169890000001</v>
      </c>
      <c r="H148">
        <f>VLOOKUP($A148,total_tongue!$A:$P,8,0)</f>
        <v>113.9253927</v>
      </c>
      <c r="I148">
        <f>VLOOKUP($A148,total_tongue!$A:$P,9,0)</f>
        <v>59.831168830000003</v>
      </c>
      <c r="J148">
        <f>VLOOKUP($A148,total_tongue!$A:$P,10,0)</f>
        <v>53.217993079999999</v>
      </c>
      <c r="K148">
        <f>VLOOKUP($A148,total_tongue!$A:$P,11,0)</f>
        <v>33.54613466</v>
      </c>
      <c r="L148">
        <f>VLOOKUP($A148,total_tongue!$A:$P,12,0)</f>
        <v>39.79350281</v>
      </c>
      <c r="M148">
        <f>VLOOKUP($A148,total_tongue!$A:$P,13,0)</f>
        <v>113.9253927</v>
      </c>
      <c r="N148">
        <f>VLOOKUP($A148,total_tongue!$A:$P,14,0)</f>
        <v>19</v>
      </c>
      <c r="O148">
        <f>VLOOKUP($A148,total_tongue!$A:$P,15,0)</f>
        <v>1</v>
      </c>
      <c r="P148">
        <f>VLOOKUP($A148,total_tongue!$A:$P,16,0)</f>
        <v>11.1</v>
      </c>
    </row>
    <row r="149" spans="1:16" x14ac:dyDescent="0.3">
      <c r="A149">
        <v>2024030734</v>
      </c>
      <c r="B149">
        <f>VLOOKUP($A149,total_tongue!$A:$P,2,0)</f>
        <v>151.6949874</v>
      </c>
      <c r="C149">
        <f>VLOOKUP($A149,total_tongue!$A:$P,3,0)</f>
        <v>85.40995959</v>
      </c>
      <c r="D149">
        <f>VLOOKUP($A149,total_tongue!$A:$P,4,0)</f>
        <v>86.062684290000007</v>
      </c>
      <c r="E149">
        <f>VLOOKUP($A149,total_tongue!$A:$P,5,0)</f>
        <v>66.285027850000006</v>
      </c>
      <c r="F149">
        <f>VLOOKUP($A149,total_tongue!$A:$P,6,0)</f>
        <v>1</v>
      </c>
      <c r="G149">
        <f>VLOOKUP($A149,total_tongue!$A:$P,7,0)</f>
        <v>617.14418980000005</v>
      </c>
      <c r="H149">
        <f>VLOOKUP($A149,total_tongue!$A:$P,8,0)</f>
        <v>104.8162104</v>
      </c>
      <c r="I149">
        <f>VLOOKUP($A149,total_tongue!$A:$P,9,0)</f>
        <v>42.495882889999997</v>
      </c>
      <c r="J149">
        <f>VLOOKUP($A149,total_tongue!$A:$P,10,0)</f>
        <v>42.990345939999997</v>
      </c>
      <c r="K149">
        <f>VLOOKUP($A149,total_tongue!$A:$P,11,0)</f>
        <v>37.981707319999998</v>
      </c>
      <c r="L149">
        <f>VLOOKUP($A149,total_tongue!$A:$P,12,0)</f>
        <v>46.567758990000002</v>
      </c>
      <c r="M149">
        <f>VLOOKUP($A149,total_tongue!$A:$P,13,0)</f>
        <v>104.8162104</v>
      </c>
      <c r="N149">
        <f>VLOOKUP($A149,total_tongue!$A:$P,14,0)</f>
        <v>54</v>
      </c>
      <c r="O149">
        <f>VLOOKUP($A149,total_tongue!$A:$P,15,0)</f>
        <v>0</v>
      </c>
      <c r="P149">
        <f>VLOOKUP($A149,total_tongue!$A:$P,16,0)</f>
        <v>15.8</v>
      </c>
    </row>
    <row r="150" spans="1:16" x14ac:dyDescent="0.3">
      <c r="A150">
        <v>2024030733</v>
      </c>
      <c r="B150">
        <f>VLOOKUP($A150,total_tongue!$A:$P,2,0)</f>
        <v>181.60188869999999</v>
      </c>
      <c r="C150">
        <f>VLOOKUP($A150,total_tongue!$A:$P,3,0)</f>
        <v>95.188618289999994</v>
      </c>
      <c r="D150">
        <f>VLOOKUP($A150,total_tongue!$A:$P,4,0)</f>
        <v>94.054547709999994</v>
      </c>
      <c r="E150">
        <f>VLOOKUP($A150,total_tongue!$A:$P,5,0)</f>
        <v>86.41327038</v>
      </c>
      <c r="F150">
        <f>VLOOKUP($A150,total_tongue!$A:$P,6,0)</f>
        <v>0.99936346300000001</v>
      </c>
      <c r="G150">
        <f>VLOOKUP($A150,total_tongue!$A:$P,7,0)</f>
        <v>648.95688910000001</v>
      </c>
      <c r="H150">
        <f>VLOOKUP($A150,total_tongue!$A:$P,8,0)</f>
        <v>121.1257815</v>
      </c>
      <c r="I150">
        <f>VLOOKUP($A150,total_tongue!$A:$P,9,0)</f>
        <v>48.093250900000001</v>
      </c>
      <c r="J150">
        <f>VLOOKUP($A150,total_tongue!$A:$P,10,0)</f>
        <v>47.153986330000002</v>
      </c>
      <c r="K150">
        <f>VLOOKUP($A150,total_tongue!$A:$P,11,0)</f>
        <v>33.39375716</v>
      </c>
      <c r="L150">
        <f>VLOOKUP($A150,total_tongue!$A:$P,12,0)</f>
        <v>44.349187829999998</v>
      </c>
      <c r="M150">
        <f>VLOOKUP($A150,total_tongue!$A:$P,13,0)</f>
        <v>121.1257815</v>
      </c>
      <c r="N150">
        <f>VLOOKUP($A150,total_tongue!$A:$P,14,0)</f>
        <v>47</v>
      </c>
      <c r="O150">
        <f>VLOOKUP($A150,total_tongue!$A:$P,15,0)</f>
        <v>1</v>
      </c>
      <c r="P150">
        <f>VLOOKUP($A150,total_tongue!$A:$P,16,0)</f>
        <v>11.5</v>
      </c>
    </row>
    <row r="151" spans="1:16" x14ac:dyDescent="0.3">
      <c r="A151">
        <v>2024030738</v>
      </c>
      <c r="B151">
        <f>VLOOKUP($A151,total_tongue!$A:$P,2,0)</f>
        <v>172.11391810000001</v>
      </c>
      <c r="C151">
        <f>VLOOKUP($A151,total_tongue!$A:$P,3,0)</f>
        <v>95.332182649999993</v>
      </c>
      <c r="D151">
        <f>VLOOKUP($A151,total_tongue!$A:$P,4,0)</f>
        <v>95.117213239999998</v>
      </c>
      <c r="E151">
        <f>VLOOKUP($A151,total_tongue!$A:$P,5,0)</f>
        <v>76.781735449999999</v>
      </c>
      <c r="F151">
        <f>VLOOKUP($A151,total_tongue!$A:$P,6,0)</f>
        <v>1</v>
      </c>
      <c r="G151">
        <f>VLOOKUP($A151,total_tongue!$A:$P,7,0)</f>
        <v>523.92815429999996</v>
      </c>
      <c r="H151">
        <f>VLOOKUP($A151,total_tongue!$A:$P,8,0)</f>
        <v>117.98874120000001</v>
      </c>
      <c r="I151">
        <f>VLOOKUP($A151,total_tongue!$A:$P,9,0)</f>
        <v>44.380919220000003</v>
      </c>
      <c r="J151">
        <f>VLOOKUP($A151,total_tongue!$A:$P,10,0)</f>
        <v>45.19548872</v>
      </c>
      <c r="K151">
        <f>VLOOKUP($A151,total_tongue!$A:$P,11,0)</f>
        <v>30.203174600000001</v>
      </c>
      <c r="L151">
        <f>VLOOKUP($A151,total_tongue!$A:$P,12,0)</f>
        <v>39.918216389999998</v>
      </c>
      <c r="M151">
        <f>VLOOKUP($A151,total_tongue!$A:$P,13,0)</f>
        <v>117.98874120000001</v>
      </c>
      <c r="N151">
        <f>VLOOKUP($A151,total_tongue!$A:$P,14,0)</f>
        <v>43</v>
      </c>
      <c r="O151">
        <f>VLOOKUP($A151,total_tongue!$A:$P,15,0)</f>
        <v>1</v>
      </c>
      <c r="P151">
        <f>VLOOKUP($A151,total_tongue!$A:$P,16,0)</f>
        <v>12.5</v>
      </c>
    </row>
    <row r="152" spans="1:16" x14ac:dyDescent="0.3">
      <c r="A152">
        <v>2024030739</v>
      </c>
      <c r="B152">
        <f>VLOOKUP($A152,total_tongue!$A:$P,2,0)</f>
        <v>156.23581899999999</v>
      </c>
      <c r="C152">
        <f>VLOOKUP($A152,total_tongue!$A:$P,3,0)</f>
        <v>80.937327379999999</v>
      </c>
      <c r="D152">
        <f>VLOOKUP($A152,total_tongue!$A:$P,4,0)</f>
        <v>82.421074989999994</v>
      </c>
      <c r="E152">
        <f>VLOOKUP($A152,total_tongue!$A:$P,5,0)</f>
        <v>75.298491609999999</v>
      </c>
      <c r="F152">
        <f>VLOOKUP($A152,total_tongue!$A:$P,6,0)</f>
        <v>1</v>
      </c>
      <c r="G152">
        <f>VLOOKUP($A152,total_tongue!$A:$P,7,0)</f>
        <v>433.658209</v>
      </c>
      <c r="H152">
        <f>VLOOKUP($A152,total_tongue!$A:$P,8,0)</f>
        <v>103.6733277</v>
      </c>
      <c r="I152">
        <f>VLOOKUP($A152,total_tongue!$A:$P,9,0)</f>
        <v>55.841719079999997</v>
      </c>
      <c r="J152">
        <f>VLOOKUP($A152,total_tongue!$A:$P,10,0)</f>
        <v>53.056589719999998</v>
      </c>
      <c r="K152">
        <f>VLOOKUP($A152,total_tongue!$A:$P,11,0)</f>
        <v>32.871345030000001</v>
      </c>
      <c r="L152">
        <f>VLOOKUP($A152,total_tongue!$A:$P,12,0)</f>
        <v>36.419586680000002</v>
      </c>
      <c r="M152">
        <f>VLOOKUP($A152,total_tongue!$A:$P,13,0)</f>
        <v>103.6733277</v>
      </c>
      <c r="N152">
        <f>VLOOKUP($A152,total_tongue!$A:$P,14,0)</f>
        <v>38</v>
      </c>
      <c r="O152">
        <f>VLOOKUP($A152,total_tongue!$A:$P,15,0)</f>
        <v>1</v>
      </c>
      <c r="P152">
        <f>VLOOKUP($A152,total_tongue!$A:$P,16,0)</f>
        <v>12.4</v>
      </c>
    </row>
    <row r="153" spans="1:16" x14ac:dyDescent="0.3">
      <c r="A153">
        <v>2024030737</v>
      </c>
      <c r="B153">
        <f>VLOOKUP($A153,total_tongue!$A:$P,2,0)</f>
        <v>181.03134489999999</v>
      </c>
      <c r="C153">
        <f>VLOOKUP($A153,total_tongue!$A:$P,3,0)</f>
        <v>93.718724109999997</v>
      </c>
      <c r="D153">
        <f>VLOOKUP($A153,total_tongue!$A:$P,4,0)</f>
        <v>100.53258769999999</v>
      </c>
      <c r="E153">
        <f>VLOOKUP($A153,total_tongue!$A:$P,5,0)</f>
        <v>87.312620820000006</v>
      </c>
      <c r="F153">
        <f>VLOOKUP($A153,total_tongue!$A:$P,6,0)</f>
        <v>1</v>
      </c>
      <c r="G153">
        <f>VLOOKUP($A153,total_tongue!$A:$P,7,0)</f>
        <v>658.54977459999998</v>
      </c>
      <c r="H153">
        <f>VLOOKUP($A153,total_tongue!$A:$P,8,0)</f>
        <v>120.8673246</v>
      </c>
      <c r="I153">
        <f>VLOOKUP($A153,total_tongue!$A:$P,9,0)</f>
        <v>46.885167459999998</v>
      </c>
      <c r="J153">
        <f>VLOOKUP($A153,total_tongue!$A:$P,10,0)</f>
        <v>43.139514730000002</v>
      </c>
      <c r="K153">
        <f>VLOOKUP($A153,total_tongue!$A:$P,11,0)</f>
        <v>32.075963719999997</v>
      </c>
      <c r="L153">
        <f>VLOOKUP($A153,total_tongue!$A:$P,12,0)</f>
        <v>45.324217269999998</v>
      </c>
      <c r="M153">
        <f>VLOOKUP($A153,total_tongue!$A:$P,13,0)</f>
        <v>120.8673246</v>
      </c>
      <c r="N153">
        <f>VLOOKUP($A153,total_tongue!$A:$P,14,0)</f>
        <v>45</v>
      </c>
      <c r="O153">
        <f>VLOOKUP($A153,total_tongue!$A:$P,15,0)</f>
        <v>1</v>
      </c>
      <c r="P153">
        <f>VLOOKUP($A153,total_tongue!$A:$P,16,0)</f>
        <v>10.199999999999999</v>
      </c>
    </row>
    <row r="154" spans="1:16" x14ac:dyDescent="0.3">
      <c r="A154">
        <v>2024030740</v>
      </c>
      <c r="B154">
        <f>VLOOKUP($A154,total_tongue!$A:$P,2,0)</f>
        <v>159.22629760000001</v>
      </c>
      <c r="C154">
        <f>VLOOKUP($A154,total_tongue!$A:$P,3,0)</f>
        <v>86.106228369999997</v>
      </c>
      <c r="D154">
        <f>VLOOKUP($A154,total_tongue!$A:$P,4,0)</f>
        <v>90.414878889999997</v>
      </c>
      <c r="E154">
        <f>VLOOKUP($A154,total_tongue!$A:$P,5,0)</f>
        <v>73.120069200000003</v>
      </c>
      <c r="F154">
        <f>VLOOKUP($A154,total_tongue!$A:$P,6,0)</f>
        <v>1</v>
      </c>
      <c r="G154">
        <f>VLOOKUP($A154,total_tongue!$A:$P,7,0)</f>
        <v>825.35379750000004</v>
      </c>
      <c r="H154">
        <f>VLOOKUP($A154,total_tongue!$A:$P,8,0)</f>
        <v>108.4661524</v>
      </c>
      <c r="I154">
        <f>VLOOKUP($A154,total_tongue!$A:$P,9,0)</f>
        <v>74.514367820000004</v>
      </c>
      <c r="J154">
        <f>VLOOKUP($A154,total_tongue!$A:$P,10,0)</f>
        <v>69.243697479999994</v>
      </c>
      <c r="K154">
        <f>VLOOKUP($A154,total_tongue!$A:$P,11,0)</f>
        <v>35.269444440000001</v>
      </c>
      <c r="L154">
        <f>VLOOKUP($A154,total_tongue!$A:$P,12,0)</f>
        <v>43.191459860000002</v>
      </c>
      <c r="M154">
        <f>VLOOKUP($A154,total_tongue!$A:$P,13,0)</f>
        <v>108.4661524</v>
      </c>
      <c r="N154">
        <f>VLOOKUP($A154,total_tongue!$A:$P,14,0)</f>
        <v>45</v>
      </c>
      <c r="O154">
        <f>VLOOKUP($A154,total_tongue!$A:$P,15,0)</f>
        <v>1</v>
      </c>
      <c r="P154">
        <f>VLOOKUP($A154,total_tongue!$A:$P,16,0)</f>
        <v>9.9</v>
      </c>
    </row>
    <row r="155" spans="1:16" x14ac:dyDescent="0.3">
      <c r="A155">
        <v>2024030741</v>
      </c>
      <c r="B155">
        <f>VLOOKUP($A155,total_tongue!$A:$P,2,0)</f>
        <v>140.1450566</v>
      </c>
      <c r="C155">
        <f>VLOOKUP($A155,total_tongue!$A:$P,3,0)</f>
        <v>78.637485690000005</v>
      </c>
      <c r="D155">
        <f>VLOOKUP($A155,total_tongue!$A:$P,4,0)</f>
        <v>74.145692839999995</v>
      </c>
      <c r="E155">
        <f>VLOOKUP($A155,total_tongue!$A:$P,5,0)</f>
        <v>61.507570940000001</v>
      </c>
      <c r="F155">
        <f>VLOOKUP($A155,total_tongue!$A:$P,6,0)</f>
        <v>1</v>
      </c>
      <c r="G155">
        <f>VLOOKUP($A155,total_tongue!$A:$P,7,0)</f>
        <v>674.74018620000004</v>
      </c>
      <c r="H155">
        <f>VLOOKUP($A155,total_tongue!$A:$P,8,0)</f>
        <v>96.476154140000006</v>
      </c>
      <c r="I155">
        <f>VLOOKUP($A155,total_tongue!$A:$P,9,0)</f>
        <v>44.360694549999998</v>
      </c>
      <c r="J155">
        <f>VLOOKUP($A155,total_tongue!$A:$P,10,0)</f>
        <v>43.26277898</v>
      </c>
      <c r="K155">
        <f>VLOOKUP($A155,total_tongue!$A:$P,11,0)</f>
        <v>28.560185189999999</v>
      </c>
      <c r="L155">
        <f>VLOOKUP($A155,total_tongue!$A:$P,12,0)</f>
        <v>34.977740879999999</v>
      </c>
      <c r="M155">
        <f>VLOOKUP($A155,total_tongue!$A:$P,13,0)</f>
        <v>96.476154140000006</v>
      </c>
      <c r="N155">
        <f>VLOOKUP($A155,total_tongue!$A:$P,14,0)</f>
        <v>60</v>
      </c>
      <c r="O155">
        <f>VLOOKUP($A155,total_tongue!$A:$P,15,0)</f>
        <v>1</v>
      </c>
      <c r="P155">
        <f>VLOOKUP($A155,total_tongue!$A:$P,16,0)</f>
        <v>12.4</v>
      </c>
    </row>
    <row r="156" spans="1:16" x14ac:dyDescent="0.3">
      <c r="A156">
        <v>2024030743</v>
      </c>
      <c r="B156">
        <f>VLOOKUP($A156,total_tongue!$A:$P,2,0)</f>
        <v>169.91003910000001</v>
      </c>
      <c r="C156">
        <f>VLOOKUP($A156,total_tongue!$A:$P,3,0)</f>
        <v>88.011571059999994</v>
      </c>
      <c r="D156">
        <f>VLOOKUP($A156,total_tongue!$A:$P,4,0)</f>
        <v>90.019393739999998</v>
      </c>
      <c r="E156">
        <f>VLOOKUP($A156,total_tongue!$A:$P,5,0)</f>
        <v>81.898468059999999</v>
      </c>
      <c r="F156">
        <f>VLOOKUP($A156,total_tongue!$A:$P,6,0)</f>
        <v>1</v>
      </c>
      <c r="G156">
        <f>VLOOKUP($A156,total_tongue!$A:$P,7,0)</f>
        <v>454.76376640000001</v>
      </c>
      <c r="H156">
        <f>VLOOKUP($A156,total_tongue!$A:$P,8,0)</f>
        <v>112.66201700000001</v>
      </c>
      <c r="I156">
        <f>VLOOKUP($A156,total_tongue!$A:$P,9,0)</f>
        <v>50.595217009999999</v>
      </c>
      <c r="J156">
        <f>VLOOKUP($A156,total_tongue!$A:$P,10,0)</f>
        <v>47.414353419999998</v>
      </c>
      <c r="K156">
        <f>VLOOKUP($A156,total_tongue!$A:$P,11,0)</f>
        <v>32.1249015</v>
      </c>
      <c r="L156">
        <f>VLOOKUP($A156,total_tongue!$A:$P,12,0)</f>
        <v>39.688842790000002</v>
      </c>
      <c r="M156">
        <f>VLOOKUP($A156,total_tongue!$A:$P,13,0)</f>
        <v>112.66201700000001</v>
      </c>
      <c r="N156">
        <f>VLOOKUP($A156,total_tongue!$A:$P,14,0)</f>
        <v>38</v>
      </c>
      <c r="O156">
        <f>VLOOKUP($A156,total_tongue!$A:$P,15,0)</f>
        <v>1</v>
      </c>
      <c r="P156">
        <f>VLOOKUP($A156,total_tongue!$A:$P,16,0)</f>
        <v>11.9</v>
      </c>
    </row>
    <row r="157" spans="1:16" x14ac:dyDescent="0.3">
      <c r="A157">
        <v>2024030742</v>
      </c>
      <c r="B157">
        <f>VLOOKUP($A157,total_tongue!$A:$P,2,0)</f>
        <v>157.36709300000001</v>
      </c>
      <c r="C157">
        <f>VLOOKUP($A157,total_tongue!$A:$P,3,0)</f>
        <v>77.400035040000006</v>
      </c>
      <c r="D157">
        <f>VLOOKUP($A157,total_tongue!$A:$P,4,0)</f>
        <v>78.6856492</v>
      </c>
      <c r="E157">
        <f>VLOOKUP($A157,total_tongue!$A:$P,5,0)</f>
        <v>79.967057999999994</v>
      </c>
      <c r="F157">
        <f>VLOOKUP($A157,total_tongue!$A:$P,6,0)</f>
        <v>1</v>
      </c>
      <c r="G157">
        <f>VLOOKUP($A157,total_tongue!$A:$P,7,0)</f>
        <v>520.98617039999999</v>
      </c>
      <c r="H157">
        <f>VLOOKUP($A157,total_tongue!$A:$P,8,0)</f>
        <v>100.9434783</v>
      </c>
      <c r="I157">
        <f>VLOOKUP($A157,total_tongue!$A:$P,9,0)</f>
        <v>59.415797320000003</v>
      </c>
      <c r="J157">
        <f>VLOOKUP($A157,total_tongue!$A:$P,10,0)</f>
        <v>55.858164479999999</v>
      </c>
      <c r="K157">
        <f>VLOOKUP($A157,total_tongue!$A:$P,11,0)</f>
        <v>33.902844870000003</v>
      </c>
      <c r="L157">
        <f>VLOOKUP($A157,total_tongue!$A:$P,12,0)</f>
        <v>40.764395499999999</v>
      </c>
      <c r="M157">
        <f>VLOOKUP($A157,total_tongue!$A:$P,13,0)</f>
        <v>100.9434783</v>
      </c>
      <c r="N157">
        <f>VLOOKUP($A157,total_tongue!$A:$P,14,0)</f>
        <v>38</v>
      </c>
      <c r="O157">
        <f>VLOOKUP($A157,total_tongue!$A:$P,15,0)</f>
        <v>1</v>
      </c>
      <c r="P157">
        <f>VLOOKUP($A157,total_tongue!$A:$P,16,0)</f>
        <v>10.8</v>
      </c>
    </row>
    <row r="158" spans="1:16" x14ac:dyDescent="0.3">
      <c r="A158">
        <v>2024030744</v>
      </c>
      <c r="B158">
        <f>VLOOKUP($A158,total_tongue!$A:$P,2,0)</f>
        <v>148.26560760000001</v>
      </c>
      <c r="C158">
        <f>VLOOKUP($A158,total_tongue!$A:$P,3,0)</f>
        <v>80.982580819999995</v>
      </c>
      <c r="D158">
        <f>VLOOKUP($A158,total_tongue!$A:$P,4,0)</f>
        <v>81.808528429999996</v>
      </c>
      <c r="E158">
        <f>VLOOKUP($A158,total_tongue!$A:$P,5,0)</f>
        <v>67.283026759999998</v>
      </c>
      <c r="F158">
        <f>VLOOKUP($A158,total_tongue!$A:$P,6,0)</f>
        <v>0.99959497799999997</v>
      </c>
      <c r="G158">
        <f>VLOOKUP($A158,total_tongue!$A:$P,7,0)</f>
        <v>536.71259099999997</v>
      </c>
      <c r="H158">
        <f>VLOOKUP($A158,total_tongue!$A:$P,8,0)</f>
        <v>102.8068693</v>
      </c>
      <c r="I158">
        <f>VLOOKUP($A158,total_tongue!$A:$P,9,0)</f>
        <v>63.84772727</v>
      </c>
      <c r="J158">
        <f>VLOOKUP($A158,total_tongue!$A:$P,10,0)</f>
        <v>61.48764259</v>
      </c>
      <c r="K158">
        <f>VLOOKUP($A158,total_tongue!$A:$P,11,0)</f>
        <v>43.153127920000003</v>
      </c>
      <c r="L158">
        <f>VLOOKUP($A158,total_tongue!$A:$P,12,0)</f>
        <v>51.225453819999998</v>
      </c>
      <c r="M158">
        <f>VLOOKUP($A158,total_tongue!$A:$P,13,0)</f>
        <v>102.8068693</v>
      </c>
      <c r="N158">
        <f>VLOOKUP($A158,total_tongue!$A:$P,14,0)</f>
        <v>30</v>
      </c>
      <c r="O158">
        <f>VLOOKUP($A158,total_tongue!$A:$P,15,0)</f>
        <v>1</v>
      </c>
      <c r="P158">
        <f>VLOOKUP($A158,total_tongue!$A:$P,16,0)</f>
        <v>9.5</v>
      </c>
    </row>
    <row r="159" spans="1:16" x14ac:dyDescent="0.3">
      <c r="A159">
        <v>2024030745</v>
      </c>
      <c r="B159">
        <f>VLOOKUP($A159,total_tongue!$A:$P,2,0)</f>
        <v>172.1873847</v>
      </c>
      <c r="C159">
        <f>VLOOKUP($A159,total_tongue!$A:$P,3,0)</f>
        <v>88.488011799999995</v>
      </c>
      <c r="D159">
        <f>VLOOKUP($A159,total_tongue!$A:$P,4,0)</f>
        <v>94.459977870000003</v>
      </c>
      <c r="E159">
        <f>VLOOKUP($A159,total_tongue!$A:$P,5,0)</f>
        <v>83.699372929999996</v>
      </c>
      <c r="F159">
        <f>VLOOKUP($A159,total_tongue!$A:$P,6,0)</f>
        <v>1</v>
      </c>
      <c r="G159">
        <f>VLOOKUP($A159,total_tongue!$A:$P,7,0)</f>
        <v>410.22098169999998</v>
      </c>
      <c r="H159">
        <f>VLOOKUP($A159,total_tongue!$A:$P,8,0)</f>
        <v>115.2989279</v>
      </c>
      <c r="I159">
        <f>VLOOKUP($A159,total_tongue!$A:$P,9,0)</f>
        <v>56.2171381</v>
      </c>
      <c r="J159">
        <f>VLOOKUP($A159,total_tongue!$A:$P,10,0)</f>
        <v>50.527154660000001</v>
      </c>
      <c r="K159">
        <f>VLOOKUP($A159,total_tongue!$A:$P,11,0)</f>
        <v>33.522893770000003</v>
      </c>
      <c r="L159">
        <f>VLOOKUP($A159,total_tongue!$A:$P,12,0)</f>
        <v>44.261478799999999</v>
      </c>
      <c r="M159">
        <f>VLOOKUP($A159,total_tongue!$A:$P,13,0)</f>
        <v>115.2989279</v>
      </c>
      <c r="N159">
        <f>VLOOKUP($A159,total_tongue!$A:$P,14,0)</f>
        <v>58</v>
      </c>
      <c r="O159">
        <f>VLOOKUP($A159,total_tongue!$A:$P,15,0)</f>
        <v>1</v>
      </c>
      <c r="P159">
        <f>VLOOKUP($A159,total_tongue!$A:$P,16,0)</f>
        <v>10.4</v>
      </c>
    </row>
    <row r="160" spans="1:16" x14ac:dyDescent="0.3">
      <c r="A160">
        <v>2024030748</v>
      </c>
      <c r="B160">
        <f>VLOOKUP($A160,total_tongue!$A:$P,2,0)</f>
        <v>155.96279799999999</v>
      </c>
      <c r="C160">
        <f>VLOOKUP($A160,total_tongue!$A:$P,3,0)</f>
        <v>79.525284029999995</v>
      </c>
      <c r="D160">
        <f>VLOOKUP($A160,total_tongue!$A:$P,4,0)</f>
        <v>78.33994208</v>
      </c>
      <c r="E160">
        <f>VLOOKUP($A160,total_tongue!$A:$P,5,0)</f>
        <v>76.437513920000001</v>
      </c>
      <c r="F160">
        <f>VLOOKUP($A160,total_tongue!$A:$P,6,0)</f>
        <v>0.999037536</v>
      </c>
      <c r="G160">
        <f>VLOOKUP($A160,total_tongue!$A:$P,7,0)</f>
        <v>354.17997059999999</v>
      </c>
      <c r="H160">
        <f>VLOOKUP($A160,total_tongue!$A:$P,8,0)</f>
        <v>102.4135696</v>
      </c>
      <c r="I160">
        <f>VLOOKUP($A160,total_tongue!$A:$P,9,0)</f>
        <v>48.078799250000003</v>
      </c>
      <c r="J160">
        <f>VLOOKUP($A160,total_tongue!$A:$P,10,0)</f>
        <v>48.421052629999998</v>
      </c>
      <c r="K160">
        <f>VLOOKUP($A160,total_tongue!$A:$P,11,0)</f>
        <v>35.98562742</v>
      </c>
      <c r="L160">
        <f>VLOOKUP($A160,total_tongue!$A:$P,12,0)</f>
        <v>40.191612290000002</v>
      </c>
      <c r="M160">
        <f>VLOOKUP($A160,total_tongue!$A:$P,13,0)</f>
        <v>102.4135696</v>
      </c>
      <c r="N160">
        <f>VLOOKUP($A160,total_tongue!$A:$P,14,0)</f>
        <v>85</v>
      </c>
      <c r="O160">
        <f>VLOOKUP($A160,total_tongue!$A:$P,15,0)</f>
        <v>1</v>
      </c>
      <c r="P160">
        <f>VLOOKUP($A160,total_tongue!$A:$P,16,0)</f>
        <v>10.5</v>
      </c>
    </row>
    <row r="161" spans="1:16" x14ac:dyDescent="0.3">
      <c r="A161">
        <v>2024030747</v>
      </c>
      <c r="B161">
        <f>VLOOKUP($A161,total_tongue!$A:$P,2,0)</f>
        <v>144.8782578</v>
      </c>
      <c r="C161">
        <f>VLOOKUP($A161,total_tongue!$A:$P,3,0)</f>
        <v>84.803730810000005</v>
      </c>
      <c r="D161">
        <f>VLOOKUP($A161,total_tongue!$A:$P,4,0)</f>
        <v>85.122277760000003</v>
      </c>
      <c r="E161">
        <f>VLOOKUP($A161,total_tongue!$A:$P,5,0)</f>
        <v>60.074526949999999</v>
      </c>
      <c r="F161">
        <f>VLOOKUP($A161,total_tongue!$A:$P,6,0)</f>
        <v>0.99959960000000003</v>
      </c>
      <c r="G161">
        <f>VLOOKUP($A161,total_tongue!$A:$P,7,0)</f>
        <v>981.02123140000003</v>
      </c>
      <c r="H161">
        <f>VLOOKUP($A161,total_tongue!$A:$P,8,0)</f>
        <v>102.7738837</v>
      </c>
      <c r="I161">
        <f>VLOOKUP($A161,total_tongue!$A:$P,9,0)</f>
        <v>51.793597300000002</v>
      </c>
      <c r="J161">
        <f>VLOOKUP($A161,total_tongue!$A:$P,10,0)</f>
        <v>48.408214059999999</v>
      </c>
      <c r="K161">
        <f>VLOOKUP($A161,total_tongue!$A:$P,11,0)</f>
        <v>31.90319032</v>
      </c>
      <c r="L161">
        <f>VLOOKUP($A161,total_tongue!$A:$P,12,0)</f>
        <v>38.231279399999998</v>
      </c>
      <c r="M161">
        <f>VLOOKUP($A161,total_tongue!$A:$P,13,0)</f>
        <v>102.7738837</v>
      </c>
      <c r="N161">
        <f>VLOOKUP($A161,total_tongue!$A:$P,14,0)</f>
        <v>58</v>
      </c>
      <c r="O161">
        <f>VLOOKUP($A161,total_tongue!$A:$P,15,0)</f>
        <v>1</v>
      </c>
      <c r="P161">
        <f>VLOOKUP($A161,total_tongue!$A:$P,16,0)</f>
        <v>7.9</v>
      </c>
    </row>
    <row r="162" spans="1:16" x14ac:dyDescent="0.3">
      <c r="A162">
        <v>2024030746</v>
      </c>
      <c r="B162">
        <f>VLOOKUP($A162,total_tongue!$A:$P,2,0)</f>
        <v>165.20311720000001</v>
      </c>
      <c r="C162">
        <f>VLOOKUP($A162,total_tongue!$A:$P,3,0)</f>
        <v>91.364588530000006</v>
      </c>
      <c r="D162">
        <f>VLOOKUP($A162,total_tongue!$A:$P,4,0)</f>
        <v>91.006483790000004</v>
      </c>
      <c r="E162">
        <f>VLOOKUP($A162,total_tongue!$A:$P,5,0)</f>
        <v>73.838528679999996</v>
      </c>
      <c r="F162">
        <f>VLOOKUP($A162,total_tongue!$A:$P,6,0)</f>
        <v>1</v>
      </c>
      <c r="G162">
        <f>VLOOKUP($A162,total_tongue!$A:$P,7,0)</f>
        <v>562.41483319999998</v>
      </c>
      <c r="H162">
        <f>VLOOKUP($A162,total_tongue!$A:$P,8,0)</f>
        <v>113.4691098</v>
      </c>
      <c r="I162">
        <f>VLOOKUP($A162,total_tongue!$A:$P,9,0)</f>
        <v>45.418848169999997</v>
      </c>
      <c r="J162">
        <f>VLOOKUP($A162,total_tongue!$A:$P,10,0)</f>
        <v>46.163606010000002</v>
      </c>
      <c r="K162">
        <f>VLOOKUP($A162,total_tongue!$A:$P,11,0)</f>
        <v>37.296028880000001</v>
      </c>
      <c r="L162">
        <f>VLOOKUP($A162,total_tongue!$A:$P,12,0)</f>
        <v>46.86069998</v>
      </c>
      <c r="M162">
        <f>VLOOKUP($A162,total_tongue!$A:$P,13,0)</f>
        <v>113.4691098</v>
      </c>
      <c r="N162">
        <f>VLOOKUP($A162,total_tongue!$A:$P,14,0)</f>
        <v>55</v>
      </c>
      <c r="O162">
        <f>VLOOKUP($A162,total_tongue!$A:$P,15,0)</f>
        <v>1</v>
      </c>
      <c r="P162">
        <f>VLOOKUP($A162,total_tongue!$A:$P,16,0)</f>
        <v>9</v>
      </c>
    </row>
    <row r="163" spans="1:16" x14ac:dyDescent="0.3">
      <c r="A163">
        <v>2024030750</v>
      </c>
      <c r="B163">
        <f>VLOOKUP($A163,total_tongue!$A:$P,2,0)</f>
        <v>175.2096043</v>
      </c>
      <c r="C163">
        <f>VLOOKUP($A163,total_tongue!$A:$P,3,0)</f>
        <v>90.229183840000005</v>
      </c>
      <c r="D163">
        <f>VLOOKUP($A163,total_tongue!$A:$P,4,0)</f>
        <v>87.610263810000006</v>
      </c>
      <c r="E163">
        <f>VLOOKUP($A163,total_tongue!$A:$P,5,0)</f>
        <v>84.980420449999997</v>
      </c>
      <c r="F163">
        <f>VLOOKUP($A163,total_tongue!$A:$P,6,0)</f>
        <v>1</v>
      </c>
      <c r="G163">
        <f>VLOOKUP($A163,total_tongue!$A:$P,7,0)</f>
        <v>394.4821116</v>
      </c>
      <c r="H163">
        <f>VLOOKUP($A163,total_tongue!$A:$P,8,0)</f>
        <v>119.0488941</v>
      </c>
      <c r="I163">
        <f>VLOOKUP($A163,total_tongue!$A:$P,9,0)</f>
        <v>50.662015500000003</v>
      </c>
      <c r="J163">
        <f>VLOOKUP($A163,total_tongue!$A:$P,10,0)</f>
        <v>49.898743019999998</v>
      </c>
      <c r="K163">
        <f>VLOOKUP($A163,total_tongue!$A:$P,11,0)</f>
        <v>36.372573320000001</v>
      </c>
      <c r="L163">
        <f>VLOOKUP($A163,total_tongue!$A:$P,12,0)</f>
        <v>47.361508299999997</v>
      </c>
      <c r="M163">
        <f>VLOOKUP($A163,total_tongue!$A:$P,13,0)</f>
        <v>119.0488941</v>
      </c>
      <c r="N163">
        <f>VLOOKUP($A163,total_tongue!$A:$P,14,0)</f>
        <v>36</v>
      </c>
      <c r="O163">
        <f>VLOOKUP($A163,total_tongue!$A:$P,15,0)</f>
        <v>1</v>
      </c>
      <c r="P163">
        <f>VLOOKUP($A163,total_tongue!$A:$P,16,0)</f>
        <v>8.9</v>
      </c>
    </row>
    <row r="164" spans="1:16" x14ac:dyDescent="0.3">
      <c r="A164">
        <v>2024030753</v>
      </c>
      <c r="B164">
        <f>VLOOKUP($A164,total_tongue!$A:$P,2,0)</f>
        <v>180.93545589999999</v>
      </c>
      <c r="C164">
        <f>VLOOKUP($A164,total_tongue!$A:$P,3,0)</f>
        <v>98.434264670000005</v>
      </c>
      <c r="D164">
        <f>VLOOKUP($A164,total_tongue!$A:$P,4,0)</f>
        <v>100.0337882</v>
      </c>
      <c r="E164">
        <f>VLOOKUP($A164,total_tongue!$A:$P,5,0)</f>
        <v>82.501191250000005</v>
      </c>
      <c r="F164">
        <f>VLOOKUP($A164,total_tongue!$A:$P,6,0)</f>
        <v>1</v>
      </c>
      <c r="G164">
        <f>VLOOKUP($A164,total_tongue!$A:$P,7,0)</f>
        <v>410.09677790000001</v>
      </c>
      <c r="H164">
        <f>VLOOKUP($A164,total_tongue!$A:$P,8,0)</f>
        <v>125.5203544</v>
      </c>
      <c r="I164">
        <f>VLOOKUP($A164,total_tongue!$A:$P,9,0)</f>
        <v>61.125555560000002</v>
      </c>
      <c r="J164">
        <f>VLOOKUP($A164,total_tongue!$A:$P,10,0)</f>
        <v>55.807106599999997</v>
      </c>
      <c r="K164">
        <f>VLOOKUP($A164,total_tongue!$A:$P,11,0)</f>
        <v>34.675334909999997</v>
      </c>
      <c r="L164">
        <f>VLOOKUP($A164,total_tongue!$A:$P,12,0)</f>
        <v>41.379867869999998</v>
      </c>
      <c r="M164">
        <f>VLOOKUP($A164,total_tongue!$A:$P,13,0)</f>
        <v>125.5203544</v>
      </c>
      <c r="N164">
        <f>VLOOKUP($A164,total_tongue!$A:$P,14,0)</f>
        <v>40</v>
      </c>
      <c r="O164">
        <f>VLOOKUP($A164,total_tongue!$A:$P,15,0)</f>
        <v>1</v>
      </c>
      <c r="P164">
        <f>VLOOKUP($A164,total_tongue!$A:$P,16,0)</f>
        <v>5.7</v>
      </c>
    </row>
    <row r="165" spans="1:16" x14ac:dyDescent="0.3">
      <c r="A165">
        <v>2024030752</v>
      </c>
      <c r="B165">
        <f>VLOOKUP($A165,total_tongue!$A:$P,2,0)</f>
        <v>167.7975744</v>
      </c>
      <c r="C165">
        <f>VLOOKUP($A165,total_tongue!$A:$P,3,0)</f>
        <v>90.520839350000003</v>
      </c>
      <c r="D165">
        <f>VLOOKUP($A165,total_tongue!$A:$P,4,0)</f>
        <v>86.476561750000002</v>
      </c>
      <c r="E165">
        <f>VLOOKUP($A165,total_tongue!$A:$P,5,0)</f>
        <v>77.276735009999996</v>
      </c>
      <c r="F165">
        <f>VLOOKUP($A165,total_tongue!$A:$P,6,0)</f>
        <v>0.99843342000000002</v>
      </c>
      <c r="G165">
        <f>VLOOKUP($A165,total_tongue!$A:$P,7,0)</f>
        <v>828.81266500000004</v>
      </c>
      <c r="H165">
        <f>VLOOKUP($A165,total_tongue!$A:$P,8,0)</f>
        <v>112.3859649</v>
      </c>
      <c r="I165">
        <f>VLOOKUP($A165,total_tongue!$A:$P,9,0)</f>
        <v>40.64753623</v>
      </c>
      <c r="J165">
        <f>VLOOKUP($A165,total_tongue!$A:$P,10,0)</f>
        <v>44.2407878</v>
      </c>
      <c r="K165">
        <f>VLOOKUP($A165,total_tongue!$A:$P,11,0)</f>
        <v>32.428148149999998</v>
      </c>
      <c r="L165">
        <f>VLOOKUP($A165,total_tongue!$A:$P,12,0)</f>
        <v>38.181105909999999</v>
      </c>
      <c r="M165">
        <f>VLOOKUP($A165,total_tongue!$A:$P,13,0)</f>
        <v>112.3859649</v>
      </c>
      <c r="N165">
        <f>VLOOKUP($A165,total_tongue!$A:$P,14,0)</f>
        <v>80</v>
      </c>
      <c r="O165">
        <f>VLOOKUP($A165,total_tongue!$A:$P,15,0)</f>
        <v>1</v>
      </c>
      <c r="P165">
        <f>VLOOKUP($A165,total_tongue!$A:$P,16,0)</f>
        <v>10.4</v>
      </c>
    </row>
    <row r="166" spans="1:16" x14ac:dyDescent="0.3">
      <c r="A166">
        <v>2024030755</v>
      </c>
      <c r="B166">
        <f>VLOOKUP($A166,total_tongue!$A:$P,2,0)</f>
        <v>170.6820481</v>
      </c>
      <c r="C166">
        <f>VLOOKUP($A166,total_tongue!$A:$P,3,0)</f>
        <v>87.043676739999995</v>
      </c>
      <c r="D166">
        <f>VLOOKUP($A166,total_tongue!$A:$P,4,0)</f>
        <v>84.400493519999998</v>
      </c>
      <c r="E166">
        <f>VLOOKUP($A166,total_tongue!$A:$P,5,0)</f>
        <v>83.638371379999995</v>
      </c>
      <c r="F166">
        <f>VLOOKUP($A166,total_tongue!$A:$P,6,0)</f>
        <v>0.99944598299999998</v>
      </c>
      <c r="G166">
        <f>VLOOKUP($A166,total_tongue!$A:$P,7,0)</f>
        <v>701.46733700000004</v>
      </c>
      <c r="H166">
        <f>VLOOKUP($A166,total_tongue!$A:$P,8,0)</f>
        <v>112.0448485</v>
      </c>
      <c r="I166">
        <f>VLOOKUP($A166,total_tongue!$A:$P,9,0)</f>
        <v>40.92995741</v>
      </c>
      <c r="J166">
        <f>VLOOKUP($A166,total_tongue!$A:$P,10,0)</f>
        <v>41.887985550000003</v>
      </c>
      <c r="K166">
        <f>VLOOKUP($A166,total_tongue!$A:$P,11,0)</f>
        <v>33.03125</v>
      </c>
      <c r="L166">
        <f>VLOOKUP($A166,total_tongue!$A:$P,12,0)</f>
        <v>42.812691469999997</v>
      </c>
      <c r="M166">
        <f>VLOOKUP($A166,total_tongue!$A:$P,13,0)</f>
        <v>112.0448485</v>
      </c>
      <c r="N166">
        <f>VLOOKUP($A166,total_tongue!$A:$P,14,0)</f>
        <v>76</v>
      </c>
      <c r="O166">
        <f>VLOOKUP($A166,total_tongue!$A:$P,15,0)</f>
        <v>1</v>
      </c>
      <c r="P166">
        <f>VLOOKUP($A166,total_tongue!$A:$P,16,0)</f>
        <v>10.4</v>
      </c>
    </row>
    <row r="167" spans="1:16" x14ac:dyDescent="0.3">
      <c r="A167">
        <v>2024030758</v>
      </c>
      <c r="B167">
        <f>VLOOKUP($A167,total_tongue!$A:$P,2,0)</f>
        <v>175.26106279999999</v>
      </c>
      <c r="C167">
        <f>VLOOKUP($A167,total_tongue!$A:$P,3,0)</f>
        <v>98.851047019999996</v>
      </c>
      <c r="D167">
        <f>VLOOKUP($A167,total_tongue!$A:$P,4,0)</f>
        <v>91.345614380000001</v>
      </c>
      <c r="E167">
        <f>VLOOKUP($A167,total_tongue!$A:$P,5,0)</f>
        <v>76.410015799999996</v>
      </c>
      <c r="F167">
        <f>VLOOKUP($A167,total_tongue!$A:$P,6,0)</f>
        <v>0.99635036499999996</v>
      </c>
      <c r="G167">
        <f>VLOOKUP($A167,total_tongue!$A:$P,7,0)</f>
        <v>872.61802869999997</v>
      </c>
      <c r="H167">
        <f>VLOOKUP($A167,total_tongue!$A:$P,8,0)</f>
        <v>119.9813422</v>
      </c>
      <c r="I167">
        <f>VLOOKUP($A167,total_tongue!$A:$P,9,0)</f>
        <v>45.936789769999997</v>
      </c>
      <c r="J167">
        <f>VLOOKUP($A167,total_tongue!$A:$P,10,0)</f>
        <v>45.465971799999998</v>
      </c>
      <c r="K167">
        <f>VLOOKUP($A167,total_tongue!$A:$P,11,0)</f>
        <v>32.322004360000001</v>
      </c>
      <c r="L167">
        <f>VLOOKUP($A167,total_tongue!$A:$P,12,0)</f>
        <v>42.061696480000002</v>
      </c>
      <c r="M167">
        <f>VLOOKUP($A167,total_tongue!$A:$P,13,0)</f>
        <v>119.9813422</v>
      </c>
      <c r="N167">
        <f>VLOOKUP($A167,total_tongue!$A:$P,14,0)</f>
        <v>33</v>
      </c>
      <c r="O167">
        <f>VLOOKUP($A167,total_tongue!$A:$P,15,0)</f>
        <v>0</v>
      </c>
      <c r="P167">
        <f>VLOOKUP($A167,total_tongue!$A:$P,16,0)</f>
        <v>11.1</v>
      </c>
    </row>
    <row r="168" spans="1:16" x14ac:dyDescent="0.3">
      <c r="A168">
        <v>2024030756</v>
      </c>
      <c r="B168">
        <f>VLOOKUP($A168,total_tongue!$A:$P,2,0)</f>
        <v>123.28429490000001</v>
      </c>
      <c r="C168">
        <f>VLOOKUP($A168,total_tongue!$A:$P,3,0)</f>
        <v>65.323318169999993</v>
      </c>
      <c r="D168">
        <f>VLOOKUP($A168,total_tongue!$A:$P,4,0)</f>
        <v>68.388197270000006</v>
      </c>
      <c r="E168">
        <f>VLOOKUP($A168,total_tongue!$A:$P,5,0)</f>
        <v>57.960976780000003</v>
      </c>
      <c r="F168">
        <f>VLOOKUP($A168,total_tongue!$A:$P,6,0)</f>
        <v>0.99926761399999997</v>
      </c>
      <c r="G168">
        <f>VLOOKUP($A168,total_tongue!$A:$P,7,0)</f>
        <v>805.31048769999995</v>
      </c>
      <c r="H168">
        <f>VLOOKUP($A168,total_tongue!$A:$P,8,0)</f>
        <v>80.433964419999995</v>
      </c>
      <c r="I168">
        <f>VLOOKUP($A168,total_tongue!$A:$P,9,0)</f>
        <v>58.32358318</v>
      </c>
      <c r="J168">
        <f>VLOOKUP($A168,total_tongue!$A:$P,10,0)</f>
        <v>50.311942960000003</v>
      </c>
      <c r="K168">
        <f>VLOOKUP($A168,total_tongue!$A:$P,11,0)</f>
        <v>31.996368919999998</v>
      </c>
      <c r="L168">
        <f>VLOOKUP($A168,total_tongue!$A:$P,12,0)</f>
        <v>37.367162090000001</v>
      </c>
      <c r="M168">
        <f>VLOOKUP($A168,total_tongue!$A:$P,13,0)</f>
        <v>80.433964419999995</v>
      </c>
      <c r="N168">
        <f>VLOOKUP($A168,total_tongue!$A:$P,14,0)</f>
        <v>55</v>
      </c>
      <c r="O168">
        <f>VLOOKUP($A168,total_tongue!$A:$P,15,0)</f>
        <v>1</v>
      </c>
      <c r="P168">
        <f>VLOOKUP($A168,total_tongue!$A:$P,16,0)</f>
        <v>9.1999999999999993</v>
      </c>
    </row>
    <row r="169" spans="1:16" x14ac:dyDescent="0.3">
      <c r="A169">
        <v>2024030759</v>
      </c>
      <c r="B169">
        <f>VLOOKUP($A169,total_tongue!$A:$P,2,0)</f>
        <v>136.43960269999999</v>
      </c>
      <c r="C169">
        <f>VLOOKUP($A169,total_tongue!$A:$P,3,0)</f>
        <v>71.118435750000003</v>
      </c>
      <c r="D169">
        <f>VLOOKUP($A169,total_tongue!$A:$P,4,0)</f>
        <v>72.311980140000003</v>
      </c>
      <c r="E169">
        <f>VLOOKUP($A169,total_tongue!$A:$P,5,0)</f>
        <v>65.321166980000001</v>
      </c>
      <c r="F169">
        <f>VLOOKUP($A169,total_tongue!$A:$P,6,0)</f>
        <v>0.99919893199999998</v>
      </c>
      <c r="G169">
        <f>VLOOKUP($A169,total_tongue!$A:$P,7,0)</f>
        <v>547.17600579999998</v>
      </c>
      <c r="H169">
        <f>VLOOKUP($A169,total_tongue!$A:$P,8,0)</f>
        <v>88.518080749999996</v>
      </c>
      <c r="I169">
        <f>VLOOKUP($A169,total_tongue!$A:$P,9,0)</f>
        <v>51.05624143</v>
      </c>
      <c r="J169">
        <f>VLOOKUP($A169,total_tongue!$A:$P,10,0)</f>
        <v>50.867241380000003</v>
      </c>
      <c r="K169">
        <f>VLOOKUP($A169,total_tongue!$A:$P,11,0)</f>
        <v>34.866605620000001</v>
      </c>
      <c r="L169">
        <f>VLOOKUP($A169,total_tongue!$A:$P,12,0)</f>
        <v>40.492816660000003</v>
      </c>
      <c r="M169">
        <f>VLOOKUP($A169,total_tongue!$A:$P,13,0)</f>
        <v>88.518080749999996</v>
      </c>
      <c r="N169">
        <f>VLOOKUP($A169,total_tongue!$A:$P,14,0)</f>
        <v>65</v>
      </c>
      <c r="O169">
        <f>VLOOKUP($A169,total_tongue!$A:$P,15,0)</f>
        <v>1</v>
      </c>
      <c r="P169">
        <f>VLOOKUP($A169,total_tongue!$A:$P,16,0)</f>
        <v>13.5</v>
      </c>
    </row>
    <row r="170" spans="1:16" x14ac:dyDescent="0.3">
      <c r="A170">
        <v>2024030757</v>
      </c>
      <c r="B170">
        <f>VLOOKUP($A170,total_tongue!$A:$P,2,0)</f>
        <v>149.00171639999999</v>
      </c>
      <c r="C170">
        <f>VLOOKUP($A170,total_tongue!$A:$P,3,0)</f>
        <v>84.405730129999995</v>
      </c>
      <c r="D170">
        <f>VLOOKUP($A170,total_tongue!$A:$P,4,0)</f>
        <v>82.45339319</v>
      </c>
      <c r="E170">
        <f>VLOOKUP($A170,total_tongue!$A:$P,5,0)</f>
        <v>64.595986269999997</v>
      </c>
      <c r="F170">
        <f>VLOOKUP($A170,total_tongue!$A:$P,6,0)</f>
        <v>1</v>
      </c>
      <c r="G170">
        <f>VLOOKUP($A170,total_tongue!$A:$P,7,0)</f>
        <v>558.28826219999996</v>
      </c>
      <c r="H170">
        <f>VLOOKUP($A170,total_tongue!$A:$P,8,0)</f>
        <v>103.42634839999999</v>
      </c>
      <c r="I170">
        <f>VLOOKUP($A170,total_tongue!$A:$P,9,0)</f>
        <v>46.671999999999997</v>
      </c>
      <c r="J170">
        <f>VLOOKUP($A170,total_tongue!$A:$P,10,0)</f>
        <v>45.475999999999999</v>
      </c>
      <c r="K170">
        <f>VLOOKUP($A170,total_tongue!$A:$P,11,0)</f>
        <v>33.195364240000004</v>
      </c>
      <c r="L170">
        <f>VLOOKUP($A170,total_tongue!$A:$P,12,0)</f>
        <v>42.996028150000001</v>
      </c>
      <c r="M170">
        <f>VLOOKUP($A170,total_tongue!$A:$P,13,0)</f>
        <v>103.42634839999999</v>
      </c>
      <c r="N170">
        <f>VLOOKUP($A170,total_tongue!$A:$P,14,0)</f>
        <v>64</v>
      </c>
      <c r="O170">
        <f>VLOOKUP($A170,total_tongue!$A:$P,15,0)</f>
        <v>0</v>
      </c>
      <c r="P170">
        <f>VLOOKUP($A170,total_tongue!$A:$P,16,0)</f>
        <v>10.199999999999999</v>
      </c>
    </row>
    <row r="171" spans="1:16" x14ac:dyDescent="0.3">
      <c r="A171">
        <v>2024030760</v>
      </c>
      <c r="B171">
        <f>VLOOKUP($A171,total_tongue!$A:$P,2,0)</f>
        <v>163.0884609</v>
      </c>
      <c r="C171">
        <f>VLOOKUP($A171,total_tongue!$A:$P,3,0)</f>
        <v>88.840974939999995</v>
      </c>
      <c r="D171">
        <f>VLOOKUP($A171,total_tongue!$A:$P,4,0)</f>
        <v>86.215953639999995</v>
      </c>
      <c r="E171">
        <f>VLOOKUP($A171,total_tongue!$A:$P,5,0)</f>
        <v>74.247485940000004</v>
      </c>
      <c r="F171">
        <f>VLOOKUP($A171,total_tongue!$A:$P,6,0)</f>
        <v>1</v>
      </c>
      <c r="G171">
        <f>VLOOKUP($A171,total_tongue!$A:$P,7,0)</f>
        <v>474.80684910000002</v>
      </c>
      <c r="H171">
        <f>VLOOKUP($A171,total_tongue!$A:$P,8,0)</f>
        <v>111.13674640000001</v>
      </c>
      <c r="I171">
        <f>VLOOKUP($A171,total_tongue!$A:$P,9,0)</f>
        <v>42.88</v>
      </c>
      <c r="J171">
        <f>VLOOKUP($A171,total_tongue!$A:$P,10,0)</f>
        <v>43.76986539</v>
      </c>
      <c r="K171">
        <f>VLOOKUP($A171,total_tongue!$A:$P,11,0)</f>
        <v>32.636970300000002</v>
      </c>
      <c r="L171">
        <f>VLOOKUP($A171,total_tongue!$A:$P,12,0)</f>
        <v>39.772148280000003</v>
      </c>
      <c r="M171">
        <f>VLOOKUP($A171,total_tongue!$A:$P,13,0)</f>
        <v>111.13674640000001</v>
      </c>
      <c r="N171">
        <f>VLOOKUP($A171,total_tongue!$A:$P,14,0)</f>
        <v>75</v>
      </c>
      <c r="O171">
        <f>VLOOKUP($A171,total_tongue!$A:$P,15,0)</f>
        <v>1</v>
      </c>
      <c r="P171">
        <f>VLOOKUP($A171,total_tongue!$A:$P,16,0)</f>
        <v>9.5</v>
      </c>
    </row>
    <row r="172" spans="1:16" x14ac:dyDescent="0.3">
      <c r="A172">
        <v>2024030761</v>
      </c>
      <c r="B172">
        <f>VLOOKUP($A172,total_tongue!$A:$P,2,0)</f>
        <v>167.73483100000001</v>
      </c>
      <c r="C172">
        <f>VLOOKUP($A172,total_tongue!$A:$P,3,0)</f>
        <v>87.778056359999994</v>
      </c>
      <c r="D172">
        <f>VLOOKUP($A172,total_tongue!$A:$P,4,0)</f>
        <v>90.455420720000006</v>
      </c>
      <c r="E172">
        <f>VLOOKUP($A172,total_tongue!$A:$P,5,0)</f>
        <v>79.95677465</v>
      </c>
      <c r="F172">
        <f>VLOOKUP($A172,total_tongue!$A:$P,6,0)</f>
        <v>1</v>
      </c>
      <c r="G172">
        <f>VLOOKUP($A172,total_tongue!$A:$P,7,0)</f>
        <v>856.35587339999995</v>
      </c>
      <c r="H172">
        <f>VLOOKUP($A172,total_tongue!$A:$P,8,0)</f>
        <v>111.9073703</v>
      </c>
      <c r="I172">
        <f>VLOOKUP($A172,total_tongue!$A:$P,9,0)</f>
        <v>74.401062420000002</v>
      </c>
      <c r="J172">
        <f>VLOOKUP($A172,total_tongue!$A:$P,10,0)</f>
        <v>69.374599790000005</v>
      </c>
      <c r="K172">
        <f>VLOOKUP($A172,total_tongue!$A:$P,11,0)</f>
        <v>33.93269231</v>
      </c>
      <c r="L172">
        <f>VLOOKUP($A172,total_tongue!$A:$P,12,0)</f>
        <v>40.207563329999999</v>
      </c>
      <c r="M172">
        <f>VLOOKUP($A172,total_tongue!$A:$P,13,0)</f>
        <v>111.9073703</v>
      </c>
      <c r="N172">
        <f>VLOOKUP($A172,total_tongue!$A:$P,14,0)</f>
        <v>28</v>
      </c>
      <c r="O172">
        <f>VLOOKUP($A172,total_tongue!$A:$P,15,0)</f>
        <v>1</v>
      </c>
      <c r="P172">
        <f>VLOOKUP($A172,total_tongue!$A:$P,16,0)</f>
        <v>12.4</v>
      </c>
    </row>
    <row r="173" spans="1:16" x14ac:dyDescent="0.3">
      <c r="A173">
        <v>2024030762</v>
      </c>
      <c r="B173">
        <f>VLOOKUP($A173,total_tongue!$A:$P,2,0)</f>
        <v>151.70966079999999</v>
      </c>
      <c r="C173">
        <f>VLOOKUP($A173,total_tongue!$A:$P,3,0)</f>
        <v>85.152363820000005</v>
      </c>
      <c r="D173">
        <f>VLOOKUP($A173,total_tongue!$A:$P,4,0)</f>
        <v>80.785328879999994</v>
      </c>
      <c r="E173">
        <f>VLOOKUP($A173,total_tongue!$A:$P,5,0)</f>
        <v>66.557297019999993</v>
      </c>
      <c r="F173">
        <f>VLOOKUP($A173,total_tongue!$A:$P,6,0)</f>
        <v>1</v>
      </c>
      <c r="G173">
        <f>VLOOKUP($A173,total_tongue!$A:$P,7,0)</f>
        <v>605.75362099999995</v>
      </c>
      <c r="H173">
        <f>VLOOKUP($A173,total_tongue!$A:$P,8,0)</f>
        <v>104.6097374</v>
      </c>
      <c r="I173">
        <f>VLOOKUP($A173,total_tongue!$A:$P,9,0)</f>
        <v>51.344599070000001</v>
      </c>
      <c r="J173">
        <f>VLOOKUP($A173,total_tongue!$A:$P,10,0)</f>
        <v>45.138483970000003</v>
      </c>
      <c r="K173">
        <f>VLOOKUP($A173,total_tongue!$A:$P,11,0)</f>
        <v>35.918309049999998</v>
      </c>
      <c r="L173">
        <f>VLOOKUP($A173,total_tongue!$A:$P,12,0)</f>
        <v>43.099363629999999</v>
      </c>
      <c r="M173">
        <f>VLOOKUP($A173,total_tongue!$A:$P,13,0)</f>
        <v>104.6097374</v>
      </c>
      <c r="N173">
        <f>VLOOKUP($A173,total_tongue!$A:$P,14,0)</f>
        <v>73</v>
      </c>
      <c r="O173">
        <f>VLOOKUP($A173,total_tongue!$A:$P,15,0)</f>
        <v>0</v>
      </c>
      <c r="P173">
        <f>VLOOKUP($A173,total_tongue!$A:$P,16,0)</f>
        <v>10</v>
      </c>
    </row>
    <row r="174" spans="1:16" x14ac:dyDescent="0.3">
      <c r="A174">
        <v>2024030763</v>
      </c>
      <c r="B174">
        <f>VLOOKUP($A174,total_tongue!$A:$P,2,0)</f>
        <v>166.4138054</v>
      </c>
      <c r="C174">
        <f>VLOOKUP($A174,total_tongue!$A:$P,3,0)</f>
        <v>85.889484980000006</v>
      </c>
      <c r="D174">
        <f>VLOOKUP($A174,total_tongue!$A:$P,4,0)</f>
        <v>86.302813540000002</v>
      </c>
      <c r="E174">
        <f>VLOOKUP($A174,total_tongue!$A:$P,5,0)</f>
        <v>80.524320459999998</v>
      </c>
      <c r="F174">
        <f>VLOOKUP($A174,total_tongue!$A:$P,6,0)</f>
        <v>0.99963436900000002</v>
      </c>
      <c r="G174">
        <f>VLOOKUP($A174,total_tongue!$A:$P,7,0)</f>
        <v>926.34159939999995</v>
      </c>
      <c r="H174">
        <f>VLOOKUP($A174,total_tongue!$A:$P,8,0)</f>
        <v>110.00582780000001</v>
      </c>
      <c r="I174">
        <f>VLOOKUP($A174,total_tongue!$A:$P,9,0)</f>
        <v>60.261484099999997</v>
      </c>
      <c r="J174">
        <f>VLOOKUP($A174,total_tongue!$A:$P,10,0)</f>
        <v>57.92836879</v>
      </c>
      <c r="K174">
        <f>VLOOKUP($A174,total_tongue!$A:$P,11,0)</f>
        <v>33.701674279999999</v>
      </c>
      <c r="L174">
        <f>VLOOKUP($A174,total_tongue!$A:$P,12,0)</f>
        <v>41.332249279999999</v>
      </c>
      <c r="M174">
        <f>VLOOKUP($A174,total_tongue!$A:$P,13,0)</f>
        <v>110.00582780000001</v>
      </c>
      <c r="N174">
        <f>VLOOKUP($A174,total_tongue!$A:$P,14,0)</f>
        <v>45</v>
      </c>
      <c r="O174">
        <f>VLOOKUP($A174,total_tongue!$A:$P,15,0)</f>
        <v>1</v>
      </c>
      <c r="P174">
        <f>VLOOKUP($A174,total_tongue!$A:$P,16,0)</f>
        <v>10.9</v>
      </c>
    </row>
    <row r="175" spans="1:16" x14ac:dyDescent="0.3">
      <c r="A175">
        <v>2024030764</v>
      </c>
      <c r="B175">
        <f>VLOOKUP($A175,total_tongue!$A:$P,2,0)</f>
        <v>153.8996803</v>
      </c>
      <c r="C175">
        <f>VLOOKUP($A175,total_tongue!$A:$P,3,0)</f>
        <v>97.809502809999998</v>
      </c>
      <c r="D175">
        <f>VLOOKUP($A175,total_tongue!$A:$P,4,0)</f>
        <v>100.0154338</v>
      </c>
      <c r="E175">
        <f>VLOOKUP($A175,total_tongue!$A:$P,5,0)</f>
        <v>56.090177490000002</v>
      </c>
      <c r="F175">
        <f>VLOOKUP($A175,total_tongue!$A:$P,6,0)</f>
        <v>0.99801587300000005</v>
      </c>
      <c r="G175">
        <f>VLOOKUP($A175,total_tongue!$A:$P,7,0)</f>
        <v>705.8280039</v>
      </c>
      <c r="H175">
        <f>VLOOKUP($A175,total_tongue!$A:$P,8,0)</f>
        <v>114.98597719999999</v>
      </c>
      <c r="I175">
        <f>VLOOKUP($A175,total_tongue!$A:$P,9,0)</f>
        <v>43.107115819999997</v>
      </c>
      <c r="J175">
        <f>VLOOKUP($A175,total_tongue!$A:$P,10,0)</f>
        <v>44.655580430000001</v>
      </c>
      <c r="K175">
        <f>VLOOKUP($A175,total_tongue!$A:$P,11,0)</f>
        <v>35.522764799999997</v>
      </c>
      <c r="L175">
        <f>VLOOKUP($A175,total_tongue!$A:$P,12,0)</f>
        <v>41.80924753</v>
      </c>
      <c r="M175">
        <f>VLOOKUP($A175,total_tongue!$A:$P,13,0)</f>
        <v>114.98597719999999</v>
      </c>
      <c r="N175">
        <f>VLOOKUP($A175,total_tongue!$A:$P,14,0)</f>
        <v>54</v>
      </c>
      <c r="O175">
        <f>VLOOKUP($A175,total_tongue!$A:$P,15,0)</f>
        <v>0</v>
      </c>
      <c r="P175">
        <f>VLOOKUP($A175,total_tongue!$A:$P,16,0)</f>
        <v>13.1</v>
      </c>
    </row>
    <row r="176" spans="1:16" x14ac:dyDescent="0.3">
      <c r="A176">
        <v>2024030766</v>
      </c>
      <c r="B176">
        <f>VLOOKUP($A176,total_tongue!$A:$P,2,0)</f>
        <v>148.38053379999999</v>
      </c>
      <c r="C176">
        <f>VLOOKUP($A176,total_tongue!$A:$P,3,0)</f>
        <v>78.937676609999997</v>
      </c>
      <c r="D176">
        <f>VLOOKUP($A176,total_tongue!$A:$P,4,0)</f>
        <v>89.6</v>
      </c>
      <c r="E176">
        <f>VLOOKUP($A176,total_tongue!$A:$P,5,0)</f>
        <v>69.442857140000001</v>
      </c>
      <c r="F176">
        <f>VLOOKUP($A176,total_tongue!$A:$P,6,0)</f>
        <v>0.99563386899999995</v>
      </c>
      <c r="G176">
        <f>VLOOKUP($A176,total_tongue!$A:$P,7,0)</f>
        <v>461.37609950000001</v>
      </c>
      <c r="H176">
        <f>VLOOKUP($A176,total_tongue!$A:$P,8,0)</f>
        <v>100.8749024</v>
      </c>
      <c r="I176">
        <f>VLOOKUP($A176,total_tongue!$A:$P,9,0)</f>
        <v>54.513438370000003</v>
      </c>
      <c r="J176">
        <f>VLOOKUP($A176,total_tongue!$A:$P,10,0)</f>
        <v>50.086903300000003</v>
      </c>
      <c r="K176">
        <f>VLOOKUP($A176,total_tongue!$A:$P,11,0)</f>
        <v>35.433558560000002</v>
      </c>
      <c r="L176">
        <f>VLOOKUP($A176,total_tongue!$A:$P,12,0)</f>
        <v>38.77623277</v>
      </c>
      <c r="M176">
        <f>VLOOKUP($A176,total_tongue!$A:$P,13,0)</f>
        <v>100.8749024</v>
      </c>
      <c r="N176">
        <f>VLOOKUP($A176,total_tongue!$A:$P,14,0)</f>
        <v>45</v>
      </c>
      <c r="O176">
        <f>VLOOKUP($A176,total_tongue!$A:$P,15,0)</f>
        <v>0</v>
      </c>
      <c r="P176">
        <f>VLOOKUP($A176,total_tongue!$A:$P,16,0)</f>
        <v>12.9</v>
      </c>
    </row>
    <row r="177" spans="1:16" x14ac:dyDescent="0.3">
      <c r="A177">
        <v>2024030765</v>
      </c>
      <c r="B177">
        <f>VLOOKUP($A177,total_tongue!$A:$P,2,0)</f>
        <v>172.40029759999999</v>
      </c>
      <c r="C177">
        <f>VLOOKUP($A177,total_tongue!$A:$P,3,0)</f>
        <v>99.514880950000006</v>
      </c>
      <c r="D177">
        <f>VLOOKUP($A177,total_tongue!$A:$P,4,0)</f>
        <v>107.9416454</v>
      </c>
      <c r="E177">
        <f>VLOOKUP($A177,total_tongue!$A:$P,5,0)</f>
        <v>72.885416669999998</v>
      </c>
      <c r="F177">
        <f>VLOOKUP($A177,total_tongue!$A:$P,6,0)</f>
        <v>0.99546413499999997</v>
      </c>
      <c r="G177">
        <f>VLOOKUP($A177,total_tongue!$A:$P,7,0)</f>
        <v>917.42665720000002</v>
      </c>
      <c r="H177">
        <f>VLOOKUP($A177,total_tongue!$A:$P,8,0)</f>
        <v>123.1702933</v>
      </c>
      <c r="I177">
        <f>VLOOKUP($A177,total_tongue!$A:$P,9,0)</f>
        <v>80.079219289999997</v>
      </c>
      <c r="J177">
        <f>VLOOKUP($A177,total_tongue!$A:$P,10,0)</f>
        <v>67.557053010000004</v>
      </c>
      <c r="K177">
        <f>VLOOKUP($A177,total_tongue!$A:$P,11,0)</f>
        <v>35.504382239999998</v>
      </c>
      <c r="L177">
        <f>VLOOKUP($A177,total_tongue!$A:$P,12,0)</f>
        <v>44.648424239999997</v>
      </c>
      <c r="M177">
        <f>VLOOKUP($A177,total_tongue!$A:$P,13,0)</f>
        <v>123.1702933</v>
      </c>
      <c r="N177">
        <f>VLOOKUP($A177,total_tongue!$A:$P,14,0)</f>
        <v>20</v>
      </c>
      <c r="O177">
        <f>VLOOKUP($A177,total_tongue!$A:$P,15,0)</f>
        <v>0</v>
      </c>
      <c r="P177">
        <f>VLOOKUP($A177,total_tongue!$A:$P,16,0)</f>
        <v>15.9</v>
      </c>
    </row>
    <row r="178" spans="1:16" x14ac:dyDescent="0.3">
      <c r="A178">
        <v>2024030767</v>
      </c>
      <c r="B178">
        <f>VLOOKUP($A178,total_tongue!$A:$P,2,0)</f>
        <v>148.97697880000001</v>
      </c>
      <c r="C178">
        <f>VLOOKUP($A178,total_tongue!$A:$P,3,0)</f>
        <v>87.265706690000002</v>
      </c>
      <c r="D178">
        <f>VLOOKUP($A178,total_tongue!$A:$P,4,0)</f>
        <v>95.540310009999999</v>
      </c>
      <c r="E178">
        <f>VLOOKUP($A178,total_tongue!$A:$P,5,0)</f>
        <v>61.711272129999998</v>
      </c>
      <c r="F178">
        <f>VLOOKUP($A178,total_tongue!$A:$P,6,0)</f>
        <v>0.99612505500000004</v>
      </c>
      <c r="G178">
        <f>VLOOKUP($A178,total_tongue!$A:$P,7,0)</f>
        <v>796.03704219999997</v>
      </c>
      <c r="H178">
        <f>VLOOKUP($A178,total_tongue!$A:$P,8,0)</f>
        <v>104.88537340000001</v>
      </c>
      <c r="I178">
        <f>VLOOKUP($A178,total_tongue!$A:$P,9,0)</f>
        <v>40.722497519999997</v>
      </c>
      <c r="J178">
        <f>VLOOKUP($A178,total_tongue!$A:$P,10,0)</f>
        <v>41.355611080000003</v>
      </c>
      <c r="K178">
        <f>VLOOKUP($A178,total_tongue!$A:$P,11,0)</f>
        <v>32.097591889999997</v>
      </c>
      <c r="L178">
        <f>VLOOKUP($A178,total_tongue!$A:$P,12,0)</f>
        <v>37.46703351</v>
      </c>
      <c r="M178">
        <f>VLOOKUP($A178,total_tongue!$A:$P,13,0)</f>
        <v>104.88537340000001</v>
      </c>
      <c r="N178">
        <f>VLOOKUP($A178,total_tongue!$A:$P,14,0)</f>
        <v>27</v>
      </c>
      <c r="O178">
        <f>VLOOKUP($A178,total_tongue!$A:$P,15,0)</f>
        <v>0</v>
      </c>
      <c r="P178">
        <f>VLOOKUP($A178,total_tongue!$A:$P,16,0)</f>
        <v>13.7</v>
      </c>
    </row>
    <row r="179" spans="1:16" x14ac:dyDescent="0.3">
      <c r="A179">
        <v>2024030768</v>
      </c>
      <c r="B179">
        <f>VLOOKUP($A179,total_tongue!$A:$P,2,0)</f>
        <v>160.09977559999999</v>
      </c>
      <c r="C179">
        <f>VLOOKUP($A179,total_tongue!$A:$P,3,0)</f>
        <v>91.251608079999997</v>
      </c>
      <c r="D179">
        <f>VLOOKUP($A179,total_tongue!$A:$P,4,0)</f>
        <v>85.462528050000003</v>
      </c>
      <c r="E179">
        <f>VLOOKUP($A179,total_tongue!$A:$P,5,0)</f>
        <v>68.848167540000006</v>
      </c>
      <c r="F179">
        <f>VLOOKUP($A179,total_tongue!$A:$P,6,0)</f>
        <v>1</v>
      </c>
      <c r="G179">
        <f>VLOOKUP($A179,total_tongue!$A:$P,7,0)</f>
        <v>488.61499309999999</v>
      </c>
      <c r="H179">
        <f>VLOOKUP($A179,total_tongue!$A:$P,8,0)</f>
        <v>111.9906963</v>
      </c>
      <c r="I179">
        <f>VLOOKUP($A179,total_tongue!$A:$P,9,0)</f>
        <v>44.728438230000002</v>
      </c>
      <c r="J179">
        <f>VLOOKUP($A179,total_tongue!$A:$P,10,0)</f>
        <v>44.517989159999999</v>
      </c>
      <c r="K179">
        <f>VLOOKUP($A179,total_tongue!$A:$P,11,0)</f>
        <v>31.31981536</v>
      </c>
      <c r="L179">
        <f>VLOOKUP($A179,total_tongue!$A:$P,12,0)</f>
        <v>35.08525934</v>
      </c>
      <c r="M179">
        <f>VLOOKUP($A179,total_tongue!$A:$P,13,0)</f>
        <v>111.9906963</v>
      </c>
      <c r="N179">
        <f>VLOOKUP($A179,total_tongue!$A:$P,14,0)</f>
        <v>40</v>
      </c>
      <c r="O179">
        <f>VLOOKUP($A179,total_tongue!$A:$P,15,0)</f>
        <v>1</v>
      </c>
      <c r="P179">
        <f>VLOOKUP($A179,total_tongue!$A:$P,16,0)</f>
        <v>13.9</v>
      </c>
    </row>
    <row r="180" spans="1:16" x14ac:dyDescent="0.3">
      <c r="A180">
        <v>2024030769</v>
      </c>
      <c r="B180">
        <f>VLOOKUP($A180,total_tongue!$A:$P,2,0)</f>
        <v>165.847387</v>
      </c>
      <c r="C180">
        <f>VLOOKUP($A180,total_tongue!$A:$P,3,0)</f>
        <v>95.880891309999996</v>
      </c>
      <c r="D180">
        <f>VLOOKUP($A180,total_tongue!$A:$P,4,0)</f>
        <v>101.563001</v>
      </c>
      <c r="E180">
        <f>VLOOKUP($A180,total_tongue!$A:$P,5,0)</f>
        <v>69.96649567</v>
      </c>
      <c r="F180">
        <f>VLOOKUP($A180,total_tongue!$A:$P,6,0)</f>
        <v>0.99272847500000005</v>
      </c>
      <c r="G180">
        <f>VLOOKUP($A180,total_tongue!$A:$P,7,0)</f>
        <v>655.27670260000002</v>
      </c>
      <c r="H180">
        <f>VLOOKUP($A180,total_tongue!$A:$P,8,0)</f>
        <v>117.8576899</v>
      </c>
      <c r="I180">
        <f>VLOOKUP($A180,total_tongue!$A:$P,9,0)</f>
        <v>54.313725490000003</v>
      </c>
      <c r="J180">
        <f>VLOOKUP($A180,total_tongue!$A:$P,10,0)</f>
        <v>55.361206899999999</v>
      </c>
      <c r="K180">
        <f>VLOOKUP($A180,total_tongue!$A:$P,11,0)</f>
        <v>37.71075124</v>
      </c>
      <c r="L180">
        <f>VLOOKUP($A180,total_tongue!$A:$P,12,0)</f>
        <v>45.691243180000001</v>
      </c>
      <c r="M180">
        <f>VLOOKUP($A180,total_tongue!$A:$P,13,0)</f>
        <v>117.8576899</v>
      </c>
      <c r="N180">
        <f>VLOOKUP($A180,total_tongue!$A:$P,14,0)</f>
        <v>40</v>
      </c>
      <c r="O180">
        <f>VLOOKUP($A180,total_tongue!$A:$P,15,0)</f>
        <v>0</v>
      </c>
      <c r="P180">
        <f>VLOOKUP($A180,total_tongue!$A:$P,16,0)</f>
        <v>11.9</v>
      </c>
    </row>
    <row r="181" spans="1:16" x14ac:dyDescent="0.3">
      <c r="A181">
        <v>2024030770</v>
      </c>
      <c r="B181">
        <f>VLOOKUP($A181,total_tongue!$A:$P,2,0)</f>
        <v>137.32610510000001</v>
      </c>
      <c r="C181">
        <f>VLOOKUP($A181,total_tongue!$A:$P,3,0)</f>
        <v>88.15746455</v>
      </c>
      <c r="D181">
        <f>VLOOKUP($A181,total_tongue!$A:$P,4,0)</f>
        <v>80.026688910000004</v>
      </c>
      <c r="E181">
        <f>VLOOKUP($A181,total_tongue!$A:$P,5,0)</f>
        <v>49.168640529999998</v>
      </c>
      <c r="F181">
        <f>VLOOKUP($A181,total_tongue!$A:$P,6,0)</f>
        <v>0.98584905700000003</v>
      </c>
      <c r="G181">
        <f>VLOOKUP($A181,total_tongue!$A:$P,7,0)</f>
        <v>680.71432030000005</v>
      </c>
      <c r="H181">
        <f>VLOOKUP($A181,total_tongue!$A:$P,8,0)</f>
        <v>101.9376978</v>
      </c>
      <c r="I181">
        <f>VLOOKUP($A181,total_tongue!$A:$P,9,0)</f>
        <v>47.572199730000001</v>
      </c>
      <c r="J181">
        <f>VLOOKUP($A181,total_tongue!$A:$P,10,0)</f>
        <v>49.70538415</v>
      </c>
      <c r="K181">
        <f>VLOOKUP($A181,total_tongue!$A:$P,11,0)</f>
        <v>34.154810300000001</v>
      </c>
      <c r="L181">
        <f>VLOOKUP($A181,total_tongue!$A:$P,12,0)</f>
        <v>40.22767975</v>
      </c>
      <c r="M181">
        <f>VLOOKUP($A181,total_tongue!$A:$P,13,0)</f>
        <v>101.9376978</v>
      </c>
      <c r="N181">
        <f>VLOOKUP($A181,total_tongue!$A:$P,14,0)</f>
        <v>52</v>
      </c>
      <c r="O181">
        <f>VLOOKUP($A181,total_tongue!$A:$P,15,0)</f>
        <v>0</v>
      </c>
      <c r="P181">
        <f>VLOOKUP($A181,total_tongue!$A:$P,16,0)</f>
        <v>12.1</v>
      </c>
    </row>
    <row r="182" spans="1:16" x14ac:dyDescent="0.3">
      <c r="A182">
        <v>2024030772</v>
      </c>
      <c r="B182">
        <f>VLOOKUP($A182,total_tongue!$A:$P,2,0)</f>
        <v>172.16679880000001</v>
      </c>
      <c r="C182">
        <f>VLOOKUP($A182,total_tongue!$A:$P,3,0)</f>
        <v>93.674773110000004</v>
      </c>
      <c r="D182">
        <f>VLOOKUP($A182,total_tongue!$A:$P,4,0)</f>
        <v>99.948717950000002</v>
      </c>
      <c r="E182">
        <f>VLOOKUP($A182,total_tongue!$A:$P,5,0)</f>
        <v>78.492025729999995</v>
      </c>
      <c r="F182">
        <f>VLOOKUP($A182,total_tongue!$A:$P,6,0)</f>
        <v>1</v>
      </c>
      <c r="G182">
        <f>VLOOKUP($A182,total_tongue!$A:$P,7,0)</f>
        <v>1091.678592</v>
      </c>
      <c r="H182">
        <f>VLOOKUP($A182,total_tongue!$A:$P,8,0)</f>
        <v>117.7900898</v>
      </c>
      <c r="I182">
        <f>VLOOKUP($A182,total_tongue!$A:$P,9,0)</f>
        <v>55.229531139999999</v>
      </c>
      <c r="J182">
        <f>VLOOKUP($A182,total_tongue!$A:$P,10,0)</f>
        <v>53.04489796</v>
      </c>
      <c r="K182">
        <f>VLOOKUP($A182,total_tongue!$A:$P,11,0)</f>
        <v>33.58524173</v>
      </c>
      <c r="L182">
        <f>VLOOKUP($A182,total_tongue!$A:$P,12,0)</f>
        <v>42.224243049999998</v>
      </c>
      <c r="M182">
        <f>VLOOKUP($A182,total_tongue!$A:$P,13,0)</f>
        <v>117.7900898</v>
      </c>
      <c r="N182">
        <f>VLOOKUP($A182,total_tongue!$A:$P,14,0)</f>
        <v>60</v>
      </c>
      <c r="O182">
        <f>VLOOKUP($A182,total_tongue!$A:$P,15,0)</f>
        <v>1</v>
      </c>
      <c r="P182">
        <f>VLOOKUP($A182,total_tongue!$A:$P,16,0)</f>
        <v>12.5</v>
      </c>
    </row>
    <row r="183" spans="1:16" x14ac:dyDescent="0.3">
      <c r="A183">
        <v>2024030771</v>
      </c>
      <c r="B183">
        <f>VLOOKUP($A183,total_tongue!$A:$P,2,0)</f>
        <v>133.1773895</v>
      </c>
      <c r="C183">
        <f>VLOOKUP($A183,total_tongue!$A:$P,3,0)</f>
        <v>74.340314739999997</v>
      </c>
      <c r="D183">
        <f>VLOOKUP($A183,total_tongue!$A:$P,4,0)</f>
        <v>74.581925479999995</v>
      </c>
      <c r="E183">
        <f>VLOOKUP($A183,total_tongue!$A:$P,5,0)</f>
        <v>58.837074749999999</v>
      </c>
      <c r="F183">
        <f>VLOOKUP($A183,total_tongue!$A:$P,6,0)</f>
        <v>0.99546142199999998</v>
      </c>
      <c r="G183">
        <f>VLOOKUP($A183,total_tongue!$A:$P,7,0)</f>
        <v>633.17569349999997</v>
      </c>
      <c r="H183">
        <f>VLOOKUP($A183,total_tongue!$A:$P,8,0)</f>
        <v>89.595714130000005</v>
      </c>
      <c r="I183">
        <f>VLOOKUP($A183,total_tongue!$A:$P,9,0)</f>
        <v>40.599156120000004</v>
      </c>
      <c r="J183">
        <f>VLOOKUP($A183,total_tongue!$A:$P,10,0)</f>
        <v>39.548676350000001</v>
      </c>
      <c r="K183">
        <f>VLOOKUP($A183,total_tongue!$A:$P,11,0)</f>
        <v>32.532921809999998</v>
      </c>
      <c r="L183">
        <f>VLOOKUP($A183,total_tongue!$A:$P,12,0)</f>
        <v>41.48451034</v>
      </c>
      <c r="M183">
        <f>VLOOKUP($A183,total_tongue!$A:$P,13,0)</f>
        <v>89.595714130000005</v>
      </c>
      <c r="N183">
        <f>VLOOKUP($A183,total_tongue!$A:$P,14,0)</f>
        <v>45</v>
      </c>
      <c r="O183">
        <f>VLOOKUP($A183,total_tongue!$A:$P,15,0)</f>
        <v>1</v>
      </c>
      <c r="P183">
        <f>VLOOKUP($A183,total_tongue!$A:$P,16,0)</f>
        <v>9</v>
      </c>
    </row>
    <row r="184" spans="1:16" x14ac:dyDescent="0.3">
      <c r="A184">
        <v>2024030773</v>
      </c>
      <c r="B184">
        <f>VLOOKUP($A184,total_tongue!$A:$P,2,0)</f>
        <v>149.32928140000001</v>
      </c>
      <c r="C184">
        <f>VLOOKUP($A184,total_tongue!$A:$P,3,0)</f>
        <v>82.476423879999999</v>
      </c>
      <c r="D184">
        <f>VLOOKUP($A184,total_tongue!$A:$P,4,0)</f>
        <v>83.699441230000005</v>
      </c>
      <c r="E184">
        <f>VLOOKUP($A184,total_tongue!$A:$P,5,0)</f>
        <v>66.852857560000004</v>
      </c>
      <c r="F184">
        <f>VLOOKUP($A184,total_tongue!$A:$P,6,0)</f>
        <v>0.99980720999999995</v>
      </c>
      <c r="G184">
        <f>VLOOKUP($A184,total_tongue!$A:$P,7,0)</f>
        <v>1037.575832</v>
      </c>
      <c r="H184">
        <f>VLOOKUP($A184,total_tongue!$A:$P,8,0)</f>
        <v>102.6157915</v>
      </c>
      <c r="I184">
        <f>VLOOKUP($A184,total_tongue!$A:$P,9,0)</f>
        <v>56.089341689999998</v>
      </c>
      <c r="J184">
        <f>VLOOKUP($A184,total_tongue!$A:$P,10,0)</f>
        <v>51.232076470000003</v>
      </c>
      <c r="K184">
        <f>VLOOKUP($A184,total_tongue!$A:$P,11,0)</f>
        <v>34.425192520000003</v>
      </c>
      <c r="L184">
        <f>VLOOKUP($A184,total_tongue!$A:$P,12,0)</f>
        <v>42.458234429999997</v>
      </c>
      <c r="M184">
        <f>VLOOKUP($A184,total_tongue!$A:$P,13,0)</f>
        <v>102.6157915</v>
      </c>
      <c r="N184">
        <f>VLOOKUP($A184,total_tongue!$A:$P,14,0)</f>
        <v>58</v>
      </c>
      <c r="O184">
        <f>VLOOKUP($A184,total_tongue!$A:$P,15,0)</f>
        <v>1</v>
      </c>
      <c r="P184">
        <f>VLOOKUP($A184,total_tongue!$A:$P,16,0)</f>
        <v>11.8</v>
      </c>
    </row>
    <row r="185" spans="1:16" x14ac:dyDescent="0.3">
      <c r="A185">
        <v>2024030774</v>
      </c>
      <c r="B185">
        <f>VLOOKUP($A185,total_tongue!$A:$P,2,0)</f>
        <v>149.30056500000001</v>
      </c>
      <c r="C185">
        <f>VLOOKUP($A185,total_tongue!$A:$P,3,0)</f>
        <v>87.507683619999995</v>
      </c>
      <c r="D185">
        <f>VLOOKUP($A185,total_tongue!$A:$P,4,0)</f>
        <v>93.722259890000004</v>
      </c>
      <c r="E185">
        <f>VLOOKUP($A185,total_tongue!$A:$P,5,0)</f>
        <v>61.792881360000003</v>
      </c>
      <c r="F185">
        <f>VLOOKUP($A185,total_tongue!$A:$P,6,0)</f>
        <v>0.98963414599999999</v>
      </c>
      <c r="G185">
        <f>VLOOKUP($A185,total_tongue!$A:$P,7,0)</f>
        <v>580.93534439999996</v>
      </c>
      <c r="H185">
        <f>VLOOKUP($A185,total_tongue!$A:$P,8,0)</f>
        <v>107.0582448</v>
      </c>
      <c r="I185">
        <f>VLOOKUP($A185,total_tongue!$A:$P,9,0)</f>
        <v>51.235117260000003</v>
      </c>
      <c r="J185">
        <f>VLOOKUP($A185,total_tongue!$A:$P,10,0)</f>
        <v>51.554066130000002</v>
      </c>
      <c r="K185">
        <f>VLOOKUP($A185,total_tongue!$A:$P,11,0)</f>
        <v>35.949450550000002</v>
      </c>
      <c r="L185">
        <f>VLOOKUP($A185,total_tongue!$A:$P,12,0)</f>
        <v>36.347694490000002</v>
      </c>
      <c r="M185">
        <f>VLOOKUP($A185,total_tongue!$A:$P,13,0)</f>
        <v>107.0582448</v>
      </c>
      <c r="N185">
        <f>VLOOKUP($A185,total_tongue!$A:$P,14,0)</f>
        <v>37</v>
      </c>
      <c r="O185">
        <f>VLOOKUP($A185,total_tongue!$A:$P,15,0)</f>
        <v>1</v>
      </c>
      <c r="P185">
        <f>VLOOKUP($A185,total_tongue!$A:$P,16,0)</f>
        <v>12.4</v>
      </c>
    </row>
    <row r="186" spans="1:16" x14ac:dyDescent="0.3">
      <c r="A186">
        <v>2024030776</v>
      </c>
      <c r="B186">
        <f>VLOOKUP($A186,total_tongue!$A:$P,2,0)</f>
        <v>176.92478180000001</v>
      </c>
      <c r="C186">
        <f>VLOOKUP($A186,total_tongue!$A:$P,3,0)</f>
        <v>94.799418200000005</v>
      </c>
      <c r="D186">
        <f>VLOOKUP($A186,total_tongue!$A:$P,4,0)</f>
        <v>102.9891952</v>
      </c>
      <c r="E186">
        <f>VLOOKUP($A186,total_tongue!$A:$P,5,0)</f>
        <v>82.125363620000002</v>
      </c>
      <c r="F186">
        <f>VLOOKUP($A186,total_tongue!$A:$P,6,0)</f>
        <v>0.99926503</v>
      </c>
      <c r="G186">
        <f>VLOOKUP($A186,total_tongue!$A:$P,7,0)</f>
        <v>625.7601803</v>
      </c>
      <c r="H186">
        <f>VLOOKUP($A186,total_tongue!$A:$P,8,0)</f>
        <v>120.3672145</v>
      </c>
      <c r="I186">
        <f>VLOOKUP($A186,total_tongue!$A:$P,9,0)</f>
        <v>51.129357089999999</v>
      </c>
      <c r="J186">
        <f>VLOOKUP($A186,total_tongue!$A:$P,10,0)</f>
        <v>47.507194239999997</v>
      </c>
      <c r="K186">
        <f>VLOOKUP($A186,total_tongue!$A:$P,11,0)</f>
        <v>31.742951909999999</v>
      </c>
      <c r="L186">
        <f>VLOOKUP($A186,total_tongue!$A:$P,12,0)</f>
        <v>44.148780709999997</v>
      </c>
      <c r="M186">
        <f>VLOOKUP($A186,total_tongue!$A:$P,13,0)</f>
        <v>120.3672145</v>
      </c>
      <c r="N186">
        <f>VLOOKUP($A186,total_tongue!$A:$P,14,0)</f>
        <v>51</v>
      </c>
      <c r="O186">
        <f>VLOOKUP($A186,total_tongue!$A:$P,15,0)</f>
        <v>1</v>
      </c>
      <c r="P186">
        <f>VLOOKUP($A186,total_tongue!$A:$P,16,0)</f>
        <v>12.1</v>
      </c>
    </row>
    <row r="187" spans="1:16" x14ac:dyDescent="0.3">
      <c r="A187">
        <v>2024030777</v>
      </c>
      <c r="B187">
        <f>VLOOKUP($A187,total_tongue!$A:$P,2,0)</f>
        <v>150.703125</v>
      </c>
      <c r="C187">
        <f>VLOOKUP($A187,total_tongue!$A:$P,3,0)</f>
        <v>81.882077989999999</v>
      </c>
      <c r="D187">
        <f>VLOOKUP($A187,total_tongue!$A:$P,4,0)</f>
        <v>85.517227559999995</v>
      </c>
      <c r="E187">
        <f>VLOOKUP($A187,total_tongue!$A:$P,5,0)</f>
        <v>68.821047010000001</v>
      </c>
      <c r="F187">
        <f>VLOOKUP($A187,total_tongue!$A:$P,6,0)</f>
        <v>0.99756246199999998</v>
      </c>
      <c r="G187">
        <f>VLOOKUP($A187,total_tongue!$A:$P,7,0)</f>
        <v>675.33728389999999</v>
      </c>
      <c r="H187">
        <f>VLOOKUP($A187,total_tongue!$A:$P,8,0)</f>
        <v>103.2137922</v>
      </c>
      <c r="I187">
        <f>VLOOKUP($A187,total_tongue!$A:$P,9,0)</f>
        <v>43.456836209999999</v>
      </c>
      <c r="J187">
        <f>VLOOKUP($A187,total_tongue!$A:$P,10,0)</f>
        <v>46.696903620000001</v>
      </c>
      <c r="K187">
        <f>VLOOKUP($A187,total_tongue!$A:$P,11,0)</f>
        <v>36.360224590000001</v>
      </c>
      <c r="L187">
        <f>VLOOKUP($A187,total_tongue!$A:$P,12,0)</f>
        <v>41.757891549999997</v>
      </c>
      <c r="M187">
        <f>VLOOKUP($A187,total_tongue!$A:$P,13,0)</f>
        <v>103.2137922</v>
      </c>
      <c r="N187">
        <f>VLOOKUP($A187,total_tongue!$A:$P,14,0)</f>
        <v>50</v>
      </c>
      <c r="O187">
        <f>VLOOKUP($A187,total_tongue!$A:$P,15,0)</f>
        <v>0</v>
      </c>
      <c r="P187">
        <f>VLOOKUP($A187,total_tongue!$A:$P,16,0)</f>
        <v>14.9</v>
      </c>
    </row>
    <row r="188" spans="1:16" x14ac:dyDescent="0.3">
      <c r="A188">
        <v>2024030779</v>
      </c>
      <c r="B188">
        <f>VLOOKUP($A188,total_tongue!$A:$P,2,0)</f>
        <v>159.2156828</v>
      </c>
      <c r="C188">
        <f>VLOOKUP($A188,total_tongue!$A:$P,3,0)</f>
        <v>89.273303960000007</v>
      </c>
      <c r="D188">
        <f>VLOOKUP($A188,total_tongue!$A:$P,4,0)</f>
        <v>93.614273130000001</v>
      </c>
      <c r="E188">
        <f>VLOOKUP($A188,total_tongue!$A:$P,5,0)</f>
        <v>69.942378849999997</v>
      </c>
      <c r="F188">
        <f>VLOOKUP($A188,total_tongue!$A:$P,6,0)</f>
        <v>0.99952482799999998</v>
      </c>
      <c r="G188">
        <f>VLOOKUP($A188,total_tongue!$A:$P,7,0)</f>
        <v>461.23530010000002</v>
      </c>
      <c r="H188">
        <f>VLOOKUP($A188,total_tongue!$A:$P,8,0)</f>
        <v>111.3675779</v>
      </c>
      <c r="I188">
        <f>VLOOKUP($A188,total_tongue!$A:$P,9,0)</f>
        <v>45.60119048</v>
      </c>
      <c r="J188">
        <f>VLOOKUP($A188,total_tongue!$A:$P,10,0)</f>
        <v>44.733622349999997</v>
      </c>
      <c r="K188">
        <f>VLOOKUP($A188,total_tongue!$A:$P,11,0)</f>
        <v>31.212092429999998</v>
      </c>
      <c r="L188">
        <f>VLOOKUP($A188,total_tongue!$A:$P,12,0)</f>
        <v>38.751705309999998</v>
      </c>
      <c r="M188">
        <f>VLOOKUP($A188,total_tongue!$A:$P,13,0)</f>
        <v>111.3675779</v>
      </c>
      <c r="N188">
        <f>VLOOKUP($A188,total_tongue!$A:$P,14,0)</f>
        <v>55</v>
      </c>
      <c r="O188">
        <f>VLOOKUP($A188,total_tongue!$A:$P,15,0)</f>
        <v>1</v>
      </c>
      <c r="P188">
        <f>VLOOKUP($A188,total_tongue!$A:$P,16,0)</f>
        <v>8.5</v>
      </c>
    </row>
    <row r="189" spans="1:16" x14ac:dyDescent="0.3">
      <c r="A189">
        <v>2024030778</v>
      </c>
      <c r="B189">
        <f>VLOOKUP($A189,total_tongue!$A:$P,2,0)</f>
        <v>151.14078749999999</v>
      </c>
      <c r="C189">
        <f>VLOOKUP($A189,total_tongue!$A:$P,3,0)</f>
        <v>85.162890039999994</v>
      </c>
      <c r="D189">
        <f>VLOOKUP($A189,total_tongue!$A:$P,4,0)</f>
        <v>96.899888559999994</v>
      </c>
      <c r="E189">
        <f>VLOOKUP($A189,total_tongue!$A:$P,5,0)</f>
        <v>65.977897470000002</v>
      </c>
      <c r="F189">
        <f>VLOOKUP($A189,total_tongue!$A:$P,6,0)</f>
        <v>0.99002849000000004</v>
      </c>
      <c r="G189">
        <f>VLOOKUP($A189,total_tongue!$A:$P,7,0)</f>
        <v>423.21065099999998</v>
      </c>
      <c r="H189">
        <f>VLOOKUP($A189,total_tongue!$A:$P,8,0)</f>
        <v>109.7247903</v>
      </c>
      <c r="I189">
        <f>VLOOKUP($A189,total_tongue!$A:$P,9,0)</f>
        <v>70.15813953</v>
      </c>
      <c r="J189">
        <f>VLOOKUP($A189,total_tongue!$A:$P,10,0)</f>
        <v>60.913076340000003</v>
      </c>
      <c r="K189">
        <f>VLOOKUP($A189,total_tongue!$A:$P,11,0)</f>
        <v>39.794225150000003</v>
      </c>
      <c r="L189">
        <f>VLOOKUP($A189,total_tongue!$A:$P,12,0)</f>
        <v>48.780060740000003</v>
      </c>
      <c r="M189">
        <f>VLOOKUP($A189,total_tongue!$A:$P,13,0)</f>
        <v>109.7247903</v>
      </c>
      <c r="N189">
        <f>VLOOKUP($A189,total_tongue!$A:$P,14,0)</f>
        <v>40</v>
      </c>
      <c r="O189">
        <f>VLOOKUP($A189,total_tongue!$A:$P,15,0)</f>
        <v>1</v>
      </c>
      <c r="P189">
        <f>VLOOKUP($A189,total_tongue!$A:$P,16,0)</f>
        <v>11.5</v>
      </c>
    </row>
    <row r="190" spans="1:16" x14ac:dyDescent="0.3">
      <c r="A190">
        <v>2024030780</v>
      </c>
      <c r="B190">
        <f>VLOOKUP($A190,total_tongue!$A:$P,2,0)</f>
        <v>145.1962843</v>
      </c>
      <c r="C190">
        <f>VLOOKUP($A190,total_tongue!$A:$P,3,0)</f>
        <v>86.264539580000005</v>
      </c>
      <c r="D190">
        <f>VLOOKUP($A190,total_tongue!$A:$P,4,0)</f>
        <v>90.601575120000007</v>
      </c>
      <c r="E190">
        <f>VLOOKUP($A190,total_tongue!$A:$P,5,0)</f>
        <v>58.93174475</v>
      </c>
      <c r="F190">
        <f>VLOOKUP($A190,total_tongue!$A:$P,6,0)</f>
        <v>0.99872999699999998</v>
      </c>
      <c r="G190">
        <f>VLOOKUP($A190,total_tongue!$A:$P,7,0)</f>
        <v>325.2661683</v>
      </c>
      <c r="H190">
        <f>VLOOKUP($A190,total_tongue!$A:$P,8,0)</f>
        <v>104.0335784</v>
      </c>
      <c r="I190">
        <f>VLOOKUP($A190,total_tongue!$A:$P,9,0)</f>
        <v>46.885375490000001</v>
      </c>
      <c r="J190">
        <f>VLOOKUP($A190,total_tongue!$A:$P,10,0)</f>
        <v>44.994986070000003</v>
      </c>
      <c r="K190">
        <f>VLOOKUP($A190,total_tongue!$A:$P,11,0)</f>
        <v>33.657236570000002</v>
      </c>
      <c r="L190">
        <f>VLOOKUP($A190,total_tongue!$A:$P,12,0)</f>
        <v>37.841989660000003</v>
      </c>
      <c r="M190">
        <f>VLOOKUP($A190,total_tongue!$A:$P,13,0)</f>
        <v>104.0335784</v>
      </c>
      <c r="N190">
        <f>VLOOKUP($A190,total_tongue!$A:$P,14,0)</f>
        <v>62</v>
      </c>
      <c r="O190">
        <f>VLOOKUP($A190,total_tongue!$A:$P,15,0)</f>
        <v>1</v>
      </c>
      <c r="P190">
        <f>VLOOKUP($A190,total_tongue!$A:$P,16,0)</f>
        <v>9.1999999999999993</v>
      </c>
    </row>
    <row r="191" spans="1:16" x14ac:dyDescent="0.3">
      <c r="A191">
        <v>202403081</v>
      </c>
      <c r="B191">
        <f>VLOOKUP($A191,total_tongue!$A:$P,2,0)</f>
        <v>171.78292719999999</v>
      </c>
      <c r="C191">
        <f>VLOOKUP($A191,total_tongue!$A:$P,3,0)</f>
        <v>116.4026013</v>
      </c>
      <c r="D191">
        <f>VLOOKUP($A191,total_tongue!$A:$P,4,0)</f>
        <v>133.25519510000001</v>
      </c>
      <c r="E191">
        <f>VLOOKUP($A191,total_tongue!$A:$P,5,0)</f>
        <v>55.380325910000003</v>
      </c>
      <c r="F191">
        <f>VLOOKUP($A191,total_tongue!$A:$P,6,0)</f>
        <v>0.53533700299999998</v>
      </c>
      <c r="G191">
        <f>VLOOKUP($A191,total_tongue!$A:$P,7,0)</f>
        <v>575.3259822</v>
      </c>
      <c r="H191">
        <f>VLOOKUP($A191,total_tongue!$A:$P,8,0)</f>
        <v>134.75052249999999</v>
      </c>
      <c r="I191">
        <f>VLOOKUP($A191,total_tongue!$A:$P,9,0)</f>
        <v>39.450236969999999</v>
      </c>
      <c r="J191">
        <f>VLOOKUP($A191,total_tongue!$A:$P,10,0)</f>
        <v>40.722157090000003</v>
      </c>
      <c r="K191">
        <f>VLOOKUP($A191,total_tongue!$A:$P,11,0)</f>
        <v>29.118827159999999</v>
      </c>
      <c r="L191">
        <f>VLOOKUP($A191,total_tongue!$A:$P,12,0)</f>
        <v>36.733325039999997</v>
      </c>
      <c r="M191">
        <f>VLOOKUP($A191,total_tongue!$A:$P,13,0)</f>
        <v>134.75052249999999</v>
      </c>
      <c r="N191">
        <f>VLOOKUP($A191,total_tongue!$A:$P,14,0)</f>
        <v>65</v>
      </c>
      <c r="O191">
        <f>VLOOKUP($A191,total_tongue!$A:$P,15,0)</f>
        <v>1</v>
      </c>
      <c r="P191">
        <f>VLOOKUP($A191,total_tongue!$A:$P,16,0)</f>
        <v>10.8</v>
      </c>
    </row>
    <row r="192" spans="1:16" x14ac:dyDescent="0.3">
      <c r="A192">
        <v>202403082</v>
      </c>
      <c r="B192">
        <f>VLOOKUP($A192,total_tongue!$A:$P,2,0)</f>
        <v>173.3750805</v>
      </c>
      <c r="C192">
        <f>VLOOKUP($A192,total_tongue!$A:$P,3,0)</f>
        <v>110.184589</v>
      </c>
      <c r="D192">
        <f>VLOOKUP($A192,total_tongue!$A:$P,4,0)</f>
        <v>121.6463833</v>
      </c>
      <c r="E192">
        <f>VLOOKUP($A192,total_tongue!$A:$P,5,0)</f>
        <v>63.217965229999997</v>
      </c>
      <c r="F192">
        <f>VLOOKUP($A192,total_tongue!$A:$P,6,0)</f>
        <v>0.87154608700000002</v>
      </c>
      <c r="G192">
        <f>VLOOKUP($A192,total_tongue!$A:$P,7,0)</f>
        <v>537.90966289999994</v>
      </c>
      <c r="H192">
        <f>VLOOKUP($A192,total_tongue!$A:$P,8,0)</f>
        <v>131.63283799999999</v>
      </c>
      <c r="I192">
        <f>VLOOKUP($A192,total_tongue!$A:$P,9,0)</f>
        <v>43.794843960000001</v>
      </c>
      <c r="J192">
        <f>VLOOKUP($A192,total_tongue!$A:$P,10,0)</f>
        <v>44.561314510000003</v>
      </c>
      <c r="K192">
        <f>VLOOKUP($A192,total_tongue!$A:$P,11,0)</f>
        <v>32.628930820000001</v>
      </c>
      <c r="L192">
        <f>VLOOKUP($A192,total_tongue!$A:$P,12,0)</f>
        <v>36.499742089999998</v>
      </c>
      <c r="M192">
        <f>VLOOKUP($A192,total_tongue!$A:$P,13,0)</f>
        <v>131.63283799999999</v>
      </c>
      <c r="N192">
        <f>VLOOKUP($A192,total_tongue!$A:$P,14,0)</f>
        <v>82</v>
      </c>
      <c r="O192">
        <f>VLOOKUP($A192,total_tongue!$A:$P,15,0)</f>
        <v>1</v>
      </c>
      <c r="P192">
        <f>VLOOKUP($A192,total_tongue!$A:$P,16,0)</f>
        <v>10.5</v>
      </c>
    </row>
    <row r="193" spans="1:16" x14ac:dyDescent="0.3">
      <c r="A193">
        <v>202403083</v>
      </c>
      <c r="B193">
        <f>VLOOKUP($A193,total_tongue!$A:$P,2,0)</f>
        <v>165.1898363</v>
      </c>
      <c r="C193">
        <f>VLOOKUP($A193,total_tongue!$A:$P,3,0)</f>
        <v>111.44539810000001</v>
      </c>
      <c r="D193">
        <f>VLOOKUP($A193,total_tongue!$A:$P,4,0)</f>
        <v>131.3975155</v>
      </c>
      <c r="E193">
        <f>VLOOKUP($A193,total_tongue!$A:$P,5,0)</f>
        <v>53.744438170000002</v>
      </c>
      <c r="F193">
        <f>VLOOKUP($A193,total_tongue!$A:$P,6,0)</f>
        <v>0.306104129</v>
      </c>
      <c r="G193">
        <f>VLOOKUP($A193,total_tongue!$A:$P,7,0)</f>
        <v>668.37418979999995</v>
      </c>
      <c r="H193">
        <f>VLOOKUP($A193,total_tongue!$A:$P,8,0)</f>
        <v>130.07197479999999</v>
      </c>
      <c r="I193">
        <f>VLOOKUP($A193,total_tongue!$A:$P,9,0)</f>
        <v>43.77449352</v>
      </c>
      <c r="J193">
        <f>VLOOKUP($A193,total_tongue!$A:$P,10,0)</f>
        <v>45.49290663</v>
      </c>
      <c r="K193">
        <f>VLOOKUP($A193,total_tongue!$A:$P,11,0)</f>
        <v>36.383776410000003</v>
      </c>
      <c r="L193">
        <f>VLOOKUP($A193,total_tongue!$A:$P,12,0)</f>
        <v>49.64367798</v>
      </c>
      <c r="M193">
        <f>VLOOKUP($A193,total_tongue!$A:$P,13,0)</f>
        <v>130.07197479999999</v>
      </c>
      <c r="N193">
        <f>VLOOKUP($A193,total_tongue!$A:$P,14,0)</f>
        <v>67</v>
      </c>
      <c r="O193">
        <f>VLOOKUP($A193,total_tongue!$A:$P,15,0)</f>
        <v>0</v>
      </c>
      <c r="P193">
        <f>VLOOKUP($A193,total_tongue!$A:$P,16,0)</f>
        <v>13.2</v>
      </c>
    </row>
    <row r="194" spans="1:16" x14ac:dyDescent="0.3">
      <c r="A194">
        <v>202403085</v>
      </c>
      <c r="B194">
        <f>VLOOKUP($A194,total_tongue!$A:$P,2,0)</f>
        <v>181.7199028</v>
      </c>
      <c r="C194">
        <f>VLOOKUP($A194,total_tongue!$A:$P,3,0)</f>
        <v>126.5366205</v>
      </c>
      <c r="D194">
        <f>VLOOKUP($A194,total_tongue!$A:$P,4,0)</f>
        <v>133.56892210000001</v>
      </c>
      <c r="E194">
        <f>VLOOKUP($A194,total_tongue!$A:$P,5,0)</f>
        <v>55.183282349999999</v>
      </c>
      <c r="F194">
        <f>VLOOKUP($A194,total_tongue!$A:$P,6,0)</f>
        <v>0.95453686199999999</v>
      </c>
      <c r="G194">
        <f>VLOOKUP($A194,total_tongue!$A:$P,7,0)</f>
        <v>823.17042630000003</v>
      </c>
      <c r="H194">
        <f>VLOOKUP($A194,total_tongue!$A:$P,8,0)</f>
        <v>145.83130009999999</v>
      </c>
      <c r="I194">
        <f>VLOOKUP($A194,total_tongue!$A:$P,9,0)</f>
        <v>49.880148419999998</v>
      </c>
      <c r="J194">
        <f>VLOOKUP($A194,total_tongue!$A:$P,10,0)</f>
        <v>47.309318249999997</v>
      </c>
      <c r="K194">
        <f>VLOOKUP($A194,total_tongue!$A:$P,11,0)</f>
        <v>37.968082979999998</v>
      </c>
      <c r="L194">
        <f>VLOOKUP($A194,total_tongue!$A:$P,12,0)</f>
        <v>51.88364911</v>
      </c>
      <c r="M194">
        <f>VLOOKUP($A194,total_tongue!$A:$P,13,0)</f>
        <v>145.83130009999999</v>
      </c>
      <c r="N194">
        <f>VLOOKUP($A194,total_tongue!$A:$P,14,0)</f>
        <v>70</v>
      </c>
      <c r="O194">
        <f>VLOOKUP($A194,total_tongue!$A:$P,15,0)</f>
        <v>0</v>
      </c>
      <c r="P194">
        <f>VLOOKUP($A194,total_tongue!$A:$P,16,0)</f>
        <v>3.7</v>
      </c>
    </row>
    <row r="195" spans="1:16" x14ac:dyDescent="0.3">
      <c r="A195">
        <v>202403084</v>
      </c>
      <c r="B195">
        <f>VLOOKUP($A195,total_tongue!$A:$P,2,0)</f>
        <v>136.78498020000001</v>
      </c>
      <c r="C195">
        <f>VLOOKUP($A195,total_tongue!$A:$P,3,0)</f>
        <v>75.354841899999997</v>
      </c>
      <c r="D195">
        <f>VLOOKUP($A195,total_tongue!$A:$P,4,0)</f>
        <v>87.393083000000004</v>
      </c>
      <c r="E195">
        <f>VLOOKUP($A195,total_tongue!$A:$P,5,0)</f>
        <v>61.430138339999999</v>
      </c>
      <c r="F195">
        <f>VLOOKUP($A195,total_tongue!$A:$P,6,0)</f>
        <v>0.96134553</v>
      </c>
      <c r="G195">
        <f>VLOOKUP($A195,total_tongue!$A:$P,7,0)</f>
        <v>831.11179289999995</v>
      </c>
      <c r="H195">
        <f>VLOOKUP($A195,total_tongue!$A:$P,8,0)</f>
        <v>95.208678500000005</v>
      </c>
      <c r="I195">
        <f>VLOOKUP($A195,total_tongue!$A:$P,9,0)</f>
        <v>49.255113020000003</v>
      </c>
      <c r="J195">
        <f>VLOOKUP($A195,total_tongue!$A:$P,10,0)</f>
        <v>49.100589229999997</v>
      </c>
      <c r="K195">
        <f>VLOOKUP($A195,total_tongue!$A:$P,11,0)</f>
        <v>37.544364510000001</v>
      </c>
      <c r="L195">
        <f>VLOOKUP($A195,total_tongue!$A:$P,12,0)</f>
        <v>41.360841880000002</v>
      </c>
      <c r="M195">
        <f>VLOOKUP($A195,total_tongue!$A:$P,13,0)</f>
        <v>95.208678500000005</v>
      </c>
      <c r="N195">
        <f>VLOOKUP($A195,total_tongue!$A:$P,14,0)</f>
        <v>68</v>
      </c>
      <c r="O195">
        <f>VLOOKUP($A195,total_tongue!$A:$P,15,0)</f>
        <v>0</v>
      </c>
      <c r="P195">
        <f>VLOOKUP($A195,total_tongue!$A:$P,16,0)</f>
        <v>12.5</v>
      </c>
    </row>
    <row r="196" spans="1:16" x14ac:dyDescent="0.3">
      <c r="A196">
        <v>202403086</v>
      </c>
      <c r="B196">
        <f>VLOOKUP($A196,total_tongue!$A:$P,2,0)</f>
        <v>165.1615888</v>
      </c>
      <c r="C196">
        <f>VLOOKUP($A196,total_tongue!$A:$P,3,0)</f>
        <v>98.046879090000004</v>
      </c>
      <c r="D196">
        <f>VLOOKUP($A196,total_tongue!$A:$P,4,0)</f>
        <v>112.2422523</v>
      </c>
      <c r="E196">
        <f>VLOOKUP($A196,total_tongue!$A:$P,5,0)</f>
        <v>67.114709730000001</v>
      </c>
      <c r="F196">
        <f>VLOOKUP($A196,total_tongue!$A:$P,6,0)</f>
        <v>0.92565783899999998</v>
      </c>
      <c r="G196">
        <f>VLOOKUP($A196,total_tongue!$A:$P,7,0)</f>
        <v>777.29696720000004</v>
      </c>
      <c r="H196">
        <f>VLOOKUP($A196,total_tongue!$A:$P,8,0)</f>
        <v>120.3922926</v>
      </c>
      <c r="I196">
        <f>VLOOKUP($A196,total_tongue!$A:$P,9,0)</f>
        <v>42.961951220000003</v>
      </c>
      <c r="J196">
        <f>VLOOKUP($A196,total_tongue!$A:$P,10,0)</f>
        <v>41.40983189</v>
      </c>
      <c r="K196">
        <f>VLOOKUP($A196,total_tongue!$A:$P,11,0)</f>
        <v>34.876099119999999</v>
      </c>
      <c r="L196">
        <f>VLOOKUP($A196,total_tongue!$A:$P,12,0)</f>
        <v>49.727102500000001</v>
      </c>
      <c r="M196">
        <f>VLOOKUP($A196,total_tongue!$A:$P,13,0)</f>
        <v>120.3922926</v>
      </c>
      <c r="N196">
        <f>VLOOKUP($A196,total_tongue!$A:$P,14,0)</f>
        <v>45</v>
      </c>
      <c r="O196">
        <f>VLOOKUP($A196,total_tongue!$A:$P,15,0)</f>
        <v>0</v>
      </c>
      <c r="P196">
        <f>VLOOKUP($A196,total_tongue!$A:$P,16,0)</f>
        <v>14.1</v>
      </c>
    </row>
    <row r="197" spans="1:16" x14ac:dyDescent="0.3">
      <c r="A197">
        <v>202403087</v>
      </c>
      <c r="B197">
        <f>VLOOKUP($A197,total_tongue!$A:$P,2,0)</f>
        <v>167.3525564</v>
      </c>
      <c r="C197">
        <f>VLOOKUP($A197,total_tongue!$A:$P,3,0)</f>
        <v>110.4816446</v>
      </c>
      <c r="D197">
        <f>VLOOKUP($A197,total_tongue!$A:$P,4,0)</f>
        <v>120.30142840000001</v>
      </c>
      <c r="E197">
        <f>VLOOKUP($A197,total_tongue!$A:$P,5,0)</f>
        <v>56.870911759999998</v>
      </c>
      <c r="F197">
        <f>VLOOKUP($A197,total_tongue!$A:$P,6,0)</f>
        <v>0.81167883200000002</v>
      </c>
      <c r="G197">
        <f>VLOOKUP($A197,total_tongue!$A:$P,7,0)</f>
        <v>545.19205290000002</v>
      </c>
      <c r="H197">
        <f>VLOOKUP($A197,total_tongue!$A:$P,8,0)</f>
        <v>128.71172250000001</v>
      </c>
      <c r="I197">
        <f>VLOOKUP($A197,total_tongue!$A:$P,9,0)</f>
        <v>60.730889240000003</v>
      </c>
      <c r="J197">
        <f>VLOOKUP($A197,total_tongue!$A:$P,10,0)</f>
        <v>57.088607590000002</v>
      </c>
      <c r="K197">
        <f>VLOOKUP($A197,total_tongue!$A:$P,11,0)</f>
        <v>36.303452280000002</v>
      </c>
      <c r="L197">
        <f>VLOOKUP($A197,total_tongue!$A:$P,12,0)</f>
        <v>45.769770190000003</v>
      </c>
      <c r="M197">
        <f>VLOOKUP($A197,total_tongue!$A:$P,13,0)</f>
        <v>128.71172250000001</v>
      </c>
      <c r="N197">
        <f>VLOOKUP($A197,total_tongue!$A:$P,14,0)</f>
        <v>32</v>
      </c>
      <c r="O197">
        <f>VLOOKUP($A197,total_tongue!$A:$P,15,0)</f>
        <v>1</v>
      </c>
      <c r="P197">
        <f>VLOOKUP($A197,total_tongue!$A:$P,16,0)</f>
        <v>11.4</v>
      </c>
    </row>
    <row r="198" spans="1:16" x14ac:dyDescent="0.3">
      <c r="A198">
        <v>202403088</v>
      </c>
      <c r="B198">
        <f>VLOOKUP($A198,total_tongue!$A:$P,2,0)</f>
        <v>155.51450890000001</v>
      </c>
      <c r="C198">
        <f>VLOOKUP($A198,total_tongue!$A:$P,3,0)</f>
        <v>94.901599700000006</v>
      </c>
      <c r="D198">
        <f>VLOOKUP($A198,total_tongue!$A:$P,4,0)</f>
        <v>106.0721726</v>
      </c>
      <c r="E198">
        <f>VLOOKUP($A198,total_tongue!$A:$P,5,0)</f>
        <v>60.61290923</v>
      </c>
      <c r="F198">
        <f>VLOOKUP($A198,total_tongue!$A:$P,6,0)</f>
        <v>0.97521662200000003</v>
      </c>
      <c r="G198">
        <f>VLOOKUP($A198,total_tongue!$A:$P,7,0)</f>
        <v>978.95422340000005</v>
      </c>
      <c r="H198">
        <f>VLOOKUP($A198,total_tongue!$A:$P,8,0)</f>
        <v>114.5265405</v>
      </c>
      <c r="I198">
        <f>VLOOKUP($A198,total_tongue!$A:$P,9,0)</f>
        <v>51.354663770000002</v>
      </c>
      <c r="J198">
        <f>VLOOKUP($A198,total_tongue!$A:$P,10,0)</f>
        <v>49.913793099999999</v>
      </c>
      <c r="K198">
        <f>VLOOKUP($A198,total_tongue!$A:$P,11,0)</f>
        <v>35.543363239999998</v>
      </c>
      <c r="L198">
        <f>VLOOKUP($A198,total_tongue!$A:$P,12,0)</f>
        <v>46.903823260000003</v>
      </c>
      <c r="M198">
        <f>VLOOKUP($A198,total_tongue!$A:$P,13,0)</f>
        <v>114.5265405</v>
      </c>
      <c r="N198">
        <f>VLOOKUP($A198,total_tongue!$A:$P,14,0)</f>
        <v>77</v>
      </c>
      <c r="O198">
        <f>VLOOKUP($A198,total_tongue!$A:$P,15,0)</f>
        <v>0</v>
      </c>
      <c r="P198">
        <f>VLOOKUP($A198,total_tongue!$A:$P,16,0)</f>
        <v>14</v>
      </c>
    </row>
    <row r="199" spans="1:16" x14ac:dyDescent="0.3">
      <c r="A199">
        <v>2024030810</v>
      </c>
      <c r="B199">
        <f>VLOOKUP($A199,total_tongue!$A:$P,2,0)</f>
        <v>150.4283054</v>
      </c>
      <c r="C199">
        <f>VLOOKUP($A199,total_tongue!$A:$P,3,0)</f>
        <v>99.892384590000006</v>
      </c>
      <c r="D199">
        <f>VLOOKUP($A199,total_tongue!$A:$P,4,0)</f>
        <v>106.2229736</v>
      </c>
      <c r="E199">
        <f>VLOOKUP($A199,total_tongue!$A:$P,5,0)</f>
        <v>50.53592081</v>
      </c>
      <c r="F199">
        <f>VLOOKUP($A199,total_tongue!$A:$P,6,0)</f>
        <v>0.953130425</v>
      </c>
      <c r="G199">
        <f>VLOOKUP($A199,total_tongue!$A:$P,7,0)</f>
        <v>813.36685009999997</v>
      </c>
      <c r="H199">
        <f>VLOOKUP($A199,total_tongue!$A:$P,8,0)</f>
        <v>115.7892574</v>
      </c>
      <c r="I199">
        <f>VLOOKUP($A199,total_tongue!$A:$P,9,0)</f>
        <v>43.158737860000002</v>
      </c>
      <c r="J199">
        <f>VLOOKUP($A199,total_tongue!$A:$P,10,0)</f>
        <v>41.994482759999997</v>
      </c>
      <c r="K199">
        <f>VLOOKUP($A199,total_tongue!$A:$P,11,0)</f>
        <v>31.003115260000001</v>
      </c>
      <c r="L199">
        <f>VLOOKUP($A199,total_tongue!$A:$P,12,0)</f>
        <v>40.297856940000003</v>
      </c>
      <c r="M199">
        <f>VLOOKUP($A199,total_tongue!$A:$P,13,0)</f>
        <v>115.7892574</v>
      </c>
      <c r="N199">
        <f>VLOOKUP($A199,total_tongue!$A:$P,14,0)</f>
        <v>76</v>
      </c>
      <c r="O199">
        <f>VLOOKUP($A199,total_tongue!$A:$P,15,0)</f>
        <v>1</v>
      </c>
      <c r="P199">
        <f>VLOOKUP($A199,total_tongue!$A:$P,16,0)</f>
        <v>13.5</v>
      </c>
    </row>
    <row r="200" spans="1:16" x14ac:dyDescent="0.3">
      <c r="A200">
        <v>202403089</v>
      </c>
      <c r="B200">
        <f>VLOOKUP($A200,total_tongue!$A:$P,2,0)</f>
        <v>183.45391649999999</v>
      </c>
      <c r="C200">
        <f>VLOOKUP($A200,total_tongue!$A:$P,3,0)</f>
        <v>115.2528453</v>
      </c>
      <c r="D200">
        <f>VLOOKUP($A200,total_tongue!$A:$P,4,0)</f>
        <v>126.4641821</v>
      </c>
      <c r="E200">
        <f>VLOOKUP($A200,total_tongue!$A:$P,5,0)</f>
        <v>68.201071189999993</v>
      </c>
      <c r="F200">
        <f>VLOOKUP($A200,total_tongue!$A:$P,6,0)</f>
        <v>0.98406642700000002</v>
      </c>
      <c r="G200">
        <f>VLOOKUP($A200,total_tongue!$A:$P,7,0)</f>
        <v>433.09941129999999</v>
      </c>
      <c r="H200">
        <f>VLOOKUP($A200,total_tongue!$A:$P,8,0)</f>
        <v>137.06715589999999</v>
      </c>
      <c r="I200">
        <f>VLOOKUP($A200,total_tongue!$A:$P,9,0)</f>
        <v>59.243589739999997</v>
      </c>
      <c r="J200">
        <f>VLOOKUP($A200,total_tongue!$A:$P,10,0)</f>
        <v>53.481506850000002</v>
      </c>
      <c r="K200">
        <f>VLOOKUP($A200,total_tongue!$A:$P,11,0)</f>
        <v>32.762500000000003</v>
      </c>
      <c r="L200">
        <f>VLOOKUP($A200,total_tongue!$A:$P,12,0)</f>
        <v>45.823114140000001</v>
      </c>
      <c r="M200">
        <f>VLOOKUP($A200,total_tongue!$A:$P,13,0)</f>
        <v>137.06715589999999</v>
      </c>
      <c r="N200">
        <f>VLOOKUP($A200,total_tongue!$A:$P,14,0)</f>
        <v>60</v>
      </c>
      <c r="O200">
        <f>VLOOKUP($A200,total_tongue!$A:$P,15,0)</f>
        <v>1</v>
      </c>
      <c r="P200">
        <f>VLOOKUP($A200,total_tongue!$A:$P,16,0)</f>
        <v>11.5</v>
      </c>
    </row>
    <row r="201" spans="1:16" x14ac:dyDescent="0.3">
      <c r="A201">
        <v>2024030812</v>
      </c>
      <c r="B201">
        <f>VLOOKUP($A201,total_tongue!$A:$P,2,0)</f>
        <v>147.81386520000001</v>
      </c>
      <c r="C201">
        <f>VLOOKUP($A201,total_tongue!$A:$P,3,0)</f>
        <v>91.585580969999995</v>
      </c>
      <c r="D201">
        <f>VLOOKUP($A201,total_tongue!$A:$P,4,0)</f>
        <v>106.8618603</v>
      </c>
      <c r="E201">
        <f>VLOOKUP($A201,total_tongue!$A:$P,5,0)</f>
        <v>56.228284279999997</v>
      </c>
      <c r="F201">
        <f>VLOOKUP($A201,total_tongue!$A:$P,6,0)</f>
        <v>0.61851175999999997</v>
      </c>
      <c r="G201">
        <f>VLOOKUP($A201,total_tongue!$A:$P,7,0)</f>
        <v>914.64998790000004</v>
      </c>
      <c r="H201">
        <f>VLOOKUP($A201,total_tongue!$A:$P,8,0)</f>
        <v>109.6947476</v>
      </c>
      <c r="I201">
        <f>VLOOKUP($A201,total_tongue!$A:$P,9,0)</f>
        <v>51.886295179999998</v>
      </c>
      <c r="J201">
        <f>VLOOKUP($A201,total_tongue!$A:$P,10,0)</f>
        <v>45.518451030000001</v>
      </c>
      <c r="K201">
        <f>VLOOKUP($A201,total_tongue!$A:$P,11,0)</f>
        <v>35.550985429999997</v>
      </c>
      <c r="L201">
        <f>VLOOKUP($A201,total_tongue!$A:$P,12,0)</f>
        <v>39.164945080000003</v>
      </c>
      <c r="M201">
        <f>VLOOKUP($A201,total_tongue!$A:$P,13,0)</f>
        <v>109.6947476</v>
      </c>
      <c r="N201">
        <f>VLOOKUP($A201,total_tongue!$A:$P,14,0)</f>
        <v>65</v>
      </c>
      <c r="O201">
        <f>VLOOKUP($A201,total_tongue!$A:$P,15,0)</f>
        <v>0</v>
      </c>
      <c r="P201">
        <f>VLOOKUP($A201,total_tongue!$A:$P,16,0)</f>
        <v>12.9</v>
      </c>
    </row>
    <row r="202" spans="1:16" x14ac:dyDescent="0.3">
      <c r="A202">
        <v>2024030811</v>
      </c>
      <c r="B202">
        <f>VLOOKUP($A202,total_tongue!$A:$P,2,0)</f>
        <v>152.06664259999999</v>
      </c>
      <c r="C202">
        <f>VLOOKUP($A202,total_tongue!$A:$P,3,0)</f>
        <v>78.705762059999998</v>
      </c>
      <c r="D202">
        <f>VLOOKUP($A202,total_tongue!$A:$P,4,0)</f>
        <v>88.244797309999996</v>
      </c>
      <c r="E202">
        <f>VLOOKUP($A202,total_tongue!$A:$P,5,0)</f>
        <v>73.360880550000005</v>
      </c>
      <c r="F202">
        <f>VLOOKUP($A202,total_tongue!$A:$P,6,0)</f>
        <v>0.99605215899999999</v>
      </c>
      <c r="G202">
        <f>VLOOKUP($A202,total_tongue!$A:$P,7,0)</f>
        <v>728.25485360000005</v>
      </c>
      <c r="H202">
        <f>VLOOKUP($A202,total_tongue!$A:$P,8,0)</f>
        <v>101.8023451</v>
      </c>
      <c r="I202">
        <f>VLOOKUP($A202,total_tongue!$A:$P,9,0)</f>
        <v>43.882147529999997</v>
      </c>
      <c r="J202">
        <f>VLOOKUP($A202,total_tongue!$A:$P,10,0)</f>
        <v>44.275148969999996</v>
      </c>
      <c r="K202">
        <f>VLOOKUP($A202,total_tongue!$A:$P,11,0)</f>
        <v>33.357040230000003</v>
      </c>
      <c r="L202">
        <f>VLOOKUP($A202,total_tongue!$A:$P,12,0)</f>
        <v>38.809336369999997</v>
      </c>
      <c r="M202">
        <f>VLOOKUP($A202,total_tongue!$A:$P,13,0)</f>
        <v>101.8023451</v>
      </c>
      <c r="N202">
        <f>VLOOKUP($A202,total_tongue!$A:$P,14,0)</f>
        <v>39</v>
      </c>
      <c r="O202">
        <f>VLOOKUP($A202,total_tongue!$A:$P,15,0)</f>
        <v>0</v>
      </c>
      <c r="P202">
        <f>VLOOKUP($A202,total_tongue!$A:$P,16,0)</f>
        <v>14.8</v>
      </c>
    </row>
    <row r="203" spans="1:16" x14ac:dyDescent="0.3">
      <c r="A203">
        <v>2024030813</v>
      </c>
      <c r="B203">
        <f>VLOOKUP($A203,total_tongue!$A:$P,2,0)</f>
        <v>157.6728209</v>
      </c>
      <c r="C203">
        <f>VLOOKUP($A203,total_tongue!$A:$P,3,0)</f>
        <v>110.18823999999999</v>
      </c>
      <c r="D203">
        <f>VLOOKUP($A203,total_tongue!$A:$P,4,0)</f>
        <v>121.64171519999999</v>
      </c>
      <c r="E203">
        <f>VLOOKUP($A203,total_tongue!$A:$P,5,0)</f>
        <v>47.484580909999998</v>
      </c>
      <c r="F203">
        <f>VLOOKUP($A203,total_tongue!$A:$P,6,0)</f>
        <v>0.83388301799999998</v>
      </c>
      <c r="G203">
        <f>VLOOKUP($A203,total_tongue!$A:$P,7,0)</f>
        <v>1272.1346390000001</v>
      </c>
      <c r="H203">
        <f>VLOOKUP($A203,total_tongue!$A:$P,8,0)</f>
        <v>125.6670003</v>
      </c>
      <c r="I203">
        <f>VLOOKUP($A203,total_tongue!$A:$P,9,0)</f>
        <v>41.746994389999998</v>
      </c>
      <c r="J203">
        <f>VLOOKUP($A203,total_tongue!$A:$P,10,0)</f>
        <v>39.911357340000002</v>
      </c>
      <c r="K203">
        <f>VLOOKUP($A203,total_tongue!$A:$P,11,0)</f>
        <v>34.434590550000003</v>
      </c>
      <c r="L203">
        <f>VLOOKUP($A203,total_tongue!$A:$P,12,0)</f>
        <v>46.542608860000001</v>
      </c>
      <c r="M203">
        <f>VLOOKUP($A203,total_tongue!$A:$P,13,0)</f>
        <v>125.6670003</v>
      </c>
      <c r="N203">
        <f>VLOOKUP($A203,total_tongue!$A:$P,14,0)</f>
        <v>38</v>
      </c>
      <c r="O203">
        <f>VLOOKUP($A203,total_tongue!$A:$P,15,0)</f>
        <v>0</v>
      </c>
      <c r="P203">
        <f>VLOOKUP($A203,total_tongue!$A:$P,16,0)</f>
        <v>13.8</v>
      </c>
    </row>
    <row r="204" spans="1:16" x14ac:dyDescent="0.3">
      <c r="A204">
        <v>2024030814</v>
      </c>
      <c r="B204">
        <f>VLOOKUP($A204,total_tongue!$A:$P,2,0)</f>
        <v>150.43875360000001</v>
      </c>
      <c r="C204">
        <f>VLOOKUP($A204,total_tongue!$A:$P,3,0)</f>
        <v>86.040872969999995</v>
      </c>
      <c r="D204">
        <f>VLOOKUP($A204,total_tongue!$A:$P,4,0)</f>
        <v>92.801690429999994</v>
      </c>
      <c r="E204">
        <f>VLOOKUP($A204,total_tongue!$A:$P,5,0)</f>
        <v>64.397880659999998</v>
      </c>
      <c r="F204">
        <f>VLOOKUP($A204,total_tongue!$A:$P,6,0)</f>
        <v>0.99962221399999995</v>
      </c>
      <c r="G204">
        <f>VLOOKUP($A204,total_tongue!$A:$P,7,0)</f>
        <v>761.38728509999999</v>
      </c>
      <c r="H204">
        <f>VLOOKUP($A204,total_tongue!$A:$P,8,0)</f>
        <v>106.02053669999999</v>
      </c>
      <c r="I204">
        <f>VLOOKUP($A204,total_tongue!$A:$P,9,0)</f>
        <v>74.084532370000005</v>
      </c>
      <c r="J204">
        <f>VLOOKUP($A204,total_tongue!$A:$P,10,0)</f>
        <v>67.709677420000006</v>
      </c>
      <c r="K204">
        <f>VLOOKUP($A204,total_tongue!$A:$P,11,0)</f>
        <v>32.55256602</v>
      </c>
      <c r="L204">
        <f>VLOOKUP($A204,total_tongue!$A:$P,12,0)</f>
        <v>40.803019949999999</v>
      </c>
      <c r="M204">
        <f>VLOOKUP($A204,total_tongue!$A:$P,13,0)</f>
        <v>106.02053669999999</v>
      </c>
      <c r="N204">
        <f>VLOOKUP($A204,total_tongue!$A:$P,14,0)</f>
        <v>53</v>
      </c>
      <c r="O204">
        <f>VLOOKUP($A204,total_tongue!$A:$P,15,0)</f>
        <v>1</v>
      </c>
      <c r="P204">
        <f>VLOOKUP($A204,total_tongue!$A:$P,16,0)</f>
        <v>9</v>
      </c>
    </row>
    <row r="205" spans="1:16" x14ac:dyDescent="0.3">
      <c r="A205">
        <v>2024030815</v>
      </c>
      <c r="B205">
        <f>VLOOKUP($A205,total_tongue!$A:$P,2,0)</f>
        <v>149.12029799999999</v>
      </c>
      <c r="C205">
        <f>VLOOKUP($A205,total_tongue!$A:$P,3,0)</f>
        <v>80.414711359999998</v>
      </c>
      <c r="D205">
        <f>VLOOKUP($A205,total_tongue!$A:$P,4,0)</f>
        <v>96.992178769999995</v>
      </c>
      <c r="E205">
        <f>VLOOKUP($A205,total_tongue!$A:$P,5,0)</f>
        <v>68.705586589999996</v>
      </c>
      <c r="F205">
        <f>VLOOKUP($A205,total_tongue!$A:$P,6,0)</f>
        <v>0.99944547100000003</v>
      </c>
      <c r="G205">
        <f>VLOOKUP($A205,total_tongue!$A:$P,7,0)</f>
        <v>606.53145080000002</v>
      </c>
      <c r="H205">
        <f>VLOOKUP($A205,total_tongue!$A:$P,8,0)</f>
        <v>102.7087126</v>
      </c>
      <c r="I205">
        <f>VLOOKUP($A205,total_tongue!$A:$P,9,0)</f>
        <v>67.870759289999995</v>
      </c>
      <c r="J205">
        <f>VLOOKUP($A205,total_tongue!$A:$P,10,0)</f>
        <v>58.792102210000003</v>
      </c>
      <c r="K205">
        <f>VLOOKUP($A205,total_tongue!$A:$P,11,0)</f>
        <v>30.875381260000001</v>
      </c>
      <c r="L205">
        <f>VLOOKUP($A205,total_tongue!$A:$P,12,0)</f>
        <v>40.098597550000001</v>
      </c>
      <c r="M205">
        <f>VLOOKUP($A205,total_tongue!$A:$P,13,0)</f>
        <v>102.7087126</v>
      </c>
      <c r="N205">
        <f>VLOOKUP($A205,total_tongue!$A:$P,14,0)</f>
        <v>23</v>
      </c>
      <c r="O205">
        <f>VLOOKUP($A205,total_tongue!$A:$P,15,0)</f>
        <v>1</v>
      </c>
      <c r="P205">
        <f>VLOOKUP($A205,total_tongue!$A:$P,16,0)</f>
        <v>12.9</v>
      </c>
    </row>
    <row r="206" spans="1:16" x14ac:dyDescent="0.3">
      <c r="A206">
        <v>2024030816</v>
      </c>
      <c r="B206">
        <f>VLOOKUP($A206,total_tongue!$A:$P,2,0)</f>
        <v>159.19125769999999</v>
      </c>
      <c r="C206">
        <f>VLOOKUP($A206,total_tongue!$A:$P,3,0)</f>
        <v>101.9820801</v>
      </c>
      <c r="D206">
        <f>VLOOKUP($A206,total_tongue!$A:$P,4,0)</f>
        <v>107.8235639</v>
      </c>
      <c r="E206">
        <f>VLOOKUP($A206,total_tongue!$A:$P,5,0)</f>
        <v>57.273488530000002</v>
      </c>
      <c r="F206">
        <f>VLOOKUP($A206,total_tongue!$A:$P,6,0)</f>
        <v>0.98682720999999995</v>
      </c>
      <c r="G206">
        <f>VLOOKUP($A206,total_tongue!$A:$P,7,0)</f>
        <v>788.43076900000005</v>
      </c>
      <c r="H206">
        <f>VLOOKUP($A206,total_tongue!$A:$P,8,0)</f>
        <v>118.69361240000001</v>
      </c>
      <c r="I206">
        <f>VLOOKUP($A206,total_tongue!$A:$P,9,0)</f>
        <v>44.371156339999999</v>
      </c>
      <c r="J206">
        <f>VLOOKUP($A206,total_tongue!$A:$P,10,0)</f>
        <v>44.533390230000002</v>
      </c>
      <c r="K206">
        <f>VLOOKUP($A206,total_tongue!$A:$P,11,0)</f>
        <v>30.877928220000001</v>
      </c>
      <c r="L206">
        <f>VLOOKUP($A206,total_tongue!$A:$P,12,0)</f>
        <v>32.3120434</v>
      </c>
      <c r="M206">
        <f>VLOOKUP($A206,total_tongue!$A:$P,13,0)</f>
        <v>118.69361240000001</v>
      </c>
      <c r="N206">
        <f>VLOOKUP($A206,total_tongue!$A:$P,14,0)</f>
        <v>80</v>
      </c>
      <c r="O206">
        <f>VLOOKUP($A206,total_tongue!$A:$P,15,0)</f>
        <v>1</v>
      </c>
      <c r="P206">
        <f>VLOOKUP($A206,total_tongue!$A:$P,16,0)</f>
        <v>10.9</v>
      </c>
    </row>
    <row r="207" spans="1:16" x14ac:dyDescent="0.3">
      <c r="A207">
        <v>2024030817</v>
      </c>
      <c r="B207">
        <f>VLOOKUP($A207,total_tongue!$A:$P,2,0)</f>
        <v>165.27561309999999</v>
      </c>
      <c r="C207">
        <f>VLOOKUP($A207,total_tongue!$A:$P,3,0)</f>
        <v>113.0257259</v>
      </c>
      <c r="D207">
        <f>VLOOKUP($A207,total_tongue!$A:$P,4,0)</f>
        <v>126.58853619999999</v>
      </c>
      <c r="E207">
        <f>VLOOKUP($A207,total_tongue!$A:$P,5,0)</f>
        <v>52.249887170000001</v>
      </c>
      <c r="F207">
        <f>VLOOKUP($A207,total_tongue!$A:$P,6,0)</f>
        <v>0.72512301800000001</v>
      </c>
      <c r="G207">
        <f>VLOOKUP($A207,total_tongue!$A:$P,7,0)</f>
        <v>326.76177660000002</v>
      </c>
      <c r="H207">
        <f>VLOOKUP($A207,total_tongue!$A:$P,8,0)</f>
        <v>134.60658699999999</v>
      </c>
      <c r="I207">
        <f>VLOOKUP($A207,total_tongue!$A:$P,9,0)</f>
        <v>43.307793920000002</v>
      </c>
      <c r="J207">
        <f>VLOOKUP($A207,total_tongue!$A:$P,10,0)</f>
        <v>43.712291350000001</v>
      </c>
      <c r="K207">
        <f>VLOOKUP($A207,total_tongue!$A:$P,11,0)</f>
        <v>34.252583979999997</v>
      </c>
      <c r="L207">
        <f>VLOOKUP($A207,total_tongue!$A:$P,12,0)</f>
        <v>37.786586970000002</v>
      </c>
      <c r="M207">
        <f>VLOOKUP($A207,total_tongue!$A:$P,13,0)</f>
        <v>134.60658699999999</v>
      </c>
      <c r="N207">
        <f>VLOOKUP($A207,total_tongue!$A:$P,14,0)</f>
        <v>49</v>
      </c>
      <c r="O207">
        <f>VLOOKUP($A207,total_tongue!$A:$P,15,0)</f>
        <v>1</v>
      </c>
      <c r="P207">
        <f>VLOOKUP($A207,total_tongue!$A:$P,16,0)</f>
        <v>10.5</v>
      </c>
    </row>
    <row r="208" spans="1:16" x14ac:dyDescent="0.3">
      <c r="A208">
        <v>2024030818</v>
      </c>
      <c r="B208">
        <f>VLOOKUP($A208,total_tongue!$A:$P,2,0)</f>
        <v>164.7296451</v>
      </c>
      <c r="C208">
        <f>VLOOKUP($A208,total_tongue!$A:$P,3,0)</f>
        <v>101.6552714</v>
      </c>
      <c r="D208">
        <f>VLOOKUP($A208,total_tongue!$A:$P,4,0)</f>
        <v>109.1693633</v>
      </c>
      <c r="E208">
        <f>VLOOKUP($A208,total_tongue!$A:$P,5,0)</f>
        <v>63.074373700000002</v>
      </c>
      <c r="F208">
        <f>VLOOKUP($A208,total_tongue!$A:$P,6,0)</f>
        <v>0.99600825900000001</v>
      </c>
      <c r="G208">
        <f>VLOOKUP($A208,total_tongue!$A:$P,7,0)</f>
        <v>722.11591499999997</v>
      </c>
      <c r="H208">
        <f>VLOOKUP($A208,total_tongue!$A:$P,8,0)</f>
        <v>121.3617521</v>
      </c>
      <c r="I208">
        <f>VLOOKUP($A208,total_tongue!$A:$P,9,0)</f>
        <v>49.423031729999998</v>
      </c>
      <c r="J208">
        <f>VLOOKUP($A208,total_tongue!$A:$P,10,0)</f>
        <v>48.728311689999998</v>
      </c>
      <c r="K208">
        <f>VLOOKUP($A208,total_tongue!$A:$P,11,0)</f>
        <v>33.726735140000002</v>
      </c>
      <c r="L208">
        <f>VLOOKUP($A208,total_tongue!$A:$P,12,0)</f>
        <v>46.183136779999998</v>
      </c>
      <c r="M208">
        <f>VLOOKUP($A208,total_tongue!$A:$P,13,0)</f>
        <v>121.3617521</v>
      </c>
      <c r="N208">
        <f>VLOOKUP($A208,total_tongue!$A:$P,14,0)</f>
        <v>66</v>
      </c>
      <c r="O208">
        <f>VLOOKUP($A208,total_tongue!$A:$P,15,0)</f>
        <v>1</v>
      </c>
      <c r="P208">
        <f>VLOOKUP($A208,total_tongue!$A:$P,16,0)</f>
        <v>11.5</v>
      </c>
    </row>
    <row r="209" spans="1:16" x14ac:dyDescent="0.3">
      <c r="A209">
        <v>2024030819</v>
      </c>
      <c r="B209">
        <f>VLOOKUP($A209,total_tongue!$A:$P,2,0)</f>
        <v>139.9717886</v>
      </c>
      <c r="C209">
        <f>VLOOKUP($A209,total_tongue!$A:$P,3,0)</f>
        <v>90.503949599999999</v>
      </c>
      <c r="D209">
        <f>VLOOKUP($A209,total_tongue!$A:$P,4,0)</f>
        <v>99.216287379999997</v>
      </c>
      <c r="E209">
        <f>VLOOKUP($A209,total_tongue!$A:$P,5,0)</f>
        <v>49.467839009999999</v>
      </c>
      <c r="F209">
        <f>VLOOKUP($A209,total_tongue!$A:$P,6,0)</f>
        <v>0.93468901699999996</v>
      </c>
      <c r="G209">
        <f>VLOOKUP($A209,total_tongue!$A:$P,7,0)</f>
        <v>653.89306139999997</v>
      </c>
      <c r="H209">
        <f>VLOOKUP($A209,total_tongue!$A:$P,8,0)</f>
        <v>104.6950152</v>
      </c>
      <c r="I209">
        <f>VLOOKUP($A209,total_tongue!$A:$P,9,0)</f>
        <v>38.013906059999997</v>
      </c>
      <c r="J209">
        <f>VLOOKUP($A209,total_tongue!$A:$P,10,0)</f>
        <v>39.283268909999997</v>
      </c>
      <c r="K209">
        <f>VLOOKUP($A209,total_tongue!$A:$P,11,0)</f>
        <v>32.574756780000001</v>
      </c>
      <c r="L209">
        <f>VLOOKUP($A209,total_tongue!$A:$P,12,0)</f>
        <v>44.017915430000002</v>
      </c>
      <c r="M209">
        <f>VLOOKUP($A209,total_tongue!$A:$P,13,0)</f>
        <v>104.6950152</v>
      </c>
      <c r="N209">
        <f>VLOOKUP($A209,total_tongue!$A:$P,14,0)</f>
        <v>67</v>
      </c>
      <c r="O209">
        <f>VLOOKUP($A209,total_tongue!$A:$P,15,0)</f>
        <v>1</v>
      </c>
      <c r="P209">
        <f>VLOOKUP($A209,total_tongue!$A:$P,16,0)</f>
        <v>9.9</v>
      </c>
    </row>
    <row r="210" spans="1:16" x14ac:dyDescent="0.3">
      <c r="A210">
        <v>2024030820</v>
      </c>
      <c r="B210">
        <f>VLOOKUP($A210,total_tongue!$A:$P,2,0)</f>
        <v>177.559842</v>
      </c>
      <c r="C210">
        <f>VLOOKUP($A210,total_tongue!$A:$P,3,0)</f>
        <v>128.46214610000001</v>
      </c>
      <c r="D210">
        <f>VLOOKUP($A210,total_tongue!$A:$P,4,0)</f>
        <v>130.52955890000001</v>
      </c>
      <c r="E210">
        <f>VLOOKUP($A210,total_tongue!$A:$P,5,0)</f>
        <v>49.097695850000001</v>
      </c>
      <c r="F210">
        <f>VLOOKUP($A210,total_tongue!$A:$P,6,0)</f>
        <v>0.84509938299999998</v>
      </c>
      <c r="G210">
        <f>VLOOKUP($A210,total_tongue!$A:$P,7,0)</f>
        <v>456.8448042</v>
      </c>
      <c r="H210">
        <f>VLOOKUP($A210,total_tongue!$A:$P,8,0)</f>
        <v>145.31679629999999</v>
      </c>
      <c r="I210">
        <f>VLOOKUP($A210,total_tongue!$A:$P,9,0)</f>
        <v>44.618119980000003</v>
      </c>
      <c r="J210">
        <f>VLOOKUP($A210,total_tongue!$A:$P,10,0)</f>
        <v>44.297626110000003</v>
      </c>
      <c r="K210">
        <f>VLOOKUP($A210,total_tongue!$A:$P,11,0)</f>
        <v>33.539682540000001</v>
      </c>
      <c r="L210">
        <f>VLOOKUP($A210,total_tongue!$A:$P,12,0)</f>
        <v>44.351601180000003</v>
      </c>
      <c r="M210">
        <f>VLOOKUP($A210,total_tongue!$A:$P,13,0)</f>
        <v>145.31679629999999</v>
      </c>
      <c r="N210">
        <f>VLOOKUP($A210,total_tongue!$A:$P,14,0)</f>
        <v>68</v>
      </c>
      <c r="O210">
        <f>VLOOKUP($A210,total_tongue!$A:$P,15,0)</f>
        <v>1</v>
      </c>
      <c r="P210">
        <f>VLOOKUP($A210,total_tongue!$A:$P,16,0)</f>
        <v>13.9</v>
      </c>
    </row>
    <row r="211" spans="1:16" x14ac:dyDescent="0.3">
      <c r="A211">
        <v>2024030822</v>
      </c>
      <c r="B211">
        <f>VLOOKUP($A211,total_tongue!$A:$P,2,0)</f>
        <v>183.60352810000001</v>
      </c>
      <c r="C211">
        <f>VLOOKUP($A211,total_tongue!$A:$P,3,0)</f>
        <v>135.7995746</v>
      </c>
      <c r="D211">
        <f>VLOOKUP($A211,total_tongue!$A:$P,4,0)</f>
        <v>149.00212690000001</v>
      </c>
      <c r="E211">
        <f>VLOOKUP($A211,total_tongue!$A:$P,5,0)</f>
        <v>47.803953460000002</v>
      </c>
      <c r="F211">
        <f>VLOOKUP($A211,total_tongue!$A:$P,6,0)</f>
        <v>0.66955445499999999</v>
      </c>
      <c r="G211">
        <f>VLOOKUP($A211,total_tongue!$A:$P,7,0)</f>
        <v>511.73560650000002</v>
      </c>
      <c r="H211">
        <f>VLOOKUP($A211,total_tongue!$A:$P,8,0)</f>
        <v>152.7748344</v>
      </c>
      <c r="I211">
        <f>VLOOKUP($A211,total_tongue!$A:$P,9,0)</f>
        <v>45.351147099999999</v>
      </c>
      <c r="J211">
        <f>VLOOKUP($A211,total_tongue!$A:$P,10,0)</f>
        <v>47.459981599999999</v>
      </c>
      <c r="K211">
        <f>VLOOKUP($A211,total_tongue!$A:$P,11,0)</f>
        <v>33.481481479999999</v>
      </c>
      <c r="L211">
        <f>VLOOKUP($A211,total_tongue!$A:$P,12,0)</f>
        <v>47.839156240000001</v>
      </c>
      <c r="M211">
        <f>VLOOKUP($A211,total_tongue!$A:$P,13,0)</f>
        <v>152.7748344</v>
      </c>
      <c r="N211">
        <f>VLOOKUP($A211,total_tongue!$A:$P,14,0)</f>
        <v>59</v>
      </c>
      <c r="O211">
        <f>VLOOKUP($A211,total_tongue!$A:$P,15,0)</f>
        <v>1</v>
      </c>
      <c r="P211">
        <f>VLOOKUP($A211,total_tongue!$A:$P,16,0)</f>
        <v>11.8</v>
      </c>
    </row>
    <row r="212" spans="1:16" x14ac:dyDescent="0.3">
      <c r="A212">
        <v>2024030823</v>
      </c>
      <c r="B212">
        <f>VLOOKUP($A212,total_tongue!$A:$P,2,0)</f>
        <v>142.3217272</v>
      </c>
      <c r="C212">
        <f>VLOOKUP($A212,total_tongue!$A:$P,3,0)</f>
        <v>92.205071970000006</v>
      </c>
      <c r="D212">
        <f>VLOOKUP($A212,total_tongue!$A:$P,4,0)</f>
        <v>104.9183002</v>
      </c>
      <c r="E212">
        <f>VLOOKUP($A212,total_tongue!$A:$P,5,0)</f>
        <v>50.11665524</v>
      </c>
      <c r="F212">
        <f>VLOOKUP($A212,total_tongue!$A:$P,6,0)</f>
        <v>0.85476612600000001</v>
      </c>
      <c r="G212">
        <f>VLOOKUP($A212,total_tongue!$A:$P,7,0)</f>
        <v>600.3454041</v>
      </c>
      <c r="H212">
        <f>VLOOKUP($A212,total_tongue!$A:$P,8,0)</f>
        <v>108.52682729999999</v>
      </c>
      <c r="I212">
        <f>VLOOKUP($A212,total_tongue!$A:$P,9,0)</f>
        <v>42.956763700000003</v>
      </c>
      <c r="J212">
        <f>VLOOKUP($A212,total_tongue!$A:$P,10,0)</f>
        <v>44.193088549999999</v>
      </c>
      <c r="K212">
        <f>VLOOKUP($A212,total_tongue!$A:$P,11,0)</f>
        <v>33.473734479999997</v>
      </c>
      <c r="L212">
        <f>VLOOKUP($A212,total_tongue!$A:$P,12,0)</f>
        <v>41.659410940000001</v>
      </c>
      <c r="M212">
        <f>VLOOKUP($A212,total_tongue!$A:$P,13,0)</f>
        <v>108.52682729999999</v>
      </c>
      <c r="N212">
        <f>VLOOKUP($A212,total_tongue!$A:$P,14,0)</f>
        <v>73</v>
      </c>
      <c r="O212">
        <f>VLOOKUP($A212,total_tongue!$A:$P,15,0)</f>
        <v>0</v>
      </c>
      <c r="P212">
        <f>VLOOKUP($A212,total_tongue!$A:$P,16,0)</f>
        <v>14.1</v>
      </c>
    </row>
    <row r="213" spans="1:16" x14ac:dyDescent="0.3">
      <c r="A213">
        <v>2024030825</v>
      </c>
      <c r="B213">
        <f>VLOOKUP($A213,total_tongue!$A:$P,2,0)</f>
        <v>172.0625273</v>
      </c>
      <c r="C213">
        <f>VLOOKUP($A213,total_tongue!$A:$P,3,0)</f>
        <v>94.497599300000005</v>
      </c>
      <c r="D213">
        <f>VLOOKUP($A213,total_tongue!$A:$P,4,0)</f>
        <v>108.8372981</v>
      </c>
      <c r="E213">
        <f>VLOOKUP($A213,total_tongue!$A:$P,5,0)</f>
        <v>77.564927979999993</v>
      </c>
      <c r="F213">
        <f>VLOOKUP($A213,total_tongue!$A:$P,6,0)</f>
        <v>0.86560219900000002</v>
      </c>
      <c r="G213">
        <f>VLOOKUP($A213,total_tongue!$A:$P,7,0)</f>
        <v>668.70120680000002</v>
      </c>
      <c r="H213">
        <f>VLOOKUP($A213,total_tongue!$A:$P,8,0)</f>
        <v>121.7516693</v>
      </c>
      <c r="I213">
        <f>VLOOKUP($A213,total_tongue!$A:$P,9,0)</f>
        <v>54.470286889999997</v>
      </c>
      <c r="J213">
        <f>VLOOKUP($A213,total_tongue!$A:$P,10,0)</f>
        <v>50.401766000000002</v>
      </c>
      <c r="K213">
        <f>VLOOKUP($A213,total_tongue!$A:$P,11,0)</f>
        <v>34.440277780000002</v>
      </c>
      <c r="L213">
        <f>VLOOKUP($A213,total_tongue!$A:$P,12,0)</f>
        <v>45.604435340000002</v>
      </c>
      <c r="M213">
        <f>VLOOKUP($A213,total_tongue!$A:$P,13,0)</f>
        <v>121.7516693</v>
      </c>
      <c r="N213">
        <f>VLOOKUP($A213,total_tongue!$A:$P,14,0)</f>
        <v>44</v>
      </c>
      <c r="O213">
        <f>VLOOKUP($A213,total_tongue!$A:$P,15,0)</f>
        <v>1</v>
      </c>
      <c r="P213">
        <f>VLOOKUP($A213,total_tongue!$A:$P,16,0)</f>
        <v>10.5</v>
      </c>
    </row>
    <row r="214" spans="1:16" x14ac:dyDescent="0.3">
      <c r="A214">
        <v>2024030826</v>
      </c>
      <c r="B214">
        <f>VLOOKUP($A214,total_tongue!$A:$P,2,0)</f>
        <v>148.2934363</v>
      </c>
      <c r="C214">
        <f>VLOOKUP($A214,total_tongue!$A:$P,3,0)</f>
        <v>92.494950990000007</v>
      </c>
      <c r="D214">
        <f>VLOOKUP($A214,total_tongue!$A:$P,4,0)</f>
        <v>111.33650129999999</v>
      </c>
      <c r="E214">
        <f>VLOOKUP($A214,total_tongue!$A:$P,5,0)</f>
        <v>55.798485300000003</v>
      </c>
      <c r="F214">
        <f>VLOOKUP($A214,total_tongue!$A:$P,6,0)</f>
        <v>0.85749780799999997</v>
      </c>
      <c r="G214">
        <f>VLOOKUP($A214,total_tongue!$A:$P,7,0)</f>
        <v>471.11152679999998</v>
      </c>
      <c r="H214">
        <f>VLOOKUP($A214,total_tongue!$A:$P,8,0)</f>
        <v>111.8778873</v>
      </c>
      <c r="I214">
        <f>VLOOKUP($A214,total_tongue!$A:$P,9,0)</f>
        <v>45.858041679999999</v>
      </c>
      <c r="J214">
        <f>VLOOKUP($A214,total_tongue!$A:$P,10,0)</f>
        <v>45.465169269999997</v>
      </c>
      <c r="K214">
        <f>VLOOKUP($A214,total_tongue!$A:$P,11,0)</f>
        <v>32.614148540000002</v>
      </c>
      <c r="L214">
        <f>VLOOKUP($A214,total_tongue!$A:$P,12,0)</f>
        <v>39.964966449999999</v>
      </c>
      <c r="M214">
        <f>VLOOKUP($A214,total_tongue!$A:$P,13,0)</f>
        <v>111.8778873</v>
      </c>
      <c r="N214">
        <f>VLOOKUP($A214,total_tongue!$A:$P,14,0)</f>
        <v>34</v>
      </c>
      <c r="O214">
        <f>VLOOKUP($A214,total_tongue!$A:$P,15,0)</f>
        <v>0</v>
      </c>
      <c r="P214">
        <f>VLOOKUP($A214,total_tongue!$A:$P,16,0)</f>
        <v>14</v>
      </c>
    </row>
    <row r="215" spans="1:16" x14ac:dyDescent="0.3">
      <c r="A215">
        <v>2024030827</v>
      </c>
      <c r="B215">
        <f>VLOOKUP($A215,total_tongue!$A:$P,2,0)</f>
        <v>173.3311626</v>
      </c>
      <c r="C215">
        <f>VLOOKUP($A215,total_tongue!$A:$P,3,0)</f>
        <v>105.2424469</v>
      </c>
      <c r="D215">
        <f>VLOOKUP($A215,total_tongue!$A:$P,4,0)</f>
        <v>120.446461</v>
      </c>
      <c r="E215">
        <f>VLOOKUP($A215,total_tongue!$A:$P,5,0)</f>
        <v>68.088715699999995</v>
      </c>
      <c r="F215">
        <f>VLOOKUP($A215,total_tongue!$A:$P,6,0)</f>
        <v>0.99001891200000003</v>
      </c>
      <c r="G215">
        <f>VLOOKUP($A215,total_tongue!$A:$P,7,0)</f>
        <v>763.51645589999998</v>
      </c>
      <c r="H215">
        <f>VLOOKUP($A215,total_tongue!$A:$P,8,0)</f>
        <v>126.91982230000001</v>
      </c>
      <c r="I215">
        <f>VLOOKUP($A215,total_tongue!$A:$P,9,0)</f>
        <v>42.850475369999998</v>
      </c>
      <c r="J215">
        <f>VLOOKUP($A215,total_tongue!$A:$P,10,0)</f>
        <v>43.333333330000002</v>
      </c>
      <c r="K215">
        <f>VLOOKUP($A215,total_tongue!$A:$P,11,0)</f>
        <v>33.592333590000003</v>
      </c>
      <c r="L215">
        <f>VLOOKUP($A215,total_tongue!$A:$P,12,0)</f>
        <v>43.842840320000001</v>
      </c>
      <c r="M215">
        <f>VLOOKUP($A215,total_tongue!$A:$P,13,0)</f>
        <v>126.91982230000001</v>
      </c>
      <c r="N215">
        <f>VLOOKUP($A215,total_tongue!$A:$P,14,0)</f>
        <v>45</v>
      </c>
      <c r="O215">
        <f>VLOOKUP($A215,total_tongue!$A:$P,15,0)</f>
        <v>1</v>
      </c>
      <c r="P215">
        <f>VLOOKUP($A215,total_tongue!$A:$P,16,0)</f>
        <v>12.1</v>
      </c>
    </row>
    <row r="216" spans="1:16" x14ac:dyDescent="0.3">
      <c r="A216">
        <v>2024030829</v>
      </c>
      <c r="B216">
        <f>VLOOKUP($A216,total_tongue!$A:$P,2,0)</f>
        <v>140.5611232</v>
      </c>
      <c r="C216">
        <f>VLOOKUP($A216,total_tongue!$A:$P,3,0)</f>
        <v>71.689419799999996</v>
      </c>
      <c r="D216">
        <f>VLOOKUP($A216,total_tongue!$A:$P,4,0)</f>
        <v>89.790257519999997</v>
      </c>
      <c r="E216">
        <f>VLOOKUP($A216,total_tongue!$A:$P,5,0)</f>
        <v>68.87170338</v>
      </c>
      <c r="F216">
        <f>VLOOKUP($A216,total_tongue!$A:$P,6,0)</f>
        <v>0.94401456500000003</v>
      </c>
      <c r="G216">
        <f>VLOOKUP($A216,total_tongue!$A:$P,7,0)</f>
        <v>463.49981450000001</v>
      </c>
      <c r="H216">
        <f>VLOOKUP($A216,total_tongue!$A:$P,8,0)</f>
        <v>93.404037310000007</v>
      </c>
      <c r="I216">
        <f>VLOOKUP($A216,total_tongue!$A:$P,9,0)</f>
        <v>47.074468090000003</v>
      </c>
      <c r="J216">
        <f>VLOOKUP($A216,total_tongue!$A:$P,10,0)</f>
        <v>45.461315280000001</v>
      </c>
      <c r="K216">
        <f>VLOOKUP($A216,total_tongue!$A:$P,11,0)</f>
        <v>29.784067090000001</v>
      </c>
      <c r="L216">
        <f>VLOOKUP($A216,total_tongue!$A:$P,12,0)</f>
        <v>37.588679620000001</v>
      </c>
      <c r="M216">
        <f>VLOOKUP($A216,total_tongue!$A:$P,13,0)</f>
        <v>93.404037310000007</v>
      </c>
      <c r="N216">
        <f>VLOOKUP($A216,total_tongue!$A:$P,14,0)</f>
        <v>37</v>
      </c>
      <c r="O216">
        <f>VLOOKUP($A216,total_tongue!$A:$P,15,0)</f>
        <v>1</v>
      </c>
      <c r="P216">
        <f>VLOOKUP($A216,total_tongue!$A:$P,16,0)</f>
        <v>12.4</v>
      </c>
    </row>
    <row r="217" spans="1:16" x14ac:dyDescent="0.3">
      <c r="A217">
        <v>2024030828</v>
      </c>
      <c r="B217">
        <f>VLOOKUP($A217,total_tongue!$A:$P,2,0)</f>
        <v>197.9892778</v>
      </c>
      <c r="C217">
        <f>VLOOKUP($A217,total_tongue!$A:$P,3,0)</f>
        <v>108.548857</v>
      </c>
      <c r="D217">
        <f>VLOOKUP($A217,total_tongue!$A:$P,4,0)</f>
        <v>109.06817719999999</v>
      </c>
      <c r="E217">
        <f>VLOOKUP($A217,total_tongue!$A:$P,5,0)</f>
        <v>89.440420799999998</v>
      </c>
      <c r="F217">
        <f>VLOOKUP($A217,total_tongue!$A:$P,6,0)</f>
        <v>1</v>
      </c>
      <c r="G217">
        <f>VLOOKUP($A217,total_tongue!$A:$P,7,0)</f>
        <v>399.92725100000001</v>
      </c>
      <c r="H217">
        <f>VLOOKUP($A217,total_tongue!$A:$P,8,0)</f>
        <v>139.78097349999999</v>
      </c>
      <c r="I217">
        <f>VLOOKUP($A217,total_tongue!$A:$P,9,0)</f>
        <v>53.402327509999999</v>
      </c>
      <c r="J217">
        <f>VLOOKUP($A217,total_tongue!$A:$P,10,0)</f>
        <v>52.24338624</v>
      </c>
      <c r="K217">
        <f>VLOOKUP($A217,total_tongue!$A:$P,11,0)</f>
        <v>35.083333330000002</v>
      </c>
      <c r="L217">
        <f>VLOOKUP($A217,total_tongue!$A:$P,12,0)</f>
        <v>49.80707598</v>
      </c>
      <c r="M217">
        <f>VLOOKUP($A217,total_tongue!$A:$P,13,0)</f>
        <v>139.78097349999999</v>
      </c>
      <c r="N217">
        <f>VLOOKUP($A217,total_tongue!$A:$P,14,0)</f>
        <v>36</v>
      </c>
      <c r="O217">
        <f>VLOOKUP($A217,total_tongue!$A:$P,15,0)</f>
        <v>1</v>
      </c>
      <c r="P217">
        <f>VLOOKUP($A217,total_tongue!$A:$P,16,0)</f>
        <v>10.5</v>
      </c>
    </row>
    <row r="218" spans="1:16" x14ac:dyDescent="0.3">
      <c r="A218">
        <v>2024030830</v>
      </c>
      <c r="B218">
        <f>VLOOKUP($A218,total_tongue!$A:$P,2,0)</f>
        <v>164.02511490000001</v>
      </c>
      <c r="C218">
        <f>VLOOKUP($A218,total_tongue!$A:$P,3,0)</f>
        <v>108.61265950000001</v>
      </c>
      <c r="D218">
        <f>VLOOKUP($A218,total_tongue!$A:$P,4,0)</f>
        <v>116.17672279999999</v>
      </c>
      <c r="E218">
        <f>VLOOKUP($A218,total_tongue!$A:$P,5,0)</f>
        <v>55.41245533</v>
      </c>
      <c r="F218">
        <f>VLOOKUP($A218,total_tongue!$A:$P,6,0)</f>
        <v>0.902469415</v>
      </c>
      <c r="G218">
        <f>VLOOKUP($A218,total_tongue!$A:$P,7,0)</f>
        <v>765.11735150000004</v>
      </c>
      <c r="H218">
        <f>VLOOKUP($A218,total_tongue!$A:$P,8,0)</f>
        <v>126.10280179999999</v>
      </c>
      <c r="I218">
        <f>VLOOKUP($A218,total_tongue!$A:$P,9,0)</f>
        <v>40.138089010000002</v>
      </c>
      <c r="J218">
        <f>VLOOKUP($A218,total_tongue!$A:$P,10,0)</f>
        <v>41.146730939999998</v>
      </c>
      <c r="K218">
        <f>VLOOKUP($A218,total_tongue!$A:$P,11,0)</f>
        <v>30.74762583</v>
      </c>
      <c r="L218">
        <f>VLOOKUP($A218,total_tongue!$A:$P,12,0)</f>
        <v>38.02616338</v>
      </c>
      <c r="M218">
        <f>VLOOKUP($A218,total_tongue!$A:$P,13,0)</f>
        <v>126.10280179999999</v>
      </c>
      <c r="N218">
        <f>VLOOKUP($A218,total_tongue!$A:$P,14,0)</f>
        <v>76</v>
      </c>
      <c r="O218">
        <f>VLOOKUP($A218,total_tongue!$A:$P,15,0)</f>
        <v>1</v>
      </c>
      <c r="P218">
        <f>VLOOKUP($A218,total_tongue!$A:$P,16,0)</f>
        <v>9.8000000000000007</v>
      </c>
    </row>
    <row r="219" spans="1:16" x14ac:dyDescent="0.3">
      <c r="A219">
        <v>2024030831</v>
      </c>
      <c r="B219">
        <f>VLOOKUP($A219,total_tongue!$A:$P,2,0)</f>
        <v>140.102633</v>
      </c>
      <c r="C219">
        <f>VLOOKUP($A219,total_tongue!$A:$P,3,0)</f>
        <v>91.846453519999997</v>
      </c>
      <c r="D219">
        <f>VLOOKUP($A219,total_tongue!$A:$P,4,0)</f>
        <v>103.31421280000001</v>
      </c>
      <c r="E219">
        <f>VLOOKUP($A219,total_tongue!$A:$P,5,0)</f>
        <v>48.256179469999999</v>
      </c>
      <c r="F219">
        <f>VLOOKUP($A219,total_tongue!$A:$P,6,0)</f>
        <v>0.95153300299999999</v>
      </c>
      <c r="G219">
        <f>VLOOKUP($A219,total_tongue!$A:$P,7,0)</f>
        <v>826.12472000000002</v>
      </c>
      <c r="H219">
        <f>VLOOKUP($A219,total_tongue!$A:$P,8,0)</f>
        <v>107.5444415</v>
      </c>
      <c r="I219">
        <f>VLOOKUP($A219,total_tongue!$A:$P,9,0)</f>
        <v>49.934535740000001</v>
      </c>
      <c r="J219">
        <f>VLOOKUP($A219,total_tongue!$A:$P,10,0)</f>
        <v>48.831162059999997</v>
      </c>
      <c r="K219">
        <f>VLOOKUP($A219,total_tongue!$A:$P,11,0)</f>
        <v>35.416746259999996</v>
      </c>
      <c r="L219">
        <f>VLOOKUP($A219,total_tongue!$A:$P,12,0)</f>
        <v>41.691049620000001</v>
      </c>
      <c r="M219">
        <f>VLOOKUP($A219,total_tongue!$A:$P,13,0)</f>
        <v>107.5444415</v>
      </c>
      <c r="N219">
        <f>VLOOKUP($A219,total_tongue!$A:$P,14,0)</f>
        <v>67</v>
      </c>
      <c r="O219">
        <f>VLOOKUP($A219,total_tongue!$A:$P,15,0)</f>
        <v>0</v>
      </c>
      <c r="P219">
        <f>VLOOKUP($A219,total_tongue!$A:$P,16,0)</f>
        <v>9.8000000000000007</v>
      </c>
    </row>
    <row r="220" spans="1:16" x14ac:dyDescent="0.3">
      <c r="A220">
        <v>2024030832</v>
      </c>
      <c r="B220">
        <f>VLOOKUP($A220,total_tongue!$A:$P,2,0)</f>
        <v>179.08962740000001</v>
      </c>
      <c r="C220">
        <f>VLOOKUP($A220,total_tongue!$A:$P,3,0)</f>
        <v>121.00402819999999</v>
      </c>
      <c r="D220">
        <f>VLOOKUP($A220,total_tongue!$A:$P,4,0)</f>
        <v>127.234139</v>
      </c>
      <c r="E220">
        <f>VLOOKUP($A220,total_tongue!$A:$P,5,0)</f>
        <v>58.085599190000003</v>
      </c>
      <c r="F220">
        <f>VLOOKUP($A220,total_tongue!$A:$P,6,0)</f>
        <v>0.95298903800000001</v>
      </c>
      <c r="G220">
        <f>VLOOKUP($A220,total_tongue!$A:$P,7,0)</f>
        <v>863.54949480000005</v>
      </c>
      <c r="H220">
        <f>VLOOKUP($A220,total_tongue!$A:$P,8,0)</f>
        <v>141.04765169999999</v>
      </c>
      <c r="I220">
        <f>VLOOKUP($A220,total_tongue!$A:$P,9,0)</f>
        <v>45.681322209999998</v>
      </c>
      <c r="J220">
        <f>VLOOKUP($A220,total_tongue!$A:$P,10,0)</f>
        <v>47.460306869999997</v>
      </c>
      <c r="K220">
        <f>VLOOKUP($A220,total_tongue!$A:$P,11,0)</f>
        <v>36.18181818</v>
      </c>
      <c r="L220">
        <f>VLOOKUP($A220,total_tongue!$A:$P,12,0)</f>
        <v>50.764836529999997</v>
      </c>
      <c r="M220">
        <f>VLOOKUP($A220,total_tongue!$A:$P,13,0)</f>
        <v>141.04765169999999</v>
      </c>
      <c r="N220">
        <f>VLOOKUP($A220,total_tongue!$A:$P,14,0)</f>
        <v>73</v>
      </c>
      <c r="O220">
        <f>VLOOKUP($A220,total_tongue!$A:$P,15,0)</f>
        <v>1</v>
      </c>
      <c r="P220">
        <f>VLOOKUP($A220,total_tongue!$A:$P,16,0)</f>
        <v>12.1</v>
      </c>
    </row>
    <row r="221" spans="1:16" x14ac:dyDescent="0.3">
      <c r="A221">
        <v>2024030834</v>
      </c>
      <c r="B221">
        <f>VLOOKUP($A221,total_tongue!$A:$P,2,0)</f>
        <v>177.9497623</v>
      </c>
      <c r="C221">
        <f>VLOOKUP($A221,total_tongue!$A:$P,3,0)</f>
        <v>116.3085578</v>
      </c>
      <c r="D221">
        <f>VLOOKUP($A221,total_tongue!$A:$P,4,0)</f>
        <v>130.06402539999999</v>
      </c>
      <c r="E221">
        <f>VLOOKUP($A221,total_tongue!$A:$P,5,0)</f>
        <v>61.641204440000003</v>
      </c>
      <c r="F221">
        <f>VLOOKUP($A221,total_tongue!$A:$P,6,0)</f>
        <v>0.99116997799999995</v>
      </c>
      <c r="G221">
        <f>VLOOKUP($A221,total_tongue!$A:$P,7,0)</f>
        <v>743.90120590000004</v>
      </c>
      <c r="H221">
        <f>VLOOKUP($A221,total_tongue!$A:$P,8,0)</f>
        <v>136.26242479999999</v>
      </c>
      <c r="I221">
        <f>VLOOKUP($A221,total_tongue!$A:$P,9,0)</f>
        <v>52.109730849999998</v>
      </c>
      <c r="J221">
        <f>VLOOKUP($A221,total_tongue!$A:$P,10,0)</f>
        <v>50.404597699999997</v>
      </c>
      <c r="K221">
        <f>VLOOKUP($A221,total_tongue!$A:$P,11,0)</f>
        <v>35.974083999999998</v>
      </c>
      <c r="L221">
        <f>VLOOKUP($A221,total_tongue!$A:$P,12,0)</f>
        <v>51.198033359999997</v>
      </c>
      <c r="M221">
        <f>VLOOKUP($A221,total_tongue!$A:$P,13,0)</f>
        <v>136.26242479999999</v>
      </c>
      <c r="N221">
        <f>VLOOKUP($A221,total_tongue!$A:$P,14,0)</f>
        <v>35</v>
      </c>
      <c r="O221">
        <f>VLOOKUP($A221,total_tongue!$A:$P,15,0)</f>
        <v>0</v>
      </c>
      <c r="P221">
        <f>VLOOKUP($A221,total_tongue!$A:$P,16,0)</f>
        <v>15.2</v>
      </c>
    </row>
    <row r="222" spans="1:16" x14ac:dyDescent="0.3">
      <c r="A222">
        <v>2024030833</v>
      </c>
      <c r="B222">
        <f>VLOOKUP($A222,total_tongue!$A:$P,2,0)</f>
        <v>164.46650120000001</v>
      </c>
      <c r="C222">
        <f>VLOOKUP($A222,total_tongue!$A:$P,3,0)</f>
        <v>88.538687120000006</v>
      </c>
      <c r="D222">
        <f>VLOOKUP($A222,total_tongue!$A:$P,4,0)</f>
        <v>104.44010830000001</v>
      </c>
      <c r="E222">
        <f>VLOOKUP($A222,total_tongue!$A:$P,5,0)</f>
        <v>75.927814119999994</v>
      </c>
      <c r="F222">
        <f>VLOOKUP($A222,total_tongue!$A:$P,6,0)</f>
        <v>0.75981873099999997</v>
      </c>
      <c r="G222">
        <f>VLOOKUP($A222,total_tongue!$A:$P,7,0)</f>
        <v>322.41501890000001</v>
      </c>
      <c r="H222">
        <f>VLOOKUP($A222,total_tongue!$A:$P,8,0)</f>
        <v>116.57441249999999</v>
      </c>
      <c r="I222">
        <f>VLOOKUP($A222,total_tongue!$A:$P,9,0)</f>
        <v>51.24252311</v>
      </c>
      <c r="J222">
        <f>VLOOKUP($A222,total_tongue!$A:$P,10,0)</f>
        <v>51.134141409999998</v>
      </c>
      <c r="K222">
        <f>VLOOKUP($A222,total_tongue!$A:$P,11,0)</f>
        <v>35.727620330000001</v>
      </c>
      <c r="L222">
        <f>VLOOKUP($A222,total_tongue!$A:$P,12,0)</f>
        <v>38.298713599999999</v>
      </c>
      <c r="M222">
        <f>VLOOKUP($A222,total_tongue!$A:$P,13,0)</f>
        <v>116.57441249999999</v>
      </c>
      <c r="N222">
        <f>VLOOKUP($A222,total_tongue!$A:$P,14,0)</f>
        <v>63</v>
      </c>
      <c r="O222">
        <f>VLOOKUP($A222,total_tongue!$A:$P,15,0)</f>
        <v>1</v>
      </c>
      <c r="P222">
        <f>VLOOKUP($A222,total_tongue!$A:$P,16,0)</f>
        <v>10.8</v>
      </c>
    </row>
    <row r="223" spans="1:16" x14ac:dyDescent="0.3">
      <c r="A223">
        <v>2024030837</v>
      </c>
      <c r="B223">
        <f>VLOOKUP($A223,total_tongue!$A:$P,2,0)</f>
        <v>172.74959799999999</v>
      </c>
      <c r="C223">
        <f>VLOOKUP($A223,total_tongue!$A:$P,3,0)</f>
        <v>113.6558045</v>
      </c>
      <c r="D223">
        <f>VLOOKUP($A223,total_tongue!$A:$P,4,0)</f>
        <v>124.6487298</v>
      </c>
      <c r="E223">
        <f>VLOOKUP($A223,total_tongue!$A:$P,5,0)</f>
        <v>59.093793550000001</v>
      </c>
      <c r="F223">
        <f>VLOOKUP($A223,total_tongue!$A:$P,6,0)</f>
        <v>0.96545473900000001</v>
      </c>
      <c r="G223">
        <f>VLOOKUP($A223,total_tongue!$A:$P,7,0)</f>
        <v>724.68941089999998</v>
      </c>
      <c r="H223">
        <f>VLOOKUP($A223,total_tongue!$A:$P,8,0)</f>
        <v>132.84509890000001</v>
      </c>
      <c r="I223">
        <f>VLOOKUP($A223,total_tongue!$A:$P,9,0)</f>
        <v>56.144548290000003</v>
      </c>
      <c r="J223">
        <f>VLOOKUP($A223,total_tongue!$A:$P,10,0)</f>
        <v>53.890404289999999</v>
      </c>
      <c r="K223">
        <f>VLOOKUP($A223,total_tongue!$A:$P,11,0)</f>
        <v>38.597970340000003</v>
      </c>
      <c r="L223">
        <f>VLOOKUP($A223,total_tongue!$A:$P,12,0)</f>
        <v>47.94095634</v>
      </c>
      <c r="M223">
        <f>VLOOKUP($A223,total_tongue!$A:$P,13,0)</f>
        <v>132.84509890000001</v>
      </c>
      <c r="N223">
        <f>VLOOKUP($A223,total_tongue!$A:$P,14,0)</f>
        <v>53</v>
      </c>
      <c r="O223">
        <f>VLOOKUP($A223,total_tongue!$A:$P,15,0)</f>
        <v>1</v>
      </c>
      <c r="P223">
        <f>VLOOKUP($A223,total_tongue!$A:$P,16,0)</f>
        <v>11.3</v>
      </c>
    </row>
    <row r="224" spans="1:16" x14ac:dyDescent="0.3">
      <c r="A224">
        <v>2024030836</v>
      </c>
      <c r="B224">
        <f>VLOOKUP($A224,total_tongue!$A:$P,2,0)</f>
        <v>165.17858960000001</v>
      </c>
      <c r="C224">
        <f>VLOOKUP($A224,total_tongue!$A:$P,3,0)</f>
        <v>111.48332480000001</v>
      </c>
      <c r="D224">
        <f>VLOOKUP($A224,total_tongue!$A:$P,4,0)</f>
        <v>126.94246440000001</v>
      </c>
      <c r="E224">
        <f>VLOOKUP($A224,total_tongue!$A:$P,5,0)</f>
        <v>53.695264770000001</v>
      </c>
      <c r="F224">
        <f>VLOOKUP($A224,total_tongue!$A:$P,6,0)</f>
        <v>0.87448585300000004</v>
      </c>
      <c r="G224">
        <f>VLOOKUP($A224,total_tongue!$A:$P,7,0)</f>
        <v>690.11623859999997</v>
      </c>
      <c r="H224">
        <f>VLOOKUP($A224,total_tongue!$A:$P,8,0)</f>
        <v>130.75935430000001</v>
      </c>
      <c r="I224">
        <f>VLOOKUP($A224,total_tongue!$A:$P,9,0)</f>
        <v>51.157547170000001</v>
      </c>
      <c r="J224">
        <f>VLOOKUP($A224,total_tongue!$A:$P,10,0)</f>
        <v>49.637375290000001</v>
      </c>
      <c r="K224">
        <f>VLOOKUP($A224,total_tongue!$A:$P,11,0)</f>
        <v>33.936536179999997</v>
      </c>
      <c r="L224">
        <f>VLOOKUP($A224,total_tongue!$A:$P,12,0)</f>
        <v>40.312406060000001</v>
      </c>
      <c r="M224">
        <f>VLOOKUP($A224,total_tongue!$A:$P,13,0)</f>
        <v>130.75935430000001</v>
      </c>
      <c r="N224">
        <f>VLOOKUP($A224,total_tongue!$A:$P,14,0)</f>
        <v>38</v>
      </c>
      <c r="O224">
        <f>VLOOKUP($A224,total_tongue!$A:$P,15,0)</f>
        <v>0</v>
      </c>
      <c r="P224">
        <f>VLOOKUP($A224,total_tongue!$A:$P,16,0)</f>
        <v>15.1</v>
      </c>
    </row>
    <row r="225" spans="1:16" x14ac:dyDescent="0.3">
      <c r="A225">
        <v>2024030838</v>
      </c>
      <c r="B225">
        <f>VLOOKUP($A225,total_tongue!$A:$P,2,0)</f>
        <v>153.9419786</v>
      </c>
      <c r="C225">
        <f>VLOOKUP($A225,total_tongue!$A:$P,3,0)</f>
        <v>93.892742749999996</v>
      </c>
      <c r="D225">
        <f>VLOOKUP($A225,total_tongue!$A:$P,4,0)</f>
        <v>102.4916262</v>
      </c>
      <c r="E225">
        <f>VLOOKUP($A225,total_tongue!$A:$P,5,0)</f>
        <v>60.049235840000001</v>
      </c>
      <c r="F225">
        <f>VLOOKUP($A225,total_tongue!$A:$P,6,0)</f>
        <v>0.99963343100000002</v>
      </c>
      <c r="G225">
        <f>VLOOKUP($A225,total_tongue!$A:$P,7,0)</f>
        <v>1301.751681</v>
      </c>
      <c r="H225">
        <f>VLOOKUP($A225,total_tongue!$A:$P,8,0)</f>
        <v>112.7542272</v>
      </c>
      <c r="I225">
        <f>VLOOKUP($A225,total_tongue!$A:$P,9,0)</f>
        <v>53.119531250000001</v>
      </c>
      <c r="J225">
        <f>VLOOKUP($A225,total_tongue!$A:$P,10,0)</f>
        <v>51.169774920000002</v>
      </c>
      <c r="K225">
        <f>VLOOKUP($A225,total_tongue!$A:$P,11,0)</f>
        <v>35.396464649999999</v>
      </c>
      <c r="L225">
        <f>VLOOKUP($A225,total_tongue!$A:$P,12,0)</f>
        <v>41.494930250000003</v>
      </c>
      <c r="M225">
        <f>VLOOKUP($A225,total_tongue!$A:$P,13,0)</f>
        <v>112.7542272</v>
      </c>
      <c r="N225">
        <f>VLOOKUP($A225,total_tongue!$A:$P,14,0)</f>
        <v>60</v>
      </c>
      <c r="O225">
        <f>VLOOKUP($A225,total_tongue!$A:$P,15,0)</f>
        <v>0</v>
      </c>
      <c r="P225">
        <f>VLOOKUP($A225,total_tongue!$A:$P,16,0)</f>
        <v>13.8</v>
      </c>
    </row>
    <row r="226" spans="1:16" x14ac:dyDescent="0.3">
      <c r="A226">
        <v>2024030839</v>
      </c>
      <c r="B226">
        <f>VLOOKUP($A226,total_tongue!$A:$P,2,0)</f>
        <v>134.49064240000001</v>
      </c>
      <c r="C226">
        <f>VLOOKUP($A226,total_tongue!$A:$P,3,0)</f>
        <v>85.443196760000006</v>
      </c>
      <c r="D226">
        <f>VLOOKUP($A226,total_tongue!$A:$P,4,0)</f>
        <v>100.7353566</v>
      </c>
      <c r="E226">
        <f>VLOOKUP($A226,total_tongue!$A:$P,5,0)</f>
        <v>49.047445619999998</v>
      </c>
      <c r="F226">
        <f>VLOOKUP($A226,total_tongue!$A:$P,6,0)</f>
        <v>0.60880515800000001</v>
      </c>
      <c r="G226">
        <f>VLOOKUP($A226,total_tongue!$A:$P,7,0)</f>
        <v>782.41772500000002</v>
      </c>
      <c r="H226">
        <f>VLOOKUP($A226,total_tongue!$A:$P,8,0)</f>
        <v>101.94146739999999</v>
      </c>
      <c r="I226">
        <f>VLOOKUP($A226,total_tongue!$A:$P,9,0)</f>
        <v>44.737886750000001</v>
      </c>
      <c r="J226">
        <f>VLOOKUP($A226,total_tongue!$A:$P,10,0)</f>
        <v>40.401408449999998</v>
      </c>
      <c r="K226">
        <f>VLOOKUP($A226,total_tongue!$A:$P,11,0)</f>
        <v>33.085925930000002</v>
      </c>
      <c r="L226">
        <f>VLOOKUP($A226,total_tongue!$A:$P,12,0)</f>
        <v>34.404579740000003</v>
      </c>
      <c r="M226">
        <f>VLOOKUP($A226,total_tongue!$A:$P,13,0)</f>
        <v>101.94146739999999</v>
      </c>
      <c r="N226">
        <f>VLOOKUP($A226,total_tongue!$A:$P,14,0)</f>
        <v>74</v>
      </c>
      <c r="O226">
        <f>VLOOKUP($A226,total_tongue!$A:$P,15,0)</f>
        <v>1</v>
      </c>
      <c r="P226">
        <f>VLOOKUP($A226,total_tongue!$A:$P,16,0)</f>
        <v>10.4</v>
      </c>
    </row>
    <row r="227" spans="1:16" x14ac:dyDescent="0.3">
      <c r="A227">
        <v>2024030840</v>
      </c>
      <c r="B227">
        <f>VLOOKUP($A227,total_tongue!$A:$P,2,0)</f>
        <v>178.14479639999999</v>
      </c>
      <c r="C227">
        <f>VLOOKUP($A227,total_tongue!$A:$P,3,0)</f>
        <v>105.3510977</v>
      </c>
      <c r="D227">
        <f>VLOOKUP($A227,total_tongue!$A:$P,4,0)</f>
        <v>116.1870287</v>
      </c>
      <c r="E227">
        <f>VLOOKUP($A227,total_tongue!$A:$P,5,0)</f>
        <v>72.793698680000006</v>
      </c>
      <c r="F227">
        <f>VLOOKUP($A227,total_tongue!$A:$P,6,0)</f>
        <v>0.93979658799999999</v>
      </c>
      <c r="G227">
        <f>VLOOKUP($A227,total_tongue!$A:$P,7,0)</f>
        <v>406.78851259999999</v>
      </c>
      <c r="H227">
        <f>VLOOKUP($A227,total_tongue!$A:$P,8,0)</f>
        <v>132.3838145</v>
      </c>
      <c r="I227">
        <f>VLOOKUP($A227,total_tongue!$A:$P,9,0)</f>
        <v>47.996754750000001</v>
      </c>
      <c r="J227">
        <f>VLOOKUP($A227,total_tongue!$A:$P,10,0)</f>
        <v>47.759244369999998</v>
      </c>
      <c r="K227">
        <f>VLOOKUP($A227,total_tongue!$A:$P,11,0)</f>
        <v>34.22883015</v>
      </c>
      <c r="L227">
        <f>VLOOKUP($A227,total_tongue!$A:$P,12,0)</f>
        <v>39.490275539999999</v>
      </c>
      <c r="M227">
        <f>VLOOKUP($A227,total_tongue!$A:$P,13,0)</f>
        <v>132.3838145</v>
      </c>
      <c r="N227">
        <f>VLOOKUP($A227,total_tongue!$A:$P,14,0)</f>
        <v>78</v>
      </c>
      <c r="O227">
        <f>VLOOKUP($A227,total_tongue!$A:$P,15,0)</f>
        <v>1</v>
      </c>
      <c r="P227">
        <f>VLOOKUP($A227,total_tongue!$A:$P,16,0)</f>
        <v>9.3000000000000007</v>
      </c>
    </row>
    <row r="228" spans="1:16" x14ac:dyDescent="0.3">
      <c r="A228">
        <v>2024030842</v>
      </c>
      <c r="B228">
        <f>VLOOKUP($A228,total_tongue!$A:$P,2,0)</f>
        <v>123.9164122</v>
      </c>
      <c r="C228">
        <f>VLOOKUP($A228,total_tongue!$A:$P,3,0)</f>
        <v>64.271564889999993</v>
      </c>
      <c r="D228">
        <f>VLOOKUP($A228,total_tongue!$A:$P,4,0)</f>
        <v>79.90229008</v>
      </c>
      <c r="E228">
        <f>VLOOKUP($A228,total_tongue!$A:$P,5,0)</f>
        <v>59.644847329999997</v>
      </c>
      <c r="F228">
        <f>VLOOKUP($A228,total_tongue!$A:$P,6,0)</f>
        <v>0.97857007399999996</v>
      </c>
      <c r="G228">
        <f>VLOOKUP($A228,total_tongue!$A:$P,7,0)</f>
        <v>516.54948620000005</v>
      </c>
      <c r="H228">
        <f>VLOOKUP($A228,total_tongue!$A:$P,8,0)</f>
        <v>83.847092470000007</v>
      </c>
      <c r="I228">
        <f>VLOOKUP($A228,total_tongue!$A:$P,9,0)</f>
        <v>54.966777409999999</v>
      </c>
      <c r="J228">
        <f>VLOOKUP($A228,total_tongue!$A:$P,10,0)</f>
        <v>52.137254900000002</v>
      </c>
      <c r="K228">
        <f>VLOOKUP($A228,total_tongue!$A:$P,11,0)</f>
        <v>25.538742689999999</v>
      </c>
      <c r="L228">
        <f>VLOOKUP($A228,total_tongue!$A:$P,12,0)</f>
        <v>32.311720309999998</v>
      </c>
      <c r="M228">
        <f>VLOOKUP($A228,total_tongue!$A:$P,13,0)</f>
        <v>83.847092470000007</v>
      </c>
      <c r="N228">
        <f>VLOOKUP($A228,total_tongue!$A:$P,14,0)</f>
        <v>87</v>
      </c>
      <c r="O228">
        <f>VLOOKUP($A228,total_tongue!$A:$P,15,0)</f>
        <v>0</v>
      </c>
      <c r="P228">
        <f>VLOOKUP($A228,total_tongue!$A:$P,16,0)</f>
        <v>12.4</v>
      </c>
    </row>
    <row r="229" spans="1:16" x14ac:dyDescent="0.3">
      <c r="A229">
        <v>2024030845</v>
      </c>
      <c r="B229">
        <f>VLOOKUP($A229,total_tongue!$A:$P,2,0)</f>
        <v>156.78450749999999</v>
      </c>
      <c r="C229">
        <f>VLOOKUP($A229,total_tongue!$A:$P,3,0)</f>
        <v>97.79996405</v>
      </c>
      <c r="D229">
        <f>VLOOKUP($A229,total_tongue!$A:$P,4,0)</f>
        <v>102.6580697</v>
      </c>
      <c r="E229">
        <f>VLOOKUP($A229,total_tongue!$A:$P,5,0)</f>
        <v>58.98454349</v>
      </c>
      <c r="F229">
        <f>VLOOKUP($A229,total_tongue!$A:$P,6,0)</f>
        <v>0.99766136599999999</v>
      </c>
      <c r="G229">
        <f>VLOOKUP($A229,total_tongue!$A:$P,7,0)</f>
        <v>1123.721194</v>
      </c>
      <c r="H229">
        <f>VLOOKUP($A229,total_tongue!$A:$P,8,0)</f>
        <v>115.8740468</v>
      </c>
      <c r="I229">
        <f>VLOOKUP($A229,total_tongue!$A:$P,9,0)</f>
        <v>49.972826089999998</v>
      </c>
      <c r="J229">
        <f>VLOOKUP($A229,total_tongue!$A:$P,10,0)</f>
        <v>52.537364519999997</v>
      </c>
      <c r="K229">
        <f>VLOOKUP($A229,total_tongue!$A:$P,11,0)</f>
        <v>38.176539939999998</v>
      </c>
      <c r="L229">
        <f>VLOOKUP($A229,total_tongue!$A:$P,12,0)</f>
        <v>48.635821659999998</v>
      </c>
      <c r="M229">
        <f>VLOOKUP($A229,total_tongue!$A:$P,13,0)</f>
        <v>115.8740468</v>
      </c>
      <c r="N229">
        <f>VLOOKUP($A229,total_tongue!$A:$P,14,0)</f>
        <v>55</v>
      </c>
      <c r="O229">
        <f>VLOOKUP($A229,total_tongue!$A:$P,15,0)</f>
        <v>0</v>
      </c>
      <c r="P229">
        <f>VLOOKUP($A229,total_tongue!$A:$P,16,0)</f>
        <v>15.4</v>
      </c>
    </row>
    <row r="230" spans="1:16" x14ac:dyDescent="0.3">
      <c r="A230">
        <v>2024030844</v>
      </c>
      <c r="B230">
        <f>VLOOKUP($A230,total_tongue!$A:$P,2,0)</f>
        <v>159.42962180000001</v>
      </c>
      <c r="C230">
        <f>VLOOKUP($A230,total_tongue!$A:$P,3,0)</f>
        <v>91.666199809999995</v>
      </c>
      <c r="D230">
        <f>VLOOKUP($A230,total_tongue!$A:$P,4,0)</f>
        <v>104.9118814</v>
      </c>
      <c r="E230">
        <f>VLOOKUP($A230,total_tongue!$A:$P,5,0)</f>
        <v>67.763422039999995</v>
      </c>
      <c r="F230">
        <f>VLOOKUP($A230,total_tongue!$A:$P,6,0)</f>
        <v>0.967984281</v>
      </c>
      <c r="G230">
        <f>VLOOKUP($A230,total_tongue!$A:$P,7,0)</f>
        <v>614.88295670000002</v>
      </c>
      <c r="H230">
        <f>VLOOKUP($A230,total_tongue!$A:$P,8,0)</f>
        <v>113.93930640000001</v>
      </c>
      <c r="I230">
        <f>VLOOKUP($A230,total_tongue!$A:$P,9,0)</f>
        <v>50.120391269999999</v>
      </c>
      <c r="J230">
        <f>VLOOKUP($A230,total_tongue!$A:$P,10,0)</f>
        <v>46.034084659999998</v>
      </c>
      <c r="K230">
        <f>VLOOKUP($A230,total_tongue!$A:$P,11,0)</f>
        <v>35.281732580000003</v>
      </c>
      <c r="L230">
        <f>VLOOKUP($A230,total_tongue!$A:$P,12,0)</f>
        <v>42.779648960000003</v>
      </c>
      <c r="M230">
        <f>VLOOKUP($A230,total_tongue!$A:$P,13,0)</f>
        <v>113.93930640000001</v>
      </c>
      <c r="N230">
        <f>VLOOKUP($A230,total_tongue!$A:$P,14,0)</f>
        <v>55</v>
      </c>
      <c r="O230">
        <f>VLOOKUP($A230,total_tongue!$A:$P,15,0)</f>
        <v>1</v>
      </c>
      <c r="P230">
        <f>VLOOKUP($A230,total_tongue!$A:$P,16,0)</f>
        <v>10.4</v>
      </c>
    </row>
    <row r="231" spans="1:16" x14ac:dyDescent="0.3">
      <c r="A231">
        <v>2024030847</v>
      </c>
      <c r="B231">
        <f>VLOOKUP($A231,total_tongue!$A:$P,2,0)</f>
        <v>159.0005032</v>
      </c>
      <c r="C231">
        <f>VLOOKUP($A231,total_tongue!$A:$P,3,0)</f>
        <v>100.626409</v>
      </c>
      <c r="D231">
        <f>VLOOKUP($A231,total_tongue!$A:$P,4,0)</f>
        <v>109.73933169999999</v>
      </c>
      <c r="E231">
        <f>VLOOKUP($A231,total_tongue!$A:$P,5,0)</f>
        <v>58.374094200000002</v>
      </c>
      <c r="F231">
        <f>VLOOKUP($A231,total_tongue!$A:$P,6,0)</f>
        <v>0.98222266400000002</v>
      </c>
      <c r="G231">
        <f>VLOOKUP($A231,total_tongue!$A:$P,7,0)</f>
        <v>808.27501140000004</v>
      </c>
      <c r="H231">
        <f>VLOOKUP($A231,total_tongue!$A:$P,8,0)</f>
        <v>120.00248879999999</v>
      </c>
      <c r="I231">
        <f>VLOOKUP($A231,total_tongue!$A:$P,9,0)</f>
        <v>56.190301249999997</v>
      </c>
      <c r="J231">
        <f>VLOOKUP($A231,total_tongue!$A:$P,10,0)</f>
        <v>51.348097670000001</v>
      </c>
      <c r="K231">
        <f>VLOOKUP($A231,total_tongue!$A:$P,11,0)</f>
        <v>39.050476189999998</v>
      </c>
      <c r="L231">
        <f>VLOOKUP($A231,total_tongue!$A:$P,12,0)</f>
        <v>51.030675379999998</v>
      </c>
      <c r="M231">
        <f>VLOOKUP($A231,total_tongue!$A:$P,13,0)</f>
        <v>120.00248879999999</v>
      </c>
      <c r="N231">
        <f>VLOOKUP($A231,total_tongue!$A:$P,14,0)</f>
        <v>56</v>
      </c>
      <c r="O231">
        <f>VLOOKUP($A231,total_tongue!$A:$P,15,0)</f>
        <v>1</v>
      </c>
      <c r="P231">
        <f>VLOOKUP($A231,total_tongue!$A:$P,16,0)</f>
        <v>10.199999999999999</v>
      </c>
    </row>
    <row r="232" spans="1:16" x14ac:dyDescent="0.3">
      <c r="A232">
        <v>2024030848</v>
      </c>
      <c r="B232">
        <f>VLOOKUP($A232,total_tongue!$A:$P,2,0)</f>
        <v>168.17717569999999</v>
      </c>
      <c r="C232">
        <f>VLOOKUP($A232,total_tongue!$A:$P,3,0)</f>
        <v>102.398358</v>
      </c>
      <c r="D232">
        <f>VLOOKUP($A232,total_tongue!$A:$P,4,0)</f>
        <v>118.1318555</v>
      </c>
      <c r="E232">
        <f>VLOOKUP($A232,total_tongue!$A:$P,5,0)</f>
        <v>65.77881773</v>
      </c>
      <c r="F232">
        <f>VLOOKUP($A232,total_tongue!$A:$P,6,0)</f>
        <v>0.98479895399999995</v>
      </c>
      <c r="G232">
        <f>VLOOKUP($A232,total_tongue!$A:$P,7,0)</f>
        <v>663.98010060000001</v>
      </c>
      <c r="H232">
        <f>VLOOKUP($A232,total_tongue!$A:$P,8,0)</f>
        <v>123.8267148</v>
      </c>
      <c r="I232">
        <f>VLOOKUP($A232,total_tongue!$A:$P,9,0)</f>
        <v>49.133720930000003</v>
      </c>
      <c r="J232">
        <f>VLOOKUP($A232,total_tongue!$A:$P,10,0)</f>
        <v>49.401566580000001</v>
      </c>
      <c r="K232">
        <f>VLOOKUP($A232,total_tongue!$A:$P,11,0)</f>
        <v>32.943871710000003</v>
      </c>
      <c r="L232">
        <f>VLOOKUP($A232,total_tongue!$A:$P,12,0)</f>
        <v>41.244129530000002</v>
      </c>
      <c r="M232">
        <f>VLOOKUP($A232,total_tongue!$A:$P,13,0)</f>
        <v>123.8267148</v>
      </c>
      <c r="N232">
        <f>VLOOKUP($A232,total_tongue!$A:$P,14,0)</f>
        <v>48</v>
      </c>
      <c r="O232">
        <f>VLOOKUP($A232,total_tongue!$A:$P,15,0)</f>
        <v>1</v>
      </c>
      <c r="P232">
        <f>VLOOKUP($A232,total_tongue!$A:$P,16,0)</f>
        <v>10.199999999999999</v>
      </c>
    </row>
    <row r="233" spans="1:16" x14ac:dyDescent="0.3">
      <c r="A233">
        <v>2024030849</v>
      </c>
      <c r="B233">
        <f>VLOOKUP($A233,total_tongue!$A:$P,2,0)</f>
        <v>161.59472439999999</v>
      </c>
      <c r="C233">
        <f>VLOOKUP($A233,total_tongue!$A:$P,3,0)</f>
        <v>101.8115423</v>
      </c>
      <c r="D233">
        <f>VLOOKUP($A233,total_tongue!$A:$P,4,0)</f>
        <v>108.3890371</v>
      </c>
      <c r="E233">
        <f>VLOOKUP($A233,total_tongue!$A:$P,5,0)</f>
        <v>59.78318213</v>
      </c>
      <c r="F233">
        <f>VLOOKUP($A233,total_tongue!$A:$P,6,0)</f>
        <v>0.99462481199999997</v>
      </c>
      <c r="G233">
        <f>VLOOKUP($A233,total_tongue!$A:$P,7,0)</f>
        <v>1175.2558489999999</v>
      </c>
      <c r="H233">
        <f>VLOOKUP($A233,total_tongue!$A:$P,8,0)</f>
        <v>120.3867723</v>
      </c>
      <c r="I233">
        <f>VLOOKUP($A233,total_tongue!$A:$P,9,0)</f>
        <v>46.447643980000002</v>
      </c>
      <c r="J233">
        <f>VLOOKUP($A233,total_tongue!$A:$P,10,0)</f>
        <v>46.823242190000002</v>
      </c>
      <c r="K233">
        <f>VLOOKUP($A233,total_tongue!$A:$P,11,0)</f>
        <v>34.279365079999998</v>
      </c>
      <c r="L233">
        <f>VLOOKUP($A233,total_tongue!$A:$P,12,0)</f>
        <v>44.40738004</v>
      </c>
      <c r="M233">
        <f>VLOOKUP($A233,total_tongue!$A:$P,13,0)</f>
        <v>120.3867723</v>
      </c>
      <c r="N233">
        <f>VLOOKUP($A233,total_tongue!$A:$P,14,0)</f>
        <v>38</v>
      </c>
      <c r="O233">
        <f>VLOOKUP($A233,total_tongue!$A:$P,15,0)</f>
        <v>1</v>
      </c>
      <c r="P233">
        <f>VLOOKUP($A233,total_tongue!$A:$P,16,0)</f>
        <v>10.4</v>
      </c>
    </row>
    <row r="234" spans="1:16" x14ac:dyDescent="0.3">
      <c r="A234">
        <v>2024030851</v>
      </c>
      <c r="B234">
        <f>VLOOKUP($A234,total_tongue!$A:$P,2,0)</f>
        <v>143.4491228</v>
      </c>
      <c r="C234">
        <f>VLOOKUP($A234,total_tongue!$A:$P,3,0)</f>
        <v>73.341160590000001</v>
      </c>
      <c r="D234">
        <f>VLOOKUP($A234,total_tongue!$A:$P,4,0)</f>
        <v>87.443454790000004</v>
      </c>
      <c r="E234">
        <f>VLOOKUP($A234,total_tongue!$A:$P,5,0)</f>
        <v>70.107962209999997</v>
      </c>
      <c r="F234">
        <f>VLOOKUP($A234,total_tongue!$A:$P,6,0)</f>
        <v>0.97846073</v>
      </c>
      <c r="G234">
        <f>VLOOKUP($A234,total_tongue!$A:$P,7,0)</f>
        <v>299.17652900000002</v>
      </c>
      <c r="H234">
        <f>VLOOKUP($A234,total_tongue!$A:$P,8,0)</f>
        <v>94.709004489999998</v>
      </c>
      <c r="I234">
        <f>VLOOKUP($A234,total_tongue!$A:$P,9,0)</f>
        <v>48.591262139999998</v>
      </c>
      <c r="J234">
        <f>VLOOKUP($A234,total_tongue!$A:$P,10,0)</f>
        <v>47.535108960000002</v>
      </c>
      <c r="K234">
        <f>VLOOKUP($A234,total_tongue!$A:$P,11,0)</f>
        <v>33.280103359999998</v>
      </c>
      <c r="L234">
        <f>VLOOKUP($A234,total_tongue!$A:$P,12,0)</f>
        <v>38.910228879999998</v>
      </c>
      <c r="M234">
        <f>VLOOKUP($A234,total_tongue!$A:$P,13,0)</f>
        <v>94.709004489999998</v>
      </c>
      <c r="N234">
        <f>VLOOKUP($A234,total_tongue!$A:$P,14,0)</f>
        <v>52</v>
      </c>
      <c r="O234">
        <f>VLOOKUP($A234,total_tongue!$A:$P,15,0)</f>
        <v>1</v>
      </c>
      <c r="P234">
        <f>VLOOKUP($A234,total_tongue!$A:$P,16,0)</f>
        <v>11.8</v>
      </c>
    </row>
    <row r="235" spans="1:16" x14ac:dyDescent="0.3">
      <c r="A235">
        <v>2024030852</v>
      </c>
      <c r="B235">
        <f>VLOOKUP($A235,total_tongue!$A:$P,2,0)</f>
        <v>172.81188209999999</v>
      </c>
      <c r="C235">
        <f>VLOOKUP($A235,total_tongue!$A:$P,3,0)</f>
        <v>92.834478860000004</v>
      </c>
      <c r="D235">
        <f>VLOOKUP($A235,total_tongue!$A:$P,4,0)</f>
        <v>103.90208079999999</v>
      </c>
      <c r="E235">
        <f>VLOOKUP($A235,total_tongue!$A:$P,5,0)</f>
        <v>79.977403260000003</v>
      </c>
      <c r="F235">
        <f>VLOOKUP($A235,total_tongue!$A:$P,6,0)</f>
        <v>0.99867122200000003</v>
      </c>
      <c r="G235">
        <f>VLOOKUP($A235,total_tongue!$A:$P,7,0)</f>
        <v>996.14543700000002</v>
      </c>
      <c r="H235">
        <f>VLOOKUP($A235,total_tongue!$A:$P,8,0)</f>
        <v>118.0264739</v>
      </c>
      <c r="I235">
        <f>VLOOKUP($A235,total_tongue!$A:$P,9,0)</f>
        <v>41.979829809999998</v>
      </c>
      <c r="J235">
        <f>VLOOKUP($A235,total_tongue!$A:$P,10,0)</f>
        <v>43.568638880000002</v>
      </c>
      <c r="K235">
        <f>VLOOKUP($A235,total_tongue!$A:$P,11,0)</f>
        <v>32.916561049999999</v>
      </c>
      <c r="L235">
        <f>VLOOKUP($A235,total_tongue!$A:$P,12,0)</f>
        <v>41.727595289999996</v>
      </c>
      <c r="M235">
        <f>VLOOKUP($A235,total_tongue!$A:$P,13,0)</f>
        <v>118.0264739</v>
      </c>
      <c r="N235">
        <f>VLOOKUP($A235,total_tongue!$A:$P,14,0)</f>
        <v>55</v>
      </c>
      <c r="O235">
        <f>VLOOKUP($A235,total_tongue!$A:$P,15,0)</f>
        <v>0</v>
      </c>
      <c r="P235">
        <f>VLOOKUP($A235,total_tongue!$A:$P,16,0)</f>
        <v>11.8</v>
      </c>
    </row>
    <row r="236" spans="1:16" x14ac:dyDescent="0.3">
      <c r="A236">
        <v>2024030850</v>
      </c>
      <c r="B236">
        <f>VLOOKUP($A236,total_tongue!$A:$P,2,0)</f>
        <v>189.24835239999999</v>
      </c>
      <c r="C236">
        <f>VLOOKUP($A236,total_tongue!$A:$P,3,0)</f>
        <v>101.6444676</v>
      </c>
      <c r="D236">
        <f>VLOOKUP($A236,total_tongue!$A:$P,4,0)</f>
        <v>119.172043</v>
      </c>
      <c r="E236">
        <f>VLOOKUP($A236,total_tongue!$A:$P,5,0)</f>
        <v>87.603884840000006</v>
      </c>
      <c r="F236">
        <f>VLOOKUP($A236,total_tongue!$A:$P,6,0)</f>
        <v>0.92444847399999996</v>
      </c>
      <c r="G236">
        <f>VLOOKUP($A236,total_tongue!$A:$P,7,0)</f>
        <v>182.79248989999999</v>
      </c>
      <c r="H236">
        <f>VLOOKUP($A236,total_tongue!$A:$P,8,0)</f>
        <v>138.8014728</v>
      </c>
      <c r="I236">
        <f>VLOOKUP($A236,total_tongue!$A:$P,9,0)</f>
        <v>51.110475100000002</v>
      </c>
      <c r="J236">
        <f>VLOOKUP($A236,total_tongue!$A:$P,10,0)</f>
        <v>50.445938679999998</v>
      </c>
      <c r="K236">
        <f>VLOOKUP($A236,total_tongue!$A:$P,11,0)</f>
        <v>33.979930189999997</v>
      </c>
      <c r="L236">
        <f>VLOOKUP($A236,total_tongue!$A:$P,12,0)</f>
        <v>42.186826140000001</v>
      </c>
      <c r="M236">
        <f>VLOOKUP($A236,total_tongue!$A:$P,13,0)</f>
        <v>138.8014728</v>
      </c>
      <c r="N236">
        <f>VLOOKUP($A236,total_tongue!$A:$P,14,0)</f>
        <v>33</v>
      </c>
      <c r="O236">
        <f>VLOOKUP($A236,total_tongue!$A:$P,15,0)</f>
        <v>1</v>
      </c>
      <c r="P236">
        <f>VLOOKUP($A236,total_tongue!$A:$P,16,0)</f>
        <v>12.4</v>
      </c>
    </row>
    <row r="237" spans="1:16" x14ac:dyDescent="0.3">
      <c r="A237">
        <v>2024030853</v>
      </c>
      <c r="B237">
        <f>VLOOKUP($A237,total_tongue!$A:$P,2,0)</f>
        <v>170.19460849999999</v>
      </c>
      <c r="C237">
        <f>VLOOKUP($A237,total_tongue!$A:$P,3,0)</f>
        <v>88.162259309999996</v>
      </c>
      <c r="D237">
        <f>VLOOKUP($A237,total_tongue!$A:$P,4,0)</f>
        <v>103.30372269999999</v>
      </c>
      <c r="E237">
        <f>VLOOKUP($A237,total_tongue!$A:$P,5,0)</f>
        <v>82.032349170000003</v>
      </c>
      <c r="F237">
        <f>VLOOKUP($A237,total_tongue!$A:$P,6,0)</f>
        <v>0.99769879800000005</v>
      </c>
      <c r="G237">
        <f>VLOOKUP($A237,total_tongue!$A:$P,7,0)</f>
        <v>985.64389700000004</v>
      </c>
      <c r="H237">
        <f>VLOOKUP($A237,total_tongue!$A:$P,8,0)</f>
        <v>114.3110741</v>
      </c>
      <c r="I237">
        <f>VLOOKUP($A237,total_tongue!$A:$P,9,0)</f>
        <v>52.387702820000001</v>
      </c>
      <c r="J237">
        <f>VLOOKUP($A237,total_tongue!$A:$P,10,0)</f>
        <v>48.739562620000001</v>
      </c>
      <c r="K237">
        <f>VLOOKUP($A237,total_tongue!$A:$P,11,0)</f>
        <v>31.730702669999999</v>
      </c>
      <c r="L237">
        <f>VLOOKUP($A237,total_tongue!$A:$P,12,0)</f>
        <v>41.896928459999998</v>
      </c>
      <c r="M237">
        <f>VLOOKUP($A237,total_tongue!$A:$P,13,0)</f>
        <v>114.3110741</v>
      </c>
      <c r="N237">
        <f>VLOOKUP($A237,total_tongue!$A:$P,14,0)</f>
        <v>31</v>
      </c>
      <c r="O237">
        <f>VLOOKUP($A237,total_tongue!$A:$P,15,0)</f>
        <v>1</v>
      </c>
      <c r="P237">
        <f>VLOOKUP($A237,total_tongue!$A:$P,16,0)</f>
        <v>12.2</v>
      </c>
    </row>
    <row r="238" spans="1:16" x14ac:dyDescent="0.3">
      <c r="A238">
        <v>2024030854</v>
      </c>
      <c r="B238">
        <f>VLOOKUP($A238,total_tongue!$A:$P,2,0)</f>
        <v>169.54679849999999</v>
      </c>
      <c r="C238">
        <f>VLOOKUP($A238,total_tongue!$A:$P,3,0)</f>
        <v>117.01624150000001</v>
      </c>
      <c r="D238">
        <f>VLOOKUP($A238,total_tongue!$A:$P,4,0)</f>
        <v>129.71108799999999</v>
      </c>
      <c r="E238">
        <f>VLOOKUP($A238,total_tongue!$A:$P,5,0)</f>
        <v>52.530557000000002</v>
      </c>
      <c r="F238">
        <f>VLOOKUP($A238,total_tongue!$A:$P,6,0)</f>
        <v>0.92162657999999997</v>
      </c>
      <c r="G238">
        <f>VLOOKUP($A238,total_tongue!$A:$P,7,0)</f>
        <v>685.84020339999995</v>
      </c>
      <c r="H238">
        <f>VLOOKUP($A238,total_tongue!$A:$P,8,0)</f>
        <v>135.82396009999999</v>
      </c>
      <c r="I238">
        <f>VLOOKUP($A238,total_tongue!$A:$P,9,0)</f>
        <v>80.834087479999994</v>
      </c>
      <c r="J238">
        <f>VLOOKUP($A238,total_tongue!$A:$P,10,0)</f>
        <v>78.735744089999997</v>
      </c>
      <c r="K238">
        <f>VLOOKUP($A238,total_tongue!$A:$P,11,0)</f>
        <v>40.762828280000001</v>
      </c>
      <c r="L238">
        <f>VLOOKUP($A238,total_tongue!$A:$P,12,0)</f>
        <v>52.07504548</v>
      </c>
      <c r="M238">
        <f>VLOOKUP($A238,total_tongue!$A:$P,13,0)</f>
        <v>135.82396009999999</v>
      </c>
      <c r="N238">
        <f>VLOOKUP($A238,total_tongue!$A:$P,14,0)</f>
        <v>32</v>
      </c>
      <c r="O238">
        <f>VLOOKUP($A238,total_tongue!$A:$P,15,0)</f>
        <v>1</v>
      </c>
      <c r="P238">
        <f>VLOOKUP($A238,total_tongue!$A:$P,16,0)</f>
        <v>12.4</v>
      </c>
    </row>
    <row r="239" spans="1:16" x14ac:dyDescent="0.3">
      <c r="A239">
        <v>2024030855</v>
      </c>
      <c r="B239">
        <f>VLOOKUP($A239,total_tongue!$A:$P,2,0)</f>
        <v>136.37405190000001</v>
      </c>
      <c r="C239">
        <f>VLOOKUP($A239,total_tongue!$A:$P,3,0)</f>
        <v>76.982435129999999</v>
      </c>
      <c r="D239">
        <f>VLOOKUP($A239,total_tongue!$A:$P,4,0)</f>
        <v>93.061277450000006</v>
      </c>
      <c r="E239">
        <f>VLOOKUP($A239,total_tongue!$A:$P,5,0)</f>
        <v>59.391616769999999</v>
      </c>
      <c r="F239">
        <f>VLOOKUP($A239,total_tongue!$A:$P,6,0)</f>
        <v>0.93535593900000003</v>
      </c>
      <c r="G239">
        <f>VLOOKUP($A239,total_tongue!$A:$P,7,0)</f>
        <v>490.96225980000003</v>
      </c>
      <c r="H239">
        <f>VLOOKUP($A239,total_tongue!$A:$P,8,0)</f>
        <v>96.56331007</v>
      </c>
      <c r="I239">
        <f>VLOOKUP($A239,total_tongue!$A:$P,9,0)</f>
        <v>59.90782609</v>
      </c>
      <c r="J239">
        <f>VLOOKUP($A239,total_tongue!$A:$P,10,0)</f>
        <v>55.143239629999997</v>
      </c>
      <c r="K239">
        <f>VLOOKUP($A239,total_tongue!$A:$P,11,0)</f>
        <v>26.358695650000001</v>
      </c>
      <c r="L239">
        <f>VLOOKUP($A239,total_tongue!$A:$P,12,0)</f>
        <v>33.592132360000001</v>
      </c>
      <c r="M239">
        <f>VLOOKUP($A239,total_tongue!$A:$P,13,0)</f>
        <v>96.56331007</v>
      </c>
      <c r="N239">
        <f>VLOOKUP($A239,total_tongue!$A:$P,14,0)</f>
        <v>79</v>
      </c>
      <c r="O239">
        <f>VLOOKUP($A239,total_tongue!$A:$P,15,0)</f>
        <v>0</v>
      </c>
      <c r="P239">
        <f>VLOOKUP($A239,total_tongue!$A:$P,16,0)</f>
        <v>13.4</v>
      </c>
    </row>
    <row r="240" spans="1:16" x14ac:dyDescent="0.3">
      <c r="A240">
        <v>2024030857</v>
      </c>
      <c r="B240">
        <f>VLOOKUP($A240,total_tongue!$A:$P,2,0)</f>
        <v>184.16817169999999</v>
      </c>
      <c r="C240">
        <f>VLOOKUP($A240,total_tongue!$A:$P,3,0)</f>
        <v>112.79089949999999</v>
      </c>
      <c r="D240">
        <f>VLOOKUP($A240,total_tongue!$A:$P,4,0)</f>
        <v>129.03647240000001</v>
      </c>
      <c r="E240">
        <f>VLOOKUP($A240,total_tongue!$A:$P,5,0)</f>
        <v>71.377272189999999</v>
      </c>
      <c r="F240">
        <f>VLOOKUP($A240,total_tongue!$A:$P,6,0)</f>
        <v>0.97083054999999996</v>
      </c>
      <c r="G240">
        <f>VLOOKUP($A240,total_tongue!$A:$P,7,0)</f>
        <v>725.54128949999995</v>
      </c>
      <c r="H240">
        <f>VLOOKUP($A240,total_tongue!$A:$P,8,0)</f>
        <v>138.83731900000001</v>
      </c>
      <c r="I240">
        <f>VLOOKUP($A240,total_tongue!$A:$P,9,0)</f>
        <v>52.214786830000001</v>
      </c>
      <c r="J240">
        <f>VLOOKUP($A240,total_tongue!$A:$P,10,0)</f>
        <v>48.907972860000001</v>
      </c>
      <c r="K240">
        <f>VLOOKUP($A240,total_tongue!$A:$P,11,0)</f>
        <v>37.87127976</v>
      </c>
      <c r="L240">
        <f>VLOOKUP($A240,total_tongue!$A:$P,12,0)</f>
        <v>52.413926340000003</v>
      </c>
      <c r="M240">
        <f>VLOOKUP($A240,total_tongue!$A:$P,13,0)</f>
        <v>138.83731900000001</v>
      </c>
      <c r="N240">
        <f>VLOOKUP($A240,total_tongue!$A:$P,14,0)</f>
        <v>29</v>
      </c>
      <c r="O240">
        <f>VLOOKUP($A240,total_tongue!$A:$P,15,0)</f>
        <v>1</v>
      </c>
      <c r="P240">
        <f>VLOOKUP($A240,total_tongue!$A:$P,16,0)</f>
        <v>10.7</v>
      </c>
    </row>
    <row r="241" spans="1:16" x14ac:dyDescent="0.3">
      <c r="A241">
        <v>2024030856</v>
      </c>
      <c r="B241">
        <f>VLOOKUP($A241,total_tongue!$A:$P,2,0)</f>
        <v>163.5548436</v>
      </c>
      <c r="C241">
        <f>VLOOKUP($A241,total_tongue!$A:$P,3,0)</f>
        <v>93.062068100000005</v>
      </c>
      <c r="D241">
        <f>VLOOKUP($A241,total_tongue!$A:$P,4,0)</f>
        <v>104.8209574</v>
      </c>
      <c r="E241">
        <f>VLOOKUP($A241,total_tongue!$A:$P,5,0)</f>
        <v>70.492775469999998</v>
      </c>
      <c r="F241">
        <f>VLOOKUP($A241,total_tongue!$A:$P,6,0)</f>
        <v>0.98344210799999998</v>
      </c>
      <c r="G241">
        <f>VLOOKUP($A241,total_tongue!$A:$P,7,0)</f>
        <v>527.21253690000003</v>
      </c>
      <c r="H241">
        <f>VLOOKUP($A241,total_tongue!$A:$P,8,0)</f>
        <v>118.4093057</v>
      </c>
      <c r="I241">
        <f>VLOOKUP($A241,total_tongue!$A:$P,9,0)</f>
        <v>59.307395990000003</v>
      </c>
      <c r="J241">
        <f>VLOOKUP($A241,total_tongue!$A:$P,10,0)</f>
        <v>54.243582089999997</v>
      </c>
      <c r="K241">
        <f>VLOOKUP($A241,total_tongue!$A:$P,11,0)</f>
        <v>40.020317460000001</v>
      </c>
      <c r="L241">
        <f>VLOOKUP($A241,total_tongue!$A:$P,12,0)</f>
        <v>52.441407650000002</v>
      </c>
      <c r="M241">
        <f>VLOOKUP($A241,total_tongue!$A:$P,13,0)</f>
        <v>118.4093057</v>
      </c>
      <c r="N241">
        <f>VLOOKUP($A241,total_tongue!$A:$P,14,0)</f>
        <v>48</v>
      </c>
      <c r="O241">
        <f>VLOOKUP($A241,total_tongue!$A:$P,15,0)</f>
        <v>1</v>
      </c>
      <c r="P241">
        <f>VLOOKUP($A241,total_tongue!$A:$P,16,0)</f>
        <v>10.9</v>
      </c>
    </row>
    <row r="242" spans="1:16" x14ac:dyDescent="0.3">
      <c r="A242">
        <v>2024030858</v>
      </c>
      <c r="B242">
        <f>VLOOKUP($A242,total_tongue!$A:$P,2,0)</f>
        <v>164.17796749999999</v>
      </c>
      <c r="C242">
        <f>VLOOKUP($A242,total_tongue!$A:$P,3,0)</f>
        <v>92.275832620000003</v>
      </c>
      <c r="D242">
        <f>VLOOKUP($A242,total_tongue!$A:$P,4,0)</f>
        <v>108.5736977</v>
      </c>
      <c r="E242">
        <f>VLOOKUP($A242,total_tongue!$A:$P,5,0)</f>
        <v>71.902134930000003</v>
      </c>
      <c r="F242">
        <f>VLOOKUP($A242,total_tongue!$A:$P,6,0)</f>
        <v>0.99659516500000001</v>
      </c>
      <c r="G242">
        <f>VLOOKUP($A242,total_tongue!$A:$P,7,0)</f>
        <v>677.72917640000003</v>
      </c>
      <c r="H242">
        <f>VLOOKUP($A242,total_tongue!$A:$P,8,0)</f>
        <v>115.5441829</v>
      </c>
      <c r="I242">
        <f>VLOOKUP($A242,total_tongue!$A:$P,9,0)</f>
        <v>89.201535509999999</v>
      </c>
      <c r="J242">
        <f>VLOOKUP($A242,total_tongue!$A:$P,10,0)</f>
        <v>84.169129720000001</v>
      </c>
      <c r="K242">
        <f>VLOOKUP($A242,total_tongue!$A:$P,11,0)</f>
        <v>34.81193416</v>
      </c>
      <c r="L242">
        <f>VLOOKUP($A242,total_tongue!$A:$P,12,0)</f>
        <v>46.948969699999999</v>
      </c>
      <c r="M242">
        <f>VLOOKUP($A242,total_tongue!$A:$P,13,0)</f>
        <v>115.5441829</v>
      </c>
      <c r="N242">
        <f>VLOOKUP($A242,total_tongue!$A:$P,14,0)</f>
        <v>33</v>
      </c>
      <c r="O242">
        <f>VLOOKUP($A242,total_tongue!$A:$P,15,0)</f>
        <v>1</v>
      </c>
      <c r="P242">
        <f>VLOOKUP($A242,total_tongue!$A:$P,16,0)</f>
        <v>11.4</v>
      </c>
    </row>
    <row r="243" spans="1:16" x14ac:dyDescent="0.3">
      <c r="A243">
        <v>2024030859</v>
      </c>
      <c r="B243">
        <f>VLOOKUP($A243,total_tongue!$A:$P,2,0)</f>
        <v>174.9606339</v>
      </c>
      <c r="C243">
        <f>VLOOKUP($A243,total_tongue!$A:$P,3,0)</f>
        <v>111.22368640000001</v>
      </c>
      <c r="D243">
        <f>VLOOKUP($A243,total_tongue!$A:$P,4,0)</f>
        <v>126.4517098</v>
      </c>
      <c r="E243">
        <f>VLOOKUP($A243,total_tongue!$A:$P,5,0)</f>
        <v>63.736947460000003</v>
      </c>
      <c r="F243">
        <f>VLOOKUP($A243,total_tongue!$A:$P,6,0)</f>
        <v>0.99289843099999997</v>
      </c>
      <c r="G243">
        <f>VLOOKUP($A243,total_tongue!$A:$P,7,0)</f>
        <v>466.44074699999999</v>
      </c>
      <c r="H243">
        <f>VLOOKUP($A243,total_tongue!$A:$P,8,0)</f>
        <v>132.20849229999999</v>
      </c>
      <c r="I243">
        <f>VLOOKUP($A243,total_tongue!$A:$P,9,0)</f>
        <v>51.464005700000001</v>
      </c>
      <c r="J243">
        <f>VLOOKUP($A243,total_tongue!$A:$P,10,0)</f>
        <v>48.788782820000002</v>
      </c>
      <c r="K243">
        <f>VLOOKUP($A243,total_tongue!$A:$P,11,0)</f>
        <v>33.560371519999997</v>
      </c>
      <c r="L243">
        <f>VLOOKUP($A243,total_tongue!$A:$P,12,0)</f>
        <v>47.636541630000004</v>
      </c>
      <c r="M243">
        <f>VLOOKUP($A243,total_tongue!$A:$P,13,0)</f>
        <v>132.20849229999999</v>
      </c>
      <c r="N243">
        <f>VLOOKUP($A243,total_tongue!$A:$P,14,0)</f>
        <v>24</v>
      </c>
      <c r="O243">
        <f>VLOOKUP($A243,total_tongue!$A:$P,15,0)</f>
        <v>1</v>
      </c>
      <c r="P243">
        <f>VLOOKUP($A243,total_tongue!$A:$P,16,0)</f>
        <v>10.9</v>
      </c>
    </row>
    <row r="244" spans="1:16" x14ac:dyDescent="0.3">
      <c r="A244">
        <v>2024030860</v>
      </c>
      <c r="B244">
        <f>VLOOKUP($A244,total_tongue!$A:$P,2,0)</f>
        <v>172.93704170000001</v>
      </c>
      <c r="C244">
        <f>VLOOKUP($A244,total_tongue!$A:$P,3,0)</f>
        <v>105.80826329999999</v>
      </c>
      <c r="D244">
        <f>VLOOKUP($A244,total_tongue!$A:$P,4,0)</f>
        <v>122.2631014</v>
      </c>
      <c r="E244">
        <f>VLOOKUP($A244,total_tongue!$A:$P,5,0)</f>
        <v>67.128778389999994</v>
      </c>
      <c r="F244">
        <f>VLOOKUP($A244,total_tongue!$A:$P,6,0)</f>
        <v>0.98788310800000001</v>
      </c>
      <c r="G244">
        <f>VLOOKUP($A244,total_tongue!$A:$P,7,0)</f>
        <v>581.70054679999998</v>
      </c>
      <c r="H244">
        <f>VLOOKUP($A244,total_tongue!$A:$P,8,0)</f>
        <v>127.81527749999999</v>
      </c>
      <c r="I244">
        <f>VLOOKUP($A244,total_tongue!$A:$P,9,0)</f>
        <v>53.485238459999998</v>
      </c>
      <c r="J244">
        <f>VLOOKUP($A244,total_tongue!$A:$P,10,0)</f>
        <v>51.644470869999999</v>
      </c>
      <c r="K244">
        <f>VLOOKUP($A244,total_tongue!$A:$P,11,0)</f>
        <v>35.163963959999997</v>
      </c>
      <c r="L244">
        <f>VLOOKUP($A244,total_tongue!$A:$P,12,0)</f>
        <v>44.096027339999999</v>
      </c>
      <c r="M244">
        <f>VLOOKUP($A244,total_tongue!$A:$P,13,0)</f>
        <v>127.81527749999999</v>
      </c>
      <c r="N244">
        <f>VLOOKUP($A244,total_tongue!$A:$P,14,0)</f>
        <v>23</v>
      </c>
      <c r="O244">
        <f>VLOOKUP($A244,total_tongue!$A:$P,15,0)</f>
        <v>1</v>
      </c>
      <c r="P244">
        <f>VLOOKUP($A244,total_tongue!$A:$P,16,0)</f>
        <v>11.8</v>
      </c>
    </row>
    <row r="245" spans="1:16" x14ac:dyDescent="0.3">
      <c r="A245">
        <v>2024030861</v>
      </c>
      <c r="B245">
        <f>VLOOKUP($A245,total_tongue!$A:$P,2,0)</f>
        <v>168.1164765</v>
      </c>
      <c r="C245">
        <f>VLOOKUP($A245,total_tongue!$A:$P,3,0)</f>
        <v>115.4647927</v>
      </c>
      <c r="D245">
        <f>VLOOKUP($A245,total_tongue!$A:$P,4,0)</f>
        <v>128.6778458</v>
      </c>
      <c r="E245">
        <f>VLOOKUP($A245,total_tongue!$A:$P,5,0)</f>
        <v>52.651683830000003</v>
      </c>
      <c r="F245">
        <f>VLOOKUP($A245,total_tongue!$A:$P,6,0)</f>
        <v>0.83608587899999998</v>
      </c>
      <c r="G245">
        <f>VLOOKUP($A245,total_tongue!$A:$P,7,0)</f>
        <v>429.7562633</v>
      </c>
      <c r="H245">
        <f>VLOOKUP($A245,total_tongue!$A:$P,8,0)</f>
        <v>133.20245650000001</v>
      </c>
      <c r="I245">
        <f>VLOOKUP($A245,total_tongue!$A:$P,9,0)</f>
        <v>44.824358969999999</v>
      </c>
      <c r="J245">
        <f>VLOOKUP($A245,total_tongue!$A:$P,10,0)</f>
        <v>45.26353503</v>
      </c>
      <c r="K245">
        <f>VLOOKUP($A245,total_tongue!$A:$P,11,0)</f>
        <v>32.726515149999997</v>
      </c>
      <c r="L245">
        <f>VLOOKUP($A245,total_tongue!$A:$P,12,0)</f>
        <v>42.84191027</v>
      </c>
      <c r="M245">
        <f>VLOOKUP($A245,total_tongue!$A:$P,13,0)</f>
        <v>133.20245650000001</v>
      </c>
      <c r="N245">
        <f>VLOOKUP($A245,total_tongue!$A:$P,14,0)</f>
        <v>44</v>
      </c>
      <c r="O245">
        <f>VLOOKUP($A245,total_tongue!$A:$P,15,0)</f>
        <v>1</v>
      </c>
      <c r="P245">
        <f>VLOOKUP($A245,total_tongue!$A:$P,16,0)</f>
        <v>11.4</v>
      </c>
    </row>
    <row r="246" spans="1:16" x14ac:dyDescent="0.3">
      <c r="A246">
        <v>2024030862</v>
      </c>
      <c r="B246">
        <f>VLOOKUP($A246,total_tongue!$A:$P,2,0)</f>
        <v>177.5393061</v>
      </c>
      <c r="C246">
        <f>VLOOKUP($A246,total_tongue!$A:$P,3,0)</f>
        <v>103.3943786</v>
      </c>
      <c r="D246">
        <f>VLOOKUP($A246,total_tongue!$A:$P,4,0)</f>
        <v>120.2374835</v>
      </c>
      <c r="E246">
        <f>VLOOKUP($A246,total_tongue!$A:$P,5,0)</f>
        <v>74.144927539999998</v>
      </c>
      <c r="F246">
        <f>VLOOKUP($A246,total_tongue!$A:$P,6,0)</f>
        <v>0.93771477700000005</v>
      </c>
      <c r="G246">
        <f>VLOOKUP($A246,total_tongue!$A:$P,7,0)</f>
        <v>912.58401900000001</v>
      </c>
      <c r="H246">
        <f>VLOOKUP($A246,total_tongue!$A:$P,8,0)</f>
        <v>128.78415089999999</v>
      </c>
      <c r="I246">
        <f>VLOOKUP($A246,total_tongue!$A:$P,9,0)</f>
        <v>49.268621240000002</v>
      </c>
      <c r="J246">
        <f>VLOOKUP($A246,total_tongue!$A:$P,10,0)</f>
        <v>49.940395100000003</v>
      </c>
      <c r="K246">
        <f>VLOOKUP($A246,total_tongue!$A:$P,11,0)</f>
        <v>38.838195740000003</v>
      </c>
      <c r="L246">
        <f>VLOOKUP($A246,total_tongue!$A:$P,12,0)</f>
        <v>48.892592569999998</v>
      </c>
      <c r="M246">
        <f>VLOOKUP($A246,total_tongue!$A:$P,13,0)</f>
        <v>128.78415089999999</v>
      </c>
      <c r="N246">
        <f>VLOOKUP($A246,total_tongue!$A:$P,14,0)</f>
        <v>23</v>
      </c>
      <c r="O246">
        <f>VLOOKUP($A246,total_tongue!$A:$P,15,0)</f>
        <v>1</v>
      </c>
      <c r="P246">
        <f>VLOOKUP($A246,total_tongue!$A:$P,16,0)</f>
        <v>11.3</v>
      </c>
    </row>
    <row r="247" spans="1:16" x14ac:dyDescent="0.3">
      <c r="A247">
        <v>2024030864</v>
      </c>
      <c r="B247">
        <f>VLOOKUP($A247,total_tongue!$A:$P,2,0)</f>
        <v>164.97872340000001</v>
      </c>
      <c r="C247">
        <f>VLOOKUP($A247,total_tongue!$A:$P,3,0)</f>
        <v>101.679248</v>
      </c>
      <c r="D247">
        <f>VLOOKUP($A247,total_tongue!$A:$P,4,0)</f>
        <v>116.3643253</v>
      </c>
      <c r="E247">
        <f>VLOOKUP($A247,total_tongue!$A:$P,5,0)</f>
        <v>63.299475370000003</v>
      </c>
      <c r="F247">
        <f>VLOOKUP($A247,total_tongue!$A:$P,6,0)</f>
        <v>0.94790912999999999</v>
      </c>
      <c r="G247">
        <f>VLOOKUP($A247,total_tongue!$A:$P,7,0)</f>
        <v>517.55769829999997</v>
      </c>
      <c r="H247">
        <f>VLOOKUP($A247,total_tongue!$A:$P,8,0)</f>
        <v>122.5489627</v>
      </c>
      <c r="I247">
        <f>VLOOKUP($A247,total_tongue!$A:$P,9,0)</f>
        <v>43.726163229999997</v>
      </c>
      <c r="J247">
        <f>VLOOKUP($A247,total_tongue!$A:$P,10,0)</f>
        <v>44.770064339999998</v>
      </c>
      <c r="K247">
        <f>VLOOKUP($A247,total_tongue!$A:$P,11,0)</f>
        <v>33.397085609999998</v>
      </c>
      <c r="L247">
        <f>VLOOKUP($A247,total_tongue!$A:$P,12,0)</f>
        <v>41.741126340000001</v>
      </c>
      <c r="M247">
        <f>VLOOKUP($A247,total_tongue!$A:$P,13,0)</f>
        <v>122.5489627</v>
      </c>
      <c r="N247">
        <f>VLOOKUP($A247,total_tongue!$A:$P,14,0)</f>
        <v>32</v>
      </c>
      <c r="O247">
        <f>VLOOKUP($A247,total_tongue!$A:$P,15,0)</f>
        <v>1</v>
      </c>
      <c r="P247">
        <f>VLOOKUP($A247,total_tongue!$A:$P,16,0)</f>
        <v>8.6999999999999993</v>
      </c>
    </row>
    <row r="248" spans="1:16" x14ac:dyDescent="0.3">
      <c r="A248">
        <v>2024030865</v>
      </c>
      <c r="B248">
        <f>VLOOKUP($A248,total_tongue!$A:$P,2,0)</f>
        <v>178.7837265</v>
      </c>
      <c r="C248">
        <f>VLOOKUP($A248,total_tongue!$A:$P,3,0)</f>
        <v>114.08193249999999</v>
      </c>
      <c r="D248">
        <f>VLOOKUP($A248,total_tongue!$A:$P,4,0)</f>
        <v>128.71493150000001</v>
      </c>
      <c r="E248">
        <f>VLOOKUP($A248,total_tongue!$A:$P,5,0)</f>
        <v>64.701794039999996</v>
      </c>
      <c r="F248">
        <f>VLOOKUP($A248,total_tongue!$A:$P,6,0)</f>
        <v>0.93226306199999998</v>
      </c>
      <c r="G248">
        <f>VLOOKUP($A248,total_tongue!$A:$P,7,0)</f>
        <v>567.30483409999999</v>
      </c>
      <c r="H248">
        <f>VLOOKUP($A248,total_tongue!$A:$P,8,0)</f>
        <v>135.1802539</v>
      </c>
      <c r="I248">
        <f>VLOOKUP($A248,total_tongue!$A:$P,9,0)</f>
        <v>53.79002809</v>
      </c>
      <c r="J248">
        <f>VLOOKUP($A248,total_tongue!$A:$P,10,0)</f>
        <v>51.035914699999999</v>
      </c>
      <c r="K248">
        <f>VLOOKUP($A248,total_tongue!$A:$P,11,0)</f>
        <v>33.796348760000001</v>
      </c>
      <c r="L248">
        <f>VLOOKUP($A248,total_tongue!$A:$P,12,0)</f>
        <v>47.148453619999998</v>
      </c>
      <c r="M248">
        <f>VLOOKUP($A248,total_tongue!$A:$P,13,0)</f>
        <v>135.1802539</v>
      </c>
      <c r="N248">
        <f>VLOOKUP($A248,total_tongue!$A:$P,14,0)</f>
        <v>63</v>
      </c>
      <c r="O248">
        <f>VLOOKUP($A248,total_tongue!$A:$P,15,0)</f>
        <v>1</v>
      </c>
      <c r="P248">
        <f>VLOOKUP($A248,total_tongue!$A:$P,16,0)</f>
        <v>10.4</v>
      </c>
    </row>
    <row r="249" spans="1:16" x14ac:dyDescent="0.3">
      <c r="A249">
        <v>2024030866</v>
      </c>
      <c r="B249">
        <f>VLOOKUP($A249,total_tongue!$A:$P,2,0)</f>
        <v>149.2971928</v>
      </c>
      <c r="C249">
        <f>VLOOKUP($A249,total_tongue!$A:$P,3,0)</f>
        <v>99.714605370000001</v>
      </c>
      <c r="D249">
        <f>VLOOKUP($A249,total_tongue!$A:$P,4,0)</f>
        <v>114.12754270000001</v>
      </c>
      <c r="E249">
        <f>VLOOKUP($A249,total_tongue!$A:$P,5,0)</f>
        <v>49.599945759999997</v>
      </c>
      <c r="F249">
        <f>VLOOKUP($A249,total_tongue!$A:$P,6,0)</f>
        <v>0.91692016499999995</v>
      </c>
      <c r="G249">
        <f>VLOOKUP($A249,total_tongue!$A:$P,7,0)</f>
        <v>1154.958535</v>
      </c>
      <c r="H249">
        <f>VLOOKUP($A249,total_tongue!$A:$P,8,0)</f>
        <v>116.30945130000001</v>
      </c>
      <c r="I249">
        <f>VLOOKUP($A249,total_tongue!$A:$P,9,0)</f>
        <v>44.764021890000002</v>
      </c>
      <c r="J249">
        <f>VLOOKUP($A249,total_tongue!$A:$P,10,0)</f>
        <v>44.71789399</v>
      </c>
      <c r="K249">
        <f>VLOOKUP($A249,total_tongue!$A:$P,11,0)</f>
        <v>38.657427669999997</v>
      </c>
      <c r="L249">
        <f>VLOOKUP($A249,total_tongue!$A:$P,12,0)</f>
        <v>47.921386769999998</v>
      </c>
      <c r="M249">
        <f>VLOOKUP($A249,total_tongue!$A:$P,13,0)</f>
        <v>116.30945130000001</v>
      </c>
      <c r="N249">
        <f>VLOOKUP($A249,total_tongue!$A:$P,14,0)</f>
        <v>41</v>
      </c>
      <c r="O249">
        <f>VLOOKUP($A249,total_tongue!$A:$P,15,0)</f>
        <v>1</v>
      </c>
      <c r="P249">
        <f>VLOOKUP($A249,total_tongue!$A:$P,16,0)</f>
        <v>10.5</v>
      </c>
    </row>
    <row r="250" spans="1:16" x14ac:dyDescent="0.3">
      <c r="A250">
        <v>2024030867</v>
      </c>
      <c r="B250">
        <f>VLOOKUP($A250,total_tongue!$A:$P,2,0)</f>
        <v>153.4420958</v>
      </c>
      <c r="C250">
        <f>VLOOKUP($A250,total_tongue!$A:$P,3,0)</f>
        <v>103.1684734</v>
      </c>
      <c r="D250">
        <f>VLOOKUP($A250,total_tongue!$A:$P,4,0)</f>
        <v>124.5072267</v>
      </c>
      <c r="E250">
        <f>VLOOKUP($A250,total_tongue!$A:$P,5,0)</f>
        <v>50.273622400000001</v>
      </c>
      <c r="F250">
        <f>VLOOKUP($A250,total_tongue!$A:$P,6,0)</f>
        <v>0.117705331</v>
      </c>
      <c r="G250">
        <f>VLOOKUP($A250,total_tongue!$A:$P,7,0)</f>
        <v>1122.1998759999999</v>
      </c>
      <c r="H250">
        <f>VLOOKUP($A250,total_tongue!$A:$P,8,0)</f>
        <v>120.55713</v>
      </c>
      <c r="I250">
        <f>VLOOKUP($A250,total_tongue!$A:$P,9,0)</f>
        <v>40.134249140000001</v>
      </c>
      <c r="J250">
        <f>VLOOKUP($A250,total_tongue!$A:$P,10,0)</f>
        <v>42.506967490000001</v>
      </c>
      <c r="K250">
        <f>VLOOKUP($A250,total_tongue!$A:$P,11,0)</f>
        <v>33.462881019999998</v>
      </c>
      <c r="L250">
        <f>VLOOKUP($A250,total_tongue!$A:$P,12,0)</f>
        <v>44.031255129999998</v>
      </c>
      <c r="M250">
        <f>VLOOKUP($A250,total_tongue!$A:$P,13,0)</f>
        <v>120.55713</v>
      </c>
      <c r="N250">
        <f>VLOOKUP($A250,total_tongue!$A:$P,14,0)</f>
        <v>23</v>
      </c>
      <c r="O250">
        <f>VLOOKUP($A250,total_tongue!$A:$P,15,0)</f>
        <v>1</v>
      </c>
      <c r="P250">
        <f>VLOOKUP($A250,total_tongue!$A:$P,16,0)</f>
        <v>12.1</v>
      </c>
    </row>
    <row r="251" spans="1:16" x14ac:dyDescent="0.3">
      <c r="A251">
        <v>2024030869</v>
      </c>
      <c r="B251">
        <f>VLOOKUP($A251,total_tongue!$A:$P,2,0)</f>
        <v>163.05773669999999</v>
      </c>
      <c r="C251">
        <f>VLOOKUP($A251,total_tongue!$A:$P,3,0)</f>
        <v>105.1889434</v>
      </c>
      <c r="D251">
        <f>VLOOKUP($A251,total_tongue!$A:$P,4,0)</f>
        <v>118.87976329999999</v>
      </c>
      <c r="E251">
        <f>VLOOKUP($A251,total_tongue!$A:$P,5,0)</f>
        <v>57.905744800000001</v>
      </c>
      <c r="F251">
        <f>VLOOKUP($A251,total_tongue!$A:$P,6,0)</f>
        <v>0.91676184999999999</v>
      </c>
      <c r="G251">
        <f>VLOOKUP($A251,total_tongue!$A:$P,7,0)</f>
        <v>537.58627060000003</v>
      </c>
      <c r="H251">
        <f>VLOOKUP($A251,total_tongue!$A:$P,8,0)</f>
        <v>124.67225089999999</v>
      </c>
      <c r="I251">
        <f>VLOOKUP($A251,total_tongue!$A:$P,9,0)</f>
        <v>50.593623190000002</v>
      </c>
      <c r="J251">
        <f>VLOOKUP($A251,total_tongue!$A:$P,10,0)</f>
        <v>47.005048379999998</v>
      </c>
      <c r="K251">
        <f>VLOOKUP($A251,total_tongue!$A:$P,11,0)</f>
        <v>35.41111111</v>
      </c>
      <c r="L251">
        <f>VLOOKUP($A251,total_tongue!$A:$P,12,0)</f>
        <v>45.854447710000002</v>
      </c>
      <c r="M251">
        <f>VLOOKUP($A251,total_tongue!$A:$P,13,0)</f>
        <v>124.67225089999999</v>
      </c>
      <c r="N251">
        <f>VLOOKUP($A251,total_tongue!$A:$P,14,0)</f>
        <v>24</v>
      </c>
      <c r="O251">
        <f>VLOOKUP($A251,total_tongue!$A:$P,15,0)</f>
        <v>1</v>
      </c>
      <c r="P251">
        <f>VLOOKUP($A251,total_tongue!$A:$P,16,0)</f>
        <v>12.1</v>
      </c>
    </row>
    <row r="252" spans="1:16" x14ac:dyDescent="0.3">
      <c r="A252">
        <v>2024030868</v>
      </c>
      <c r="B252">
        <f>VLOOKUP($A252,total_tongue!$A:$P,2,0)</f>
        <v>152.58998439999999</v>
      </c>
      <c r="C252">
        <f>VLOOKUP($A252,total_tongue!$A:$P,3,0)</f>
        <v>86.159512629999995</v>
      </c>
      <c r="D252">
        <f>VLOOKUP($A252,total_tongue!$A:$P,4,0)</f>
        <v>102.4343841</v>
      </c>
      <c r="E252">
        <f>VLOOKUP($A252,total_tongue!$A:$P,5,0)</f>
        <v>66.43047172</v>
      </c>
      <c r="F252">
        <f>VLOOKUP($A252,total_tongue!$A:$P,6,0)</f>
        <v>0.90634937999999998</v>
      </c>
      <c r="G252">
        <f>VLOOKUP($A252,total_tongue!$A:$P,7,0)</f>
        <v>567.80379249999999</v>
      </c>
      <c r="H252">
        <f>VLOOKUP($A252,total_tongue!$A:$P,8,0)</f>
        <v>108.1539817</v>
      </c>
      <c r="I252">
        <f>VLOOKUP($A252,total_tongue!$A:$P,9,0)</f>
        <v>54.06741573</v>
      </c>
      <c r="J252">
        <f>VLOOKUP($A252,total_tongue!$A:$P,10,0)</f>
        <v>51.779454440000002</v>
      </c>
      <c r="K252">
        <f>VLOOKUP($A252,total_tongue!$A:$P,11,0)</f>
        <v>34.741885140000001</v>
      </c>
      <c r="L252">
        <f>VLOOKUP($A252,total_tongue!$A:$P,12,0)</f>
        <v>40.032843380000003</v>
      </c>
      <c r="M252">
        <f>VLOOKUP($A252,total_tongue!$A:$P,13,0)</f>
        <v>108.1539817</v>
      </c>
      <c r="N252">
        <f>VLOOKUP($A252,total_tongue!$A:$P,14,0)</f>
        <v>38</v>
      </c>
      <c r="O252">
        <f>VLOOKUP($A252,total_tongue!$A:$P,15,0)</f>
        <v>1</v>
      </c>
      <c r="P252">
        <f>VLOOKUP($A252,total_tongue!$A:$P,16,0)</f>
        <v>10.9</v>
      </c>
    </row>
    <row r="253" spans="1:16" x14ac:dyDescent="0.3">
      <c r="A253">
        <v>2024030871</v>
      </c>
      <c r="B253">
        <f>VLOOKUP($A253,total_tongue!$A:$P,2,0)</f>
        <v>178.96498550000001</v>
      </c>
      <c r="C253">
        <f>VLOOKUP($A253,total_tongue!$A:$P,3,0)</f>
        <v>114.0121553</v>
      </c>
      <c r="D253">
        <f>VLOOKUP($A253,total_tongue!$A:$P,4,0)</f>
        <v>119.7460087</v>
      </c>
      <c r="E253">
        <f>VLOOKUP($A253,total_tongue!$A:$P,5,0)</f>
        <v>64.95283019</v>
      </c>
      <c r="F253">
        <f>VLOOKUP($A253,total_tongue!$A:$P,6,0)</f>
        <v>0.90170484799999995</v>
      </c>
      <c r="G253">
        <f>VLOOKUP($A253,total_tongue!$A:$P,7,0)</f>
        <v>394.65097409999998</v>
      </c>
      <c r="H253">
        <f>VLOOKUP($A253,total_tongue!$A:$P,8,0)</f>
        <v>134.21224710000001</v>
      </c>
      <c r="I253">
        <f>VLOOKUP($A253,total_tongue!$A:$P,9,0)</f>
        <v>48.455414009999998</v>
      </c>
      <c r="J253">
        <f>VLOOKUP($A253,total_tongue!$A:$P,10,0)</f>
        <v>48.109548169999997</v>
      </c>
      <c r="K253">
        <f>VLOOKUP($A253,total_tongue!$A:$P,11,0)</f>
        <v>34.313296899999997</v>
      </c>
      <c r="L253">
        <f>VLOOKUP($A253,total_tongue!$A:$P,12,0)</f>
        <v>44.056191630000001</v>
      </c>
      <c r="M253">
        <f>VLOOKUP($A253,total_tongue!$A:$P,13,0)</f>
        <v>134.21224710000001</v>
      </c>
      <c r="N253">
        <f>VLOOKUP($A253,total_tongue!$A:$P,14,0)</f>
        <v>68</v>
      </c>
      <c r="O253">
        <f>VLOOKUP($A253,total_tongue!$A:$P,15,0)</f>
        <v>1</v>
      </c>
      <c r="P253">
        <f>VLOOKUP($A253,total_tongue!$A:$P,16,0)</f>
        <v>11.5</v>
      </c>
    </row>
    <row r="254" spans="1:16" x14ac:dyDescent="0.3">
      <c r="A254">
        <v>2024030872</v>
      </c>
      <c r="B254">
        <f>VLOOKUP($A254,total_tongue!$A:$P,2,0)</f>
        <v>157.81738770000001</v>
      </c>
      <c r="C254">
        <f>VLOOKUP($A254,total_tongue!$A:$P,3,0)</f>
        <v>95.545267699999997</v>
      </c>
      <c r="D254">
        <f>VLOOKUP($A254,total_tongue!$A:$P,4,0)</f>
        <v>103.23255570000001</v>
      </c>
      <c r="E254">
        <f>VLOOKUP($A254,total_tongue!$A:$P,5,0)</f>
        <v>62.272120030000004</v>
      </c>
      <c r="F254">
        <f>VLOOKUP($A254,total_tongue!$A:$P,6,0)</f>
        <v>0.98450704200000005</v>
      </c>
      <c r="G254">
        <f>VLOOKUP($A254,total_tongue!$A:$P,7,0)</f>
        <v>911.46244630000001</v>
      </c>
      <c r="H254">
        <f>VLOOKUP($A254,total_tongue!$A:$P,8,0)</f>
        <v>115.71418370000001</v>
      </c>
      <c r="I254">
        <f>VLOOKUP($A254,total_tongue!$A:$P,9,0)</f>
        <v>59.303289470000003</v>
      </c>
      <c r="J254">
        <f>VLOOKUP($A254,total_tongue!$A:$P,10,0)</f>
        <v>54.010608859999998</v>
      </c>
      <c r="K254">
        <f>VLOOKUP($A254,total_tongue!$A:$P,11,0)</f>
        <v>38.739194140000002</v>
      </c>
      <c r="L254">
        <f>VLOOKUP($A254,total_tongue!$A:$P,12,0)</f>
        <v>47.54482325</v>
      </c>
      <c r="M254">
        <f>VLOOKUP($A254,total_tongue!$A:$P,13,0)</f>
        <v>115.71418370000001</v>
      </c>
      <c r="N254">
        <f>VLOOKUP($A254,total_tongue!$A:$P,14,0)</f>
        <v>55</v>
      </c>
      <c r="O254">
        <f>VLOOKUP($A254,total_tongue!$A:$P,15,0)</f>
        <v>0</v>
      </c>
      <c r="P254">
        <f>VLOOKUP($A254,total_tongue!$A:$P,16,0)</f>
        <v>16.100000000000001</v>
      </c>
    </row>
    <row r="255" spans="1:16" x14ac:dyDescent="0.3">
      <c r="A255">
        <v>202403091</v>
      </c>
      <c r="B255">
        <f>VLOOKUP($A255,total_tongue!$A:$P,2,0)</f>
        <v>159.08511899999999</v>
      </c>
      <c r="C255">
        <f>VLOOKUP($A255,total_tongue!$A:$P,3,0)</f>
        <v>113.78986620000001</v>
      </c>
      <c r="D255">
        <f>VLOOKUP($A255,total_tongue!$A:$P,4,0)</f>
        <v>124.1537824</v>
      </c>
      <c r="E255">
        <f>VLOOKUP($A255,total_tongue!$A:$P,5,0)</f>
        <v>45.355865989999998</v>
      </c>
      <c r="F255">
        <f>VLOOKUP($A255,total_tongue!$A:$P,6,0)</f>
        <v>0.84068512399999995</v>
      </c>
      <c r="G255">
        <f>VLOOKUP($A255,total_tongue!$A:$P,7,0)</f>
        <v>563.81651690000001</v>
      </c>
      <c r="H255">
        <f>VLOOKUP($A255,total_tongue!$A:$P,8,0)</f>
        <v>129.55549060000001</v>
      </c>
      <c r="I255">
        <f>VLOOKUP($A255,total_tongue!$A:$P,9,0)</f>
        <v>45.567089350000003</v>
      </c>
      <c r="J255">
        <f>VLOOKUP($A255,total_tongue!$A:$P,10,0)</f>
        <v>45.759133609999999</v>
      </c>
      <c r="K255">
        <f>VLOOKUP($A255,total_tongue!$A:$P,11,0)</f>
        <v>32.985142119999999</v>
      </c>
      <c r="L255">
        <f>VLOOKUP($A255,total_tongue!$A:$P,12,0)</f>
        <v>39.880333389999997</v>
      </c>
      <c r="M255">
        <f>VLOOKUP($A255,total_tongue!$A:$P,13,0)</f>
        <v>129.55549060000001</v>
      </c>
      <c r="N255">
        <f>VLOOKUP($A255,total_tongue!$A:$P,14,0)</f>
        <v>43</v>
      </c>
      <c r="O255">
        <f>VLOOKUP($A255,total_tongue!$A:$P,15,0)</f>
        <v>1</v>
      </c>
      <c r="P255">
        <f>VLOOKUP($A255,total_tongue!$A:$P,16,0)</f>
        <v>10.5</v>
      </c>
    </row>
    <row r="256" spans="1:16" x14ac:dyDescent="0.3">
      <c r="A256">
        <v>202403092</v>
      </c>
      <c r="B256">
        <f>VLOOKUP($A256,total_tongue!$A:$P,2,0)</f>
        <v>179.0846975</v>
      </c>
      <c r="C256">
        <f>VLOOKUP($A256,total_tongue!$A:$P,3,0)</f>
        <v>127.86234880000001</v>
      </c>
      <c r="D256">
        <f>VLOOKUP($A256,total_tongue!$A:$P,4,0)</f>
        <v>123.6345907</v>
      </c>
      <c r="E256">
        <f>VLOOKUP($A256,total_tongue!$A:$P,5,0)</f>
        <v>51.222348750000002</v>
      </c>
      <c r="F256">
        <f>VLOOKUP($A256,total_tongue!$A:$P,6,0)</f>
        <v>0.77763923499999998</v>
      </c>
      <c r="G256">
        <f>VLOOKUP($A256,total_tongue!$A:$P,7,0)</f>
        <v>553.42966149999995</v>
      </c>
      <c r="H256">
        <f>VLOOKUP($A256,total_tongue!$A:$P,8,0)</f>
        <v>143.06443849999999</v>
      </c>
      <c r="I256">
        <f>VLOOKUP($A256,total_tongue!$A:$P,9,0)</f>
        <v>51.78426966</v>
      </c>
      <c r="J256">
        <f>VLOOKUP($A256,total_tongue!$A:$P,10,0)</f>
        <v>50.556812819999998</v>
      </c>
      <c r="K256">
        <f>VLOOKUP($A256,total_tongue!$A:$P,11,0)</f>
        <v>35.841926890000003</v>
      </c>
      <c r="L256">
        <f>VLOOKUP($A256,total_tongue!$A:$P,12,0)</f>
        <v>48.091769460000002</v>
      </c>
      <c r="M256">
        <f>VLOOKUP($A256,total_tongue!$A:$P,13,0)</f>
        <v>143.06443849999999</v>
      </c>
      <c r="N256">
        <f>VLOOKUP($A256,total_tongue!$A:$P,14,0)</f>
        <v>48</v>
      </c>
      <c r="O256">
        <f>VLOOKUP($A256,total_tongue!$A:$P,15,0)</f>
        <v>1</v>
      </c>
      <c r="P256">
        <f>VLOOKUP($A256,total_tongue!$A:$P,16,0)</f>
        <v>11.2</v>
      </c>
    </row>
    <row r="257" spans="1:16" x14ac:dyDescent="0.3">
      <c r="A257">
        <v>202403093</v>
      </c>
      <c r="B257">
        <f>VLOOKUP($A257,total_tongue!$A:$P,2,0)</f>
        <v>179.8870828</v>
      </c>
      <c r="C257">
        <f>VLOOKUP($A257,total_tongue!$A:$P,3,0)</f>
        <v>129</v>
      </c>
      <c r="D257">
        <f>VLOOKUP($A257,total_tongue!$A:$P,4,0)</f>
        <v>142.74100559999999</v>
      </c>
      <c r="E257">
        <f>VLOOKUP($A257,total_tongue!$A:$P,5,0)</f>
        <v>50.887082790000001</v>
      </c>
      <c r="F257">
        <f>VLOOKUP($A257,total_tongue!$A:$P,6,0)</f>
        <v>0.618741977</v>
      </c>
      <c r="G257">
        <f>VLOOKUP($A257,total_tongue!$A:$P,7,0)</f>
        <v>357.99496529999999</v>
      </c>
      <c r="H257">
        <f>VLOOKUP($A257,total_tongue!$A:$P,8,0)</f>
        <v>146.39127629999999</v>
      </c>
      <c r="I257">
        <f>VLOOKUP($A257,total_tongue!$A:$P,9,0)</f>
        <v>54.84583902</v>
      </c>
      <c r="J257">
        <f>VLOOKUP($A257,total_tongue!$A:$P,10,0)</f>
        <v>54.90123457</v>
      </c>
      <c r="K257">
        <f>VLOOKUP($A257,total_tongue!$A:$P,11,0)</f>
        <v>37.689738920000003</v>
      </c>
      <c r="L257">
        <f>VLOOKUP($A257,total_tongue!$A:$P,12,0)</f>
        <v>45.869159750000001</v>
      </c>
      <c r="M257">
        <f>VLOOKUP($A257,total_tongue!$A:$P,13,0)</f>
        <v>146.39127629999999</v>
      </c>
      <c r="N257">
        <f>VLOOKUP($A257,total_tongue!$A:$P,14,0)</f>
        <v>76</v>
      </c>
      <c r="O257">
        <f>VLOOKUP($A257,total_tongue!$A:$P,15,0)</f>
        <v>1</v>
      </c>
      <c r="P257">
        <f>VLOOKUP($A257,total_tongue!$A:$P,16,0)</f>
        <v>12.1</v>
      </c>
    </row>
    <row r="258" spans="1:16" x14ac:dyDescent="0.3">
      <c r="A258">
        <v>202403094</v>
      </c>
      <c r="B258">
        <f>VLOOKUP($A258,total_tongue!$A:$P,2,0)</f>
        <v>161.81538209999999</v>
      </c>
      <c r="C258">
        <f>VLOOKUP($A258,total_tongue!$A:$P,3,0)</f>
        <v>113.5713334</v>
      </c>
      <c r="D258">
        <f>VLOOKUP($A258,total_tongue!$A:$P,4,0)</f>
        <v>127.687448</v>
      </c>
      <c r="E258">
        <f>VLOOKUP($A258,total_tongue!$A:$P,5,0)</f>
        <v>48.24404861</v>
      </c>
      <c r="F258">
        <f>VLOOKUP($A258,total_tongue!$A:$P,6,0)</f>
        <v>0.57466435999999999</v>
      </c>
      <c r="G258">
        <f>VLOOKUP($A258,total_tongue!$A:$P,7,0)</f>
        <v>855.82540319999998</v>
      </c>
      <c r="H258">
        <f>VLOOKUP($A258,total_tongue!$A:$P,8,0)</f>
        <v>130.403279</v>
      </c>
      <c r="I258">
        <f>VLOOKUP($A258,total_tongue!$A:$P,9,0)</f>
        <v>42.3476292</v>
      </c>
      <c r="J258">
        <f>VLOOKUP($A258,total_tongue!$A:$P,10,0)</f>
        <v>41.174033739999999</v>
      </c>
      <c r="K258">
        <f>VLOOKUP($A258,total_tongue!$A:$P,11,0)</f>
        <v>32.255605379999999</v>
      </c>
      <c r="L258">
        <f>VLOOKUP($A258,total_tongue!$A:$P,12,0)</f>
        <v>43.835375689999999</v>
      </c>
      <c r="M258">
        <f>VLOOKUP($A258,total_tongue!$A:$P,13,0)</f>
        <v>130.403279</v>
      </c>
      <c r="N258">
        <f>VLOOKUP($A258,total_tongue!$A:$P,14,0)</f>
        <v>69</v>
      </c>
      <c r="O258">
        <f>VLOOKUP($A258,total_tongue!$A:$P,15,0)</f>
        <v>1</v>
      </c>
      <c r="P258">
        <f>VLOOKUP($A258,total_tongue!$A:$P,16,0)</f>
        <v>7.6</v>
      </c>
    </row>
    <row r="259" spans="1:16" x14ac:dyDescent="0.3">
      <c r="A259">
        <v>202403095</v>
      </c>
      <c r="B259">
        <f>VLOOKUP($A259,total_tongue!$A:$P,2,0)</f>
        <v>171.3417737</v>
      </c>
      <c r="C259">
        <f>VLOOKUP($A259,total_tongue!$A:$P,3,0)</f>
        <v>122.72962920000001</v>
      </c>
      <c r="D259">
        <f>VLOOKUP($A259,total_tongue!$A:$P,4,0)</f>
        <v>126.95955840000001</v>
      </c>
      <c r="E259">
        <f>VLOOKUP($A259,total_tongue!$A:$P,5,0)</f>
        <v>48.612144489999999</v>
      </c>
      <c r="F259">
        <f>VLOOKUP($A259,total_tongue!$A:$P,6,0)</f>
        <v>0.65124481300000003</v>
      </c>
      <c r="G259">
        <f>VLOOKUP($A259,total_tongue!$A:$P,7,0)</f>
        <v>578.02775799999995</v>
      </c>
      <c r="H259">
        <f>VLOOKUP($A259,total_tongue!$A:$P,8,0)</f>
        <v>137.96877610000001</v>
      </c>
      <c r="I259">
        <f>VLOOKUP($A259,total_tongue!$A:$P,9,0)</f>
        <v>44.223691780000003</v>
      </c>
      <c r="J259">
        <f>VLOOKUP($A259,total_tongue!$A:$P,10,0)</f>
        <v>45.20397878</v>
      </c>
      <c r="K259">
        <f>VLOOKUP($A259,total_tongue!$A:$P,11,0)</f>
        <v>33.502812939999998</v>
      </c>
      <c r="L259">
        <f>VLOOKUP($A259,total_tongue!$A:$P,12,0)</f>
        <v>41.726408290000002</v>
      </c>
      <c r="M259">
        <f>VLOOKUP($A259,total_tongue!$A:$P,13,0)</f>
        <v>137.96877610000001</v>
      </c>
      <c r="N259">
        <f>VLOOKUP($A259,total_tongue!$A:$P,14,0)</f>
        <v>71</v>
      </c>
      <c r="O259">
        <f>VLOOKUP($A259,total_tongue!$A:$P,15,0)</f>
        <v>1</v>
      </c>
      <c r="P259">
        <f>VLOOKUP($A259,total_tongue!$A:$P,16,0)</f>
        <v>11.8</v>
      </c>
    </row>
    <row r="260" spans="1:16" x14ac:dyDescent="0.3">
      <c r="A260">
        <v>202403096</v>
      </c>
      <c r="B260">
        <f>VLOOKUP($A260,total_tongue!$A:$P,2,0)</f>
        <v>184.7587283</v>
      </c>
      <c r="C260">
        <f>VLOOKUP($A260,total_tongue!$A:$P,3,0)</f>
        <v>149.60962789999999</v>
      </c>
      <c r="D260">
        <f>VLOOKUP($A260,total_tongue!$A:$P,4,0)</f>
        <v>167.03483120000001</v>
      </c>
      <c r="E260">
        <f>VLOOKUP($A260,total_tongue!$A:$P,5,0)</f>
        <v>35.14910047</v>
      </c>
      <c r="F260">
        <f>VLOOKUP($A260,total_tongue!$A:$P,6,0)</f>
        <v>0.173073791</v>
      </c>
      <c r="G260">
        <f>VLOOKUP($A260,total_tongue!$A:$P,7,0)</f>
        <v>775.76921890000006</v>
      </c>
      <c r="H260">
        <f>VLOOKUP($A260,total_tongue!$A:$P,8,0)</f>
        <v>162.54563229999999</v>
      </c>
      <c r="I260">
        <f>VLOOKUP($A260,total_tongue!$A:$P,9,0)</f>
        <v>44.202642130000001</v>
      </c>
      <c r="J260">
        <f>VLOOKUP($A260,total_tongue!$A:$P,10,0)</f>
        <v>46.647733479999999</v>
      </c>
      <c r="K260">
        <f>VLOOKUP($A260,total_tongue!$A:$P,11,0)</f>
        <v>36.13096539</v>
      </c>
      <c r="L260">
        <f>VLOOKUP($A260,total_tongue!$A:$P,12,0)</f>
        <v>54.926105059999998</v>
      </c>
      <c r="M260">
        <f>VLOOKUP($A260,total_tongue!$A:$P,13,0)</f>
        <v>162.54563229999999</v>
      </c>
      <c r="N260">
        <f>VLOOKUP($A260,total_tongue!$A:$P,14,0)</f>
        <v>40</v>
      </c>
      <c r="O260">
        <f>VLOOKUP($A260,total_tongue!$A:$P,15,0)</f>
        <v>1</v>
      </c>
      <c r="P260">
        <f>VLOOKUP($A260,total_tongue!$A:$P,16,0)</f>
        <v>10.9</v>
      </c>
    </row>
    <row r="261" spans="1:16" x14ac:dyDescent="0.3">
      <c r="A261">
        <v>202403097</v>
      </c>
      <c r="B261">
        <f>VLOOKUP($A261,total_tongue!$A:$P,2,0)</f>
        <v>161.05480439999999</v>
      </c>
      <c r="C261">
        <f>VLOOKUP($A261,total_tongue!$A:$P,3,0)</f>
        <v>108.3049396</v>
      </c>
      <c r="D261">
        <f>VLOOKUP($A261,total_tongue!$A:$P,4,0)</f>
        <v>115.28664139999999</v>
      </c>
      <c r="E261">
        <f>VLOOKUP($A261,total_tongue!$A:$P,5,0)</f>
        <v>52.749864789999997</v>
      </c>
      <c r="F261">
        <f>VLOOKUP($A261,total_tongue!$A:$P,6,0)</f>
        <v>0.94568852000000003</v>
      </c>
      <c r="G261">
        <f>VLOOKUP($A261,total_tongue!$A:$P,7,0)</f>
        <v>1227.297763</v>
      </c>
      <c r="H261">
        <f>VLOOKUP($A261,total_tongue!$A:$P,8,0)</f>
        <v>124.88044650000001</v>
      </c>
      <c r="I261">
        <f>VLOOKUP($A261,total_tongue!$A:$P,9,0)</f>
        <v>50.45</v>
      </c>
      <c r="J261">
        <f>VLOOKUP($A261,total_tongue!$A:$P,10,0)</f>
        <v>48.770635220000003</v>
      </c>
      <c r="K261">
        <f>VLOOKUP($A261,total_tongue!$A:$P,11,0)</f>
        <v>35.388557540000001</v>
      </c>
      <c r="L261">
        <f>VLOOKUP($A261,total_tongue!$A:$P,12,0)</f>
        <v>44.279371859999998</v>
      </c>
      <c r="M261">
        <f>VLOOKUP($A261,total_tongue!$A:$P,13,0)</f>
        <v>124.88044650000001</v>
      </c>
      <c r="N261">
        <f>VLOOKUP($A261,total_tongue!$A:$P,14,0)</f>
        <v>66</v>
      </c>
      <c r="O261">
        <f>VLOOKUP($A261,total_tongue!$A:$P,15,0)</f>
        <v>1</v>
      </c>
      <c r="P261">
        <f>VLOOKUP($A261,total_tongue!$A:$P,16,0)</f>
        <v>13.5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B0E1-76CF-403D-A353-83E6360544DC}">
  <dimension ref="A1:A261"/>
  <sheetViews>
    <sheetView workbookViewId="0">
      <selection activeCell="A2" sqref="A2"/>
    </sheetView>
  </sheetViews>
  <sheetFormatPr defaultRowHeight="14.4" x14ac:dyDescent="0.3"/>
  <cols>
    <col min="1" max="1" width="24.88671875" customWidth="1"/>
  </cols>
  <sheetData>
    <row r="1" spans="1:1" x14ac:dyDescent="0.3">
      <c r="A1" t="s">
        <v>0</v>
      </c>
    </row>
    <row r="2" spans="1:1" x14ac:dyDescent="0.3">
      <c r="A2">
        <v>202403051</v>
      </c>
    </row>
    <row r="3" spans="1:1" x14ac:dyDescent="0.3">
      <c r="A3">
        <v>202403052</v>
      </c>
    </row>
    <row r="4" spans="1:1" x14ac:dyDescent="0.3">
      <c r="A4">
        <v>202403056</v>
      </c>
    </row>
    <row r="5" spans="1:1" x14ac:dyDescent="0.3">
      <c r="A5">
        <v>202403059</v>
      </c>
    </row>
    <row r="6" spans="1:1" x14ac:dyDescent="0.3">
      <c r="A6">
        <v>2024030512</v>
      </c>
    </row>
    <row r="7" spans="1:1" x14ac:dyDescent="0.3">
      <c r="A7">
        <v>2024030513</v>
      </c>
    </row>
    <row r="8" spans="1:1" x14ac:dyDescent="0.3">
      <c r="A8">
        <v>2024030515</v>
      </c>
    </row>
    <row r="9" spans="1:1" x14ac:dyDescent="0.3">
      <c r="A9">
        <v>2024030516</v>
      </c>
    </row>
    <row r="10" spans="1:1" x14ac:dyDescent="0.3">
      <c r="A10">
        <v>2024030517</v>
      </c>
    </row>
    <row r="11" spans="1:1" x14ac:dyDescent="0.3">
      <c r="A11">
        <v>2024030519</v>
      </c>
    </row>
    <row r="12" spans="1:1" x14ac:dyDescent="0.3">
      <c r="A12">
        <v>2024030518</v>
      </c>
    </row>
    <row r="13" spans="1:1" x14ac:dyDescent="0.3">
      <c r="A13">
        <v>2024030520</v>
      </c>
    </row>
    <row r="14" spans="1:1" x14ac:dyDescent="0.3">
      <c r="A14">
        <v>2024030522</v>
      </c>
    </row>
    <row r="15" spans="1:1" x14ac:dyDescent="0.3">
      <c r="A15">
        <v>2024030521</v>
      </c>
    </row>
    <row r="16" spans="1:1" x14ac:dyDescent="0.3">
      <c r="A16">
        <v>2024030523</v>
      </c>
    </row>
    <row r="17" spans="1:1" x14ac:dyDescent="0.3">
      <c r="A17">
        <v>2024030524</v>
      </c>
    </row>
    <row r="18" spans="1:1" x14ac:dyDescent="0.3">
      <c r="A18">
        <v>2024030525</v>
      </c>
    </row>
    <row r="19" spans="1:1" x14ac:dyDescent="0.3">
      <c r="A19">
        <v>2024030528</v>
      </c>
    </row>
    <row r="20" spans="1:1" x14ac:dyDescent="0.3">
      <c r="A20">
        <v>2024030529</v>
      </c>
    </row>
    <row r="21" spans="1:1" x14ac:dyDescent="0.3">
      <c r="A21">
        <v>2024030532</v>
      </c>
    </row>
    <row r="22" spans="1:1" x14ac:dyDescent="0.3">
      <c r="A22">
        <v>2024030533</v>
      </c>
    </row>
    <row r="23" spans="1:1" x14ac:dyDescent="0.3">
      <c r="A23">
        <v>2024030535</v>
      </c>
    </row>
    <row r="24" spans="1:1" x14ac:dyDescent="0.3">
      <c r="A24">
        <v>2024030534</v>
      </c>
    </row>
    <row r="25" spans="1:1" x14ac:dyDescent="0.3">
      <c r="A25">
        <v>2024030536</v>
      </c>
    </row>
    <row r="26" spans="1:1" x14ac:dyDescent="0.3">
      <c r="A26">
        <v>2024030537</v>
      </c>
    </row>
    <row r="27" spans="1:1" x14ac:dyDescent="0.3">
      <c r="A27">
        <v>2024030538</v>
      </c>
    </row>
    <row r="28" spans="1:1" x14ac:dyDescent="0.3">
      <c r="A28">
        <v>2024030539</v>
      </c>
    </row>
    <row r="29" spans="1:1" x14ac:dyDescent="0.3">
      <c r="A29">
        <v>2024030540</v>
      </c>
    </row>
    <row r="30" spans="1:1" x14ac:dyDescent="0.3">
      <c r="A30">
        <v>2024030541</v>
      </c>
    </row>
    <row r="31" spans="1:1" x14ac:dyDescent="0.3">
      <c r="A31">
        <v>2024030543</v>
      </c>
    </row>
    <row r="32" spans="1:1" x14ac:dyDescent="0.3">
      <c r="A32">
        <v>2024030542</v>
      </c>
    </row>
    <row r="33" spans="1:1" x14ac:dyDescent="0.3">
      <c r="A33">
        <v>2024030544</v>
      </c>
    </row>
    <row r="34" spans="1:1" x14ac:dyDescent="0.3">
      <c r="A34">
        <v>2024030547</v>
      </c>
    </row>
    <row r="35" spans="1:1" x14ac:dyDescent="0.3">
      <c r="A35">
        <v>2024030548</v>
      </c>
    </row>
    <row r="36" spans="1:1" x14ac:dyDescent="0.3">
      <c r="A36">
        <v>2024030549</v>
      </c>
    </row>
    <row r="37" spans="1:1" x14ac:dyDescent="0.3">
      <c r="A37">
        <v>2024030546</v>
      </c>
    </row>
    <row r="38" spans="1:1" x14ac:dyDescent="0.3">
      <c r="A38">
        <v>2024030550</v>
      </c>
    </row>
    <row r="39" spans="1:1" x14ac:dyDescent="0.3">
      <c r="A39">
        <v>2024030551</v>
      </c>
    </row>
    <row r="40" spans="1:1" x14ac:dyDescent="0.3">
      <c r="A40">
        <v>2024030552</v>
      </c>
    </row>
    <row r="41" spans="1:1" x14ac:dyDescent="0.3">
      <c r="A41">
        <v>202403054</v>
      </c>
    </row>
    <row r="42" spans="1:1" x14ac:dyDescent="0.3">
      <c r="A42">
        <v>2024030557</v>
      </c>
    </row>
    <row r="43" spans="1:1" x14ac:dyDescent="0.3">
      <c r="A43">
        <v>2024030559</v>
      </c>
    </row>
    <row r="44" spans="1:1" x14ac:dyDescent="0.3">
      <c r="A44">
        <v>2024030561</v>
      </c>
    </row>
    <row r="45" spans="1:1" x14ac:dyDescent="0.3">
      <c r="A45">
        <v>2024030560</v>
      </c>
    </row>
    <row r="46" spans="1:1" x14ac:dyDescent="0.3">
      <c r="A46">
        <v>2024030563</v>
      </c>
    </row>
    <row r="47" spans="1:1" x14ac:dyDescent="0.3">
      <c r="A47">
        <v>2024030565</v>
      </c>
    </row>
    <row r="48" spans="1:1" x14ac:dyDescent="0.3">
      <c r="A48">
        <v>2024030564</v>
      </c>
    </row>
    <row r="49" spans="1:1" x14ac:dyDescent="0.3">
      <c r="A49">
        <v>2024030566</v>
      </c>
    </row>
    <row r="50" spans="1:1" x14ac:dyDescent="0.3">
      <c r="A50">
        <v>2024030567</v>
      </c>
    </row>
    <row r="51" spans="1:1" x14ac:dyDescent="0.3">
      <c r="A51">
        <v>202403061</v>
      </c>
    </row>
    <row r="52" spans="1:1" x14ac:dyDescent="0.3">
      <c r="A52">
        <v>202403062</v>
      </c>
    </row>
    <row r="53" spans="1:1" x14ac:dyDescent="0.3">
      <c r="A53">
        <v>202403063</v>
      </c>
    </row>
    <row r="54" spans="1:1" x14ac:dyDescent="0.3">
      <c r="A54">
        <v>202403064</v>
      </c>
    </row>
    <row r="55" spans="1:1" x14ac:dyDescent="0.3">
      <c r="A55">
        <v>202403065</v>
      </c>
    </row>
    <row r="56" spans="1:1" x14ac:dyDescent="0.3">
      <c r="A56">
        <v>202403066</v>
      </c>
    </row>
    <row r="57" spans="1:1" x14ac:dyDescent="0.3">
      <c r="A57">
        <v>202403067</v>
      </c>
    </row>
    <row r="58" spans="1:1" x14ac:dyDescent="0.3">
      <c r="A58">
        <v>202403068</v>
      </c>
    </row>
    <row r="59" spans="1:1" x14ac:dyDescent="0.3">
      <c r="A59">
        <v>2024030611</v>
      </c>
    </row>
    <row r="60" spans="1:1" x14ac:dyDescent="0.3">
      <c r="A60">
        <v>202403069</v>
      </c>
    </row>
    <row r="61" spans="1:1" x14ac:dyDescent="0.3">
      <c r="A61">
        <v>2024030612</v>
      </c>
    </row>
    <row r="62" spans="1:1" x14ac:dyDescent="0.3">
      <c r="A62">
        <v>2024030613</v>
      </c>
    </row>
    <row r="63" spans="1:1" x14ac:dyDescent="0.3">
      <c r="A63">
        <v>2024030615</v>
      </c>
    </row>
    <row r="64" spans="1:1" x14ac:dyDescent="0.3">
      <c r="A64">
        <v>2024030614</v>
      </c>
    </row>
    <row r="65" spans="1:1" x14ac:dyDescent="0.3">
      <c r="A65">
        <v>2024030617</v>
      </c>
    </row>
    <row r="66" spans="1:1" x14ac:dyDescent="0.3">
      <c r="A66">
        <v>2024030616</v>
      </c>
    </row>
    <row r="67" spans="1:1" x14ac:dyDescent="0.3">
      <c r="A67">
        <v>2024030618</v>
      </c>
    </row>
    <row r="68" spans="1:1" x14ac:dyDescent="0.3">
      <c r="A68">
        <v>2024030619</v>
      </c>
    </row>
    <row r="69" spans="1:1" x14ac:dyDescent="0.3">
      <c r="A69">
        <v>2024030622</v>
      </c>
    </row>
    <row r="70" spans="1:1" x14ac:dyDescent="0.3">
      <c r="A70">
        <v>2024030623</v>
      </c>
    </row>
    <row r="71" spans="1:1" x14ac:dyDescent="0.3">
      <c r="A71">
        <v>2024030624</v>
      </c>
    </row>
    <row r="72" spans="1:1" x14ac:dyDescent="0.3">
      <c r="A72">
        <v>2024030625</v>
      </c>
    </row>
    <row r="73" spans="1:1" x14ac:dyDescent="0.3">
      <c r="A73">
        <v>2024030627</v>
      </c>
    </row>
    <row r="74" spans="1:1" x14ac:dyDescent="0.3">
      <c r="A74">
        <v>2024030626</v>
      </c>
    </row>
    <row r="75" spans="1:1" x14ac:dyDescent="0.3">
      <c r="A75">
        <v>2024030629</v>
      </c>
    </row>
    <row r="76" spans="1:1" x14ac:dyDescent="0.3">
      <c r="A76">
        <v>2024030630</v>
      </c>
    </row>
    <row r="77" spans="1:1" x14ac:dyDescent="0.3">
      <c r="A77">
        <v>2024030628</v>
      </c>
    </row>
    <row r="78" spans="1:1" x14ac:dyDescent="0.3">
      <c r="A78">
        <v>2024030632</v>
      </c>
    </row>
    <row r="79" spans="1:1" x14ac:dyDescent="0.3">
      <c r="A79">
        <v>2024030631</v>
      </c>
    </row>
    <row r="80" spans="1:1" x14ac:dyDescent="0.3">
      <c r="A80">
        <v>2024030633</v>
      </c>
    </row>
    <row r="81" spans="1:1" x14ac:dyDescent="0.3">
      <c r="A81">
        <v>2024030636</v>
      </c>
    </row>
    <row r="82" spans="1:1" x14ac:dyDescent="0.3">
      <c r="A82">
        <v>2024030638</v>
      </c>
    </row>
    <row r="83" spans="1:1" x14ac:dyDescent="0.3">
      <c r="A83">
        <v>2024030634</v>
      </c>
    </row>
    <row r="84" spans="1:1" x14ac:dyDescent="0.3">
      <c r="A84">
        <v>2024030640</v>
      </c>
    </row>
    <row r="85" spans="1:1" x14ac:dyDescent="0.3">
      <c r="A85">
        <v>2024030637</v>
      </c>
    </row>
    <row r="86" spans="1:1" x14ac:dyDescent="0.3">
      <c r="A86">
        <v>2024030643</v>
      </c>
    </row>
    <row r="87" spans="1:1" x14ac:dyDescent="0.3">
      <c r="A87">
        <v>2024030639</v>
      </c>
    </row>
    <row r="88" spans="1:1" x14ac:dyDescent="0.3">
      <c r="A88">
        <v>2024030641</v>
      </c>
    </row>
    <row r="89" spans="1:1" x14ac:dyDescent="0.3">
      <c r="A89">
        <v>2024030644</v>
      </c>
    </row>
    <row r="90" spans="1:1" x14ac:dyDescent="0.3">
      <c r="A90">
        <v>2024030645</v>
      </c>
    </row>
    <row r="91" spans="1:1" x14ac:dyDescent="0.3">
      <c r="A91">
        <v>2024030649</v>
      </c>
    </row>
    <row r="92" spans="1:1" x14ac:dyDescent="0.3">
      <c r="A92">
        <v>2024030648</v>
      </c>
    </row>
    <row r="93" spans="1:1" x14ac:dyDescent="0.3">
      <c r="A93">
        <v>2024030650</v>
      </c>
    </row>
    <row r="94" spans="1:1" x14ac:dyDescent="0.3">
      <c r="A94">
        <v>2024030651</v>
      </c>
    </row>
    <row r="95" spans="1:1" x14ac:dyDescent="0.3">
      <c r="A95">
        <v>2024030654</v>
      </c>
    </row>
    <row r="96" spans="1:1" x14ac:dyDescent="0.3">
      <c r="A96">
        <v>2024030653</v>
      </c>
    </row>
    <row r="97" spans="1:1" x14ac:dyDescent="0.3">
      <c r="A97">
        <v>2024030646</v>
      </c>
    </row>
    <row r="98" spans="1:1" x14ac:dyDescent="0.3">
      <c r="A98">
        <v>2024030655</v>
      </c>
    </row>
    <row r="99" spans="1:1" x14ac:dyDescent="0.3">
      <c r="A99">
        <v>2024030656</v>
      </c>
    </row>
    <row r="100" spans="1:1" x14ac:dyDescent="0.3">
      <c r="A100">
        <v>2024030657</v>
      </c>
    </row>
    <row r="101" spans="1:1" x14ac:dyDescent="0.3">
      <c r="A101">
        <v>2024030658</v>
      </c>
    </row>
    <row r="102" spans="1:1" x14ac:dyDescent="0.3">
      <c r="A102">
        <v>2024030652</v>
      </c>
    </row>
    <row r="103" spans="1:1" x14ac:dyDescent="0.3">
      <c r="A103">
        <v>2024030659</v>
      </c>
    </row>
    <row r="104" spans="1:1" x14ac:dyDescent="0.3">
      <c r="A104">
        <v>2024030661</v>
      </c>
    </row>
    <row r="105" spans="1:1" x14ac:dyDescent="0.3">
      <c r="A105">
        <v>2024030663</v>
      </c>
    </row>
    <row r="106" spans="1:1" x14ac:dyDescent="0.3">
      <c r="A106">
        <v>2024030665</v>
      </c>
    </row>
    <row r="107" spans="1:1" x14ac:dyDescent="0.3">
      <c r="A107">
        <v>2024030662</v>
      </c>
    </row>
    <row r="108" spans="1:1" x14ac:dyDescent="0.3">
      <c r="A108">
        <v>2024030668</v>
      </c>
    </row>
    <row r="109" spans="1:1" x14ac:dyDescent="0.3">
      <c r="A109">
        <v>2024030667</v>
      </c>
    </row>
    <row r="110" spans="1:1" x14ac:dyDescent="0.3">
      <c r="A110">
        <v>2024030670</v>
      </c>
    </row>
    <row r="111" spans="1:1" x14ac:dyDescent="0.3">
      <c r="A111">
        <v>2024030671</v>
      </c>
    </row>
    <row r="112" spans="1:1" x14ac:dyDescent="0.3">
      <c r="A112">
        <v>2024030669</v>
      </c>
    </row>
    <row r="113" spans="1:1" x14ac:dyDescent="0.3">
      <c r="A113">
        <v>2024030673</v>
      </c>
    </row>
    <row r="114" spans="1:1" x14ac:dyDescent="0.3">
      <c r="A114">
        <v>2024030674</v>
      </c>
    </row>
    <row r="115" spans="1:1" x14ac:dyDescent="0.3">
      <c r="A115">
        <v>2024030675</v>
      </c>
    </row>
    <row r="116" spans="1:1" x14ac:dyDescent="0.3">
      <c r="A116">
        <v>2024030676</v>
      </c>
    </row>
    <row r="117" spans="1:1" x14ac:dyDescent="0.3">
      <c r="A117">
        <v>2024030678</v>
      </c>
    </row>
    <row r="118" spans="1:1" x14ac:dyDescent="0.3">
      <c r="A118">
        <v>2024030680</v>
      </c>
    </row>
    <row r="119" spans="1:1" x14ac:dyDescent="0.3">
      <c r="A119">
        <v>2024030677</v>
      </c>
    </row>
    <row r="120" spans="1:1" x14ac:dyDescent="0.3">
      <c r="A120">
        <v>2024030679</v>
      </c>
    </row>
    <row r="121" spans="1:1" x14ac:dyDescent="0.3">
      <c r="A121">
        <v>2024030681</v>
      </c>
    </row>
    <row r="122" spans="1:1" x14ac:dyDescent="0.3">
      <c r="A122">
        <v>202403071</v>
      </c>
    </row>
    <row r="123" spans="1:1" x14ac:dyDescent="0.3">
      <c r="A123">
        <v>202403073</v>
      </c>
    </row>
    <row r="124" spans="1:1" x14ac:dyDescent="0.3">
      <c r="A124">
        <v>202403074</v>
      </c>
    </row>
    <row r="125" spans="1:1" x14ac:dyDescent="0.3">
      <c r="A125">
        <v>202403076</v>
      </c>
    </row>
    <row r="126" spans="1:1" x14ac:dyDescent="0.3">
      <c r="A126">
        <v>202403077</v>
      </c>
    </row>
    <row r="127" spans="1:1" x14ac:dyDescent="0.3">
      <c r="A127">
        <v>202403075</v>
      </c>
    </row>
    <row r="128" spans="1:1" x14ac:dyDescent="0.3">
      <c r="A128">
        <v>202403079</v>
      </c>
    </row>
    <row r="129" spans="1:1" x14ac:dyDescent="0.3">
      <c r="A129">
        <v>2024030710</v>
      </c>
    </row>
    <row r="130" spans="1:1" x14ac:dyDescent="0.3">
      <c r="A130">
        <v>202403078</v>
      </c>
    </row>
    <row r="131" spans="1:1" x14ac:dyDescent="0.3">
      <c r="A131">
        <v>2024030711</v>
      </c>
    </row>
    <row r="132" spans="1:1" x14ac:dyDescent="0.3">
      <c r="A132">
        <v>2024030716</v>
      </c>
    </row>
    <row r="133" spans="1:1" x14ac:dyDescent="0.3">
      <c r="A133">
        <v>2024030712</v>
      </c>
    </row>
    <row r="134" spans="1:1" x14ac:dyDescent="0.3">
      <c r="A134">
        <v>2024030713</v>
      </c>
    </row>
    <row r="135" spans="1:1" x14ac:dyDescent="0.3">
      <c r="A135">
        <v>2024030715</v>
      </c>
    </row>
    <row r="136" spans="1:1" x14ac:dyDescent="0.3">
      <c r="A136">
        <v>2024030714</v>
      </c>
    </row>
    <row r="137" spans="1:1" x14ac:dyDescent="0.3">
      <c r="A137">
        <v>2024030717</v>
      </c>
    </row>
    <row r="138" spans="1:1" x14ac:dyDescent="0.3">
      <c r="A138">
        <v>2024030718</v>
      </c>
    </row>
    <row r="139" spans="1:1" x14ac:dyDescent="0.3">
      <c r="A139">
        <v>2024030721</v>
      </c>
    </row>
    <row r="140" spans="1:1" x14ac:dyDescent="0.3">
      <c r="A140">
        <v>2024030720</v>
      </c>
    </row>
    <row r="141" spans="1:1" x14ac:dyDescent="0.3">
      <c r="A141">
        <v>2024030722</v>
      </c>
    </row>
    <row r="142" spans="1:1" x14ac:dyDescent="0.3">
      <c r="A142">
        <v>2024030724</v>
      </c>
    </row>
    <row r="143" spans="1:1" x14ac:dyDescent="0.3">
      <c r="A143">
        <v>2024030723</v>
      </c>
    </row>
    <row r="144" spans="1:1" x14ac:dyDescent="0.3">
      <c r="A144">
        <v>2024030725</v>
      </c>
    </row>
    <row r="145" spans="1:1" x14ac:dyDescent="0.3">
      <c r="A145">
        <v>2024030728</v>
      </c>
    </row>
    <row r="146" spans="1:1" x14ac:dyDescent="0.3">
      <c r="A146">
        <v>2024030727</v>
      </c>
    </row>
    <row r="147" spans="1:1" x14ac:dyDescent="0.3">
      <c r="A147">
        <v>2024030729</v>
      </c>
    </row>
    <row r="148" spans="1:1" x14ac:dyDescent="0.3">
      <c r="A148">
        <v>2024030731</v>
      </c>
    </row>
    <row r="149" spans="1:1" x14ac:dyDescent="0.3">
      <c r="A149">
        <v>2024030734</v>
      </c>
    </row>
    <row r="150" spans="1:1" x14ac:dyDescent="0.3">
      <c r="A150">
        <v>2024030733</v>
      </c>
    </row>
    <row r="151" spans="1:1" x14ac:dyDescent="0.3">
      <c r="A151">
        <v>2024030738</v>
      </c>
    </row>
    <row r="152" spans="1:1" x14ac:dyDescent="0.3">
      <c r="A152">
        <v>2024030739</v>
      </c>
    </row>
    <row r="153" spans="1:1" x14ac:dyDescent="0.3">
      <c r="A153">
        <v>2024030737</v>
      </c>
    </row>
    <row r="154" spans="1:1" x14ac:dyDescent="0.3">
      <c r="A154">
        <v>2024030740</v>
      </c>
    </row>
    <row r="155" spans="1:1" x14ac:dyDescent="0.3">
      <c r="A155">
        <v>2024030741</v>
      </c>
    </row>
    <row r="156" spans="1:1" x14ac:dyDescent="0.3">
      <c r="A156">
        <v>2024030743</v>
      </c>
    </row>
    <row r="157" spans="1:1" x14ac:dyDescent="0.3">
      <c r="A157">
        <v>2024030742</v>
      </c>
    </row>
    <row r="158" spans="1:1" x14ac:dyDescent="0.3">
      <c r="A158">
        <v>2024030744</v>
      </c>
    </row>
    <row r="159" spans="1:1" x14ac:dyDescent="0.3">
      <c r="A159">
        <v>2024030745</v>
      </c>
    </row>
    <row r="160" spans="1:1" x14ac:dyDescent="0.3">
      <c r="A160">
        <v>2024030748</v>
      </c>
    </row>
    <row r="161" spans="1:1" x14ac:dyDescent="0.3">
      <c r="A161">
        <v>2024030747</v>
      </c>
    </row>
    <row r="162" spans="1:1" x14ac:dyDescent="0.3">
      <c r="A162">
        <v>2024030746</v>
      </c>
    </row>
    <row r="163" spans="1:1" x14ac:dyDescent="0.3">
      <c r="A163">
        <v>2024030750</v>
      </c>
    </row>
    <row r="164" spans="1:1" x14ac:dyDescent="0.3">
      <c r="A164">
        <v>2024030753</v>
      </c>
    </row>
    <row r="165" spans="1:1" x14ac:dyDescent="0.3">
      <c r="A165">
        <v>2024030752</v>
      </c>
    </row>
    <row r="166" spans="1:1" x14ac:dyDescent="0.3">
      <c r="A166">
        <v>2024030755</v>
      </c>
    </row>
    <row r="167" spans="1:1" x14ac:dyDescent="0.3">
      <c r="A167">
        <v>2024030758</v>
      </c>
    </row>
    <row r="168" spans="1:1" x14ac:dyDescent="0.3">
      <c r="A168">
        <v>2024030756</v>
      </c>
    </row>
    <row r="169" spans="1:1" x14ac:dyDescent="0.3">
      <c r="A169">
        <v>2024030759</v>
      </c>
    </row>
    <row r="170" spans="1:1" x14ac:dyDescent="0.3">
      <c r="A170">
        <v>2024030757</v>
      </c>
    </row>
    <row r="171" spans="1:1" x14ac:dyDescent="0.3">
      <c r="A171">
        <v>2024030760</v>
      </c>
    </row>
    <row r="172" spans="1:1" x14ac:dyDescent="0.3">
      <c r="A172">
        <v>2024030761</v>
      </c>
    </row>
    <row r="173" spans="1:1" x14ac:dyDescent="0.3">
      <c r="A173">
        <v>2024030762</v>
      </c>
    </row>
    <row r="174" spans="1:1" x14ac:dyDescent="0.3">
      <c r="A174">
        <v>2024030763</v>
      </c>
    </row>
    <row r="175" spans="1:1" x14ac:dyDescent="0.3">
      <c r="A175">
        <v>2024030764</v>
      </c>
    </row>
    <row r="176" spans="1:1" x14ac:dyDescent="0.3">
      <c r="A176">
        <v>2024030766</v>
      </c>
    </row>
    <row r="177" spans="1:1" x14ac:dyDescent="0.3">
      <c r="A177">
        <v>2024030765</v>
      </c>
    </row>
    <row r="178" spans="1:1" x14ac:dyDescent="0.3">
      <c r="A178">
        <v>2024030767</v>
      </c>
    </row>
    <row r="179" spans="1:1" x14ac:dyDescent="0.3">
      <c r="A179">
        <v>2024030768</v>
      </c>
    </row>
    <row r="180" spans="1:1" x14ac:dyDescent="0.3">
      <c r="A180">
        <v>2024030769</v>
      </c>
    </row>
    <row r="181" spans="1:1" x14ac:dyDescent="0.3">
      <c r="A181">
        <v>2024030770</v>
      </c>
    </row>
    <row r="182" spans="1:1" x14ac:dyDescent="0.3">
      <c r="A182">
        <v>2024030772</v>
      </c>
    </row>
    <row r="183" spans="1:1" x14ac:dyDescent="0.3">
      <c r="A183">
        <v>2024030771</v>
      </c>
    </row>
    <row r="184" spans="1:1" x14ac:dyDescent="0.3">
      <c r="A184">
        <v>2024030773</v>
      </c>
    </row>
    <row r="185" spans="1:1" x14ac:dyDescent="0.3">
      <c r="A185">
        <v>2024030774</v>
      </c>
    </row>
    <row r="186" spans="1:1" x14ac:dyDescent="0.3">
      <c r="A186">
        <v>2024030776</v>
      </c>
    </row>
    <row r="187" spans="1:1" x14ac:dyDescent="0.3">
      <c r="A187">
        <v>2024030777</v>
      </c>
    </row>
    <row r="188" spans="1:1" x14ac:dyDescent="0.3">
      <c r="A188">
        <v>2024030779</v>
      </c>
    </row>
    <row r="189" spans="1:1" x14ac:dyDescent="0.3">
      <c r="A189">
        <v>2024030778</v>
      </c>
    </row>
    <row r="190" spans="1:1" x14ac:dyDescent="0.3">
      <c r="A190">
        <v>2024030780</v>
      </c>
    </row>
    <row r="191" spans="1:1" x14ac:dyDescent="0.3">
      <c r="A191">
        <v>202403081</v>
      </c>
    </row>
    <row r="192" spans="1:1" x14ac:dyDescent="0.3">
      <c r="A192">
        <v>202403082</v>
      </c>
    </row>
    <row r="193" spans="1:1" x14ac:dyDescent="0.3">
      <c r="A193">
        <v>202403083</v>
      </c>
    </row>
    <row r="194" spans="1:1" x14ac:dyDescent="0.3">
      <c r="A194">
        <v>202403085</v>
      </c>
    </row>
    <row r="195" spans="1:1" x14ac:dyDescent="0.3">
      <c r="A195">
        <v>202403084</v>
      </c>
    </row>
    <row r="196" spans="1:1" x14ac:dyDescent="0.3">
      <c r="A196">
        <v>202403086</v>
      </c>
    </row>
    <row r="197" spans="1:1" x14ac:dyDescent="0.3">
      <c r="A197">
        <v>202403087</v>
      </c>
    </row>
    <row r="198" spans="1:1" x14ac:dyDescent="0.3">
      <c r="A198">
        <v>202403088</v>
      </c>
    </row>
    <row r="199" spans="1:1" x14ac:dyDescent="0.3">
      <c r="A199">
        <v>2024030810</v>
      </c>
    </row>
    <row r="200" spans="1:1" x14ac:dyDescent="0.3">
      <c r="A200">
        <v>202403089</v>
      </c>
    </row>
    <row r="201" spans="1:1" x14ac:dyDescent="0.3">
      <c r="A201">
        <v>2024030812</v>
      </c>
    </row>
    <row r="202" spans="1:1" x14ac:dyDescent="0.3">
      <c r="A202">
        <v>2024030811</v>
      </c>
    </row>
    <row r="203" spans="1:1" x14ac:dyDescent="0.3">
      <c r="A203">
        <v>2024030813</v>
      </c>
    </row>
    <row r="204" spans="1:1" x14ac:dyDescent="0.3">
      <c r="A204">
        <v>2024030814</v>
      </c>
    </row>
    <row r="205" spans="1:1" x14ac:dyDescent="0.3">
      <c r="A205">
        <v>2024030815</v>
      </c>
    </row>
    <row r="206" spans="1:1" x14ac:dyDescent="0.3">
      <c r="A206">
        <v>2024030816</v>
      </c>
    </row>
    <row r="207" spans="1:1" x14ac:dyDescent="0.3">
      <c r="A207">
        <v>2024030817</v>
      </c>
    </row>
    <row r="208" spans="1:1" x14ac:dyDescent="0.3">
      <c r="A208">
        <v>2024030818</v>
      </c>
    </row>
    <row r="209" spans="1:1" x14ac:dyDescent="0.3">
      <c r="A209">
        <v>2024030819</v>
      </c>
    </row>
    <row r="210" spans="1:1" x14ac:dyDescent="0.3">
      <c r="A210">
        <v>2024030820</v>
      </c>
    </row>
    <row r="211" spans="1:1" x14ac:dyDescent="0.3">
      <c r="A211">
        <v>2024030822</v>
      </c>
    </row>
    <row r="212" spans="1:1" x14ac:dyDescent="0.3">
      <c r="A212">
        <v>2024030823</v>
      </c>
    </row>
    <row r="213" spans="1:1" x14ac:dyDescent="0.3">
      <c r="A213">
        <v>2024030825</v>
      </c>
    </row>
    <row r="214" spans="1:1" x14ac:dyDescent="0.3">
      <c r="A214">
        <v>2024030826</v>
      </c>
    </row>
    <row r="215" spans="1:1" x14ac:dyDescent="0.3">
      <c r="A215">
        <v>2024030827</v>
      </c>
    </row>
    <row r="216" spans="1:1" x14ac:dyDescent="0.3">
      <c r="A216">
        <v>2024030829</v>
      </c>
    </row>
    <row r="217" spans="1:1" x14ac:dyDescent="0.3">
      <c r="A217">
        <v>2024030828</v>
      </c>
    </row>
    <row r="218" spans="1:1" x14ac:dyDescent="0.3">
      <c r="A218">
        <v>2024030830</v>
      </c>
    </row>
    <row r="219" spans="1:1" x14ac:dyDescent="0.3">
      <c r="A219">
        <v>2024030831</v>
      </c>
    </row>
    <row r="220" spans="1:1" x14ac:dyDescent="0.3">
      <c r="A220">
        <v>2024030832</v>
      </c>
    </row>
    <row r="221" spans="1:1" x14ac:dyDescent="0.3">
      <c r="A221">
        <v>2024030834</v>
      </c>
    </row>
    <row r="222" spans="1:1" x14ac:dyDescent="0.3">
      <c r="A222">
        <v>2024030833</v>
      </c>
    </row>
    <row r="223" spans="1:1" x14ac:dyDescent="0.3">
      <c r="A223">
        <v>2024030837</v>
      </c>
    </row>
    <row r="224" spans="1:1" x14ac:dyDescent="0.3">
      <c r="A224">
        <v>2024030836</v>
      </c>
    </row>
    <row r="225" spans="1:1" x14ac:dyDescent="0.3">
      <c r="A225">
        <v>2024030838</v>
      </c>
    </row>
    <row r="226" spans="1:1" x14ac:dyDescent="0.3">
      <c r="A226">
        <v>2024030839</v>
      </c>
    </row>
    <row r="227" spans="1:1" x14ac:dyDescent="0.3">
      <c r="A227">
        <v>2024030840</v>
      </c>
    </row>
    <row r="228" spans="1:1" x14ac:dyDescent="0.3">
      <c r="A228">
        <v>2024030842</v>
      </c>
    </row>
    <row r="229" spans="1:1" x14ac:dyDescent="0.3">
      <c r="A229">
        <v>2024030845</v>
      </c>
    </row>
    <row r="230" spans="1:1" x14ac:dyDescent="0.3">
      <c r="A230">
        <v>2024030844</v>
      </c>
    </row>
    <row r="231" spans="1:1" x14ac:dyDescent="0.3">
      <c r="A231">
        <v>2024030847</v>
      </c>
    </row>
    <row r="232" spans="1:1" x14ac:dyDescent="0.3">
      <c r="A232">
        <v>2024030848</v>
      </c>
    </row>
    <row r="233" spans="1:1" x14ac:dyDescent="0.3">
      <c r="A233">
        <v>2024030849</v>
      </c>
    </row>
    <row r="234" spans="1:1" x14ac:dyDescent="0.3">
      <c r="A234">
        <v>2024030851</v>
      </c>
    </row>
    <row r="235" spans="1:1" x14ac:dyDescent="0.3">
      <c r="A235">
        <v>2024030852</v>
      </c>
    </row>
    <row r="236" spans="1:1" x14ac:dyDescent="0.3">
      <c r="A236">
        <v>2024030850</v>
      </c>
    </row>
    <row r="237" spans="1:1" x14ac:dyDescent="0.3">
      <c r="A237">
        <v>2024030853</v>
      </c>
    </row>
    <row r="238" spans="1:1" x14ac:dyDescent="0.3">
      <c r="A238">
        <v>2024030854</v>
      </c>
    </row>
    <row r="239" spans="1:1" x14ac:dyDescent="0.3">
      <c r="A239">
        <v>2024030855</v>
      </c>
    </row>
    <row r="240" spans="1:1" x14ac:dyDescent="0.3">
      <c r="A240">
        <v>2024030857</v>
      </c>
    </row>
    <row r="241" spans="1:1" x14ac:dyDescent="0.3">
      <c r="A241">
        <v>2024030856</v>
      </c>
    </row>
    <row r="242" spans="1:1" x14ac:dyDescent="0.3">
      <c r="A242">
        <v>2024030858</v>
      </c>
    </row>
    <row r="243" spans="1:1" x14ac:dyDescent="0.3">
      <c r="A243">
        <v>2024030859</v>
      </c>
    </row>
    <row r="244" spans="1:1" x14ac:dyDescent="0.3">
      <c r="A244">
        <v>2024030860</v>
      </c>
    </row>
    <row r="245" spans="1:1" x14ac:dyDescent="0.3">
      <c r="A245">
        <v>2024030861</v>
      </c>
    </row>
    <row r="246" spans="1:1" x14ac:dyDescent="0.3">
      <c r="A246">
        <v>2024030862</v>
      </c>
    </row>
    <row r="247" spans="1:1" x14ac:dyDescent="0.3">
      <c r="A247">
        <v>2024030864</v>
      </c>
    </row>
    <row r="248" spans="1:1" x14ac:dyDescent="0.3">
      <c r="A248">
        <v>2024030865</v>
      </c>
    </row>
    <row r="249" spans="1:1" x14ac:dyDescent="0.3">
      <c r="A249">
        <v>2024030866</v>
      </c>
    </row>
    <row r="250" spans="1:1" x14ac:dyDescent="0.3">
      <c r="A250">
        <v>2024030867</v>
      </c>
    </row>
    <row r="251" spans="1:1" x14ac:dyDescent="0.3">
      <c r="A251">
        <v>2024030869</v>
      </c>
    </row>
    <row r="252" spans="1:1" x14ac:dyDescent="0.3">
      <c r="A252">
        <v>2024030868</v>
      </c>
    </row>
    <row r="253" spans="1:1" x14ac:dyDescent="0.3">
      <c r="A253">
        <v>2024030871</v>
      </c>
    </row>
    <row r="254" spans="1:1" x14ac:dyDescent="0.3">
      <c r="A254">
        <v>2024030872</v>
      </c>
    </row>
    <row r="255" spans="1:1" x14ac:dyDescent="0.3">
      <c r="A255">
        <v>202403091</v>
      </c>
    </row>
    <row r="256" spans="1:1" x14ac:dyDescent="0.3">
      <c r="A256">
        <v>202403092</v>
      </c>
    </row>
    <row r="257" spans="1:1" x14ac:dyDescent="0.3">
      <c r="A257">
        <v>202403093</v>
      </c>
    </row>
    <row r="258" spans="1:1" x14ac:dyDescent="0.3">
      <c r="A258">
        <v>202403094</v>
      </c>
    </row>
    <row r="259" spans="1:1" x14ac:dyDescent="0.3">
      <c r="A259">
        <v>202403095</v>
      </c>
    </row>
    <row r="260" spans="1:1" x14ac:dyDescent="0.3">
      <c r="A260">
        <v>202403096</v>
      </c>
    </row>
    <row r="261" spans="1:1" x14ac:dyDescent="0.3">
      <c r="A261">
        <v>202403097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9"/>
  <sheetViews>
    <sheetView workbookViewId="0">
      <selection activeCell="M3" sqref="M3"/>
    </sheetView>
  </sheetViews>
  <sheetFormatPr defaultRowHeight="14.4" x14ac:dyDescent="0.3"/>
  <cols>
    <col min="1" max="1" width="14" bestFit="1" customWidth="1"/>
    <col min="3" max="3" width="15.88671875" bestFit="1" customWidth="1"/>
    <col min="5" max="5" width="16.109375" bestFit="1" customWidth="1"/>
    <col min="6" max="6" width="6.21875" customWidth="1"/>
    <col min="7" max="7" width="6" customWidth="1"/>
    <col min="8" max="8" width="20" customWidth="1"/>
    <col min="9" max="9" width="22" customWidth="1"/>
    <col min="10" max="11" width="21.21875" customWidth="1"/>
    <col min="12" max="12" width="26.77734375" customWidth="1"/>
  </cols>
  <sheetData>
    <row r="1" spans="1:12" x14ac:dyDescent="0.3">
      <c r="A1" t="s">
        <v>1</v>
      </c>
      <c r="C1" t="s">
        <v>2</v>
      </c>
      <c r="E1" t="s">
        <v>3</v>
      </c>
      <c r="H1" t="s">
        <v>4</v>
      </c>
      <c r="I1" t="s">
        <v>1</v>
      </c>
      <c r="J1" t="s">
        <v>2</v>
      </c>
      <c r="K1" t="s">
        <v>3</v>
      </c>
      <c r="L1" t="s">
        <v>5</v>
      </c>
    </row>
    <row r="2" spans="1:12" x14ac:dyDescent="0.3">
      <c r="A2">
        <v>202403051</v>
      </c>
      <c r="C2">
        <v>202403051</v>
      </c>
      <c r="E2">
        <v>202403051</v>
      </c>
      <c r="H2">
        <v>202403051</v>
      </c>
      <c r="I2">
        <f>VLOOKUP(H2,A:A,1,0)</f>
        <v>202403051</v>
      </c>
      <c r="J2">
        <f>VLOOKUP(H2,C:C,1,0)</f>
        <v>202403051</v>
      </c>
      <c r="K2">
        <f>VLOOKUP(H2,E:E,1,0)</f>
        <v>202403051</v>
      </c>
      <c r="L2">
        <f>IF(AND(I2=J2,J2=K2),H2,0)</f>
        <v>202403051</v>
      </c>
    </row>
    <row r="3" spans="1:12" x14ac:dyDescent="0.3">
      <c r="A3">
        <v>202403052</v>
      </c>
      <c r="C3">
        <v>202403052</v>
      </c>
      <c r="E3">
        <v>202403052</v>
      </c>
      <c r="H3">
        <v>202403052</v>
      </c>
      <c r="I3">
        <f t="shared" ref="I3:I66" si="0">VLOOKUP(H3,A:A,1,0)</f>
        <v>202403052</v>
      </c>
      <c r="J3">
        <f t="shared" ref="J3:J66" si="1">VLOOKUP(H3,C:C,1,0)</f>
        <v>202403052</v>
      </c>
      <c r="K3">
        <f t="shared" ref="K3:K66" si="2">VLOOKUP(H3,E:E,1,0)</f>
        <v>202403052</v>
      </c>
      <c r="L3">
        <f t="shared" ref="L3:L66" si="3">IF(AND(I3=J3,J3=K3),H3,0)</f>
        <v>202403052</v>
      </c>
    </row>
    <row r="4" spans="1:12" x14ac:dyDescent="0.3">
      <c r="A4">
        <v>202403056</v>
      </c>
      <c r="C4">
        <v>202403056</v>
      </c>
      <c r="E4">
        <v>202403056</v>
      </c>
      <c r="H4">
        <v>202403056</v>
      </c>
      <c r="I4">
        <f t="shared" si="0"/>
        <v>202403056</v>
      </c>
      <c r="J4">
        <f t="shared" si="1"/>
        <v>202403056</v>
      </c>
      <c r="K4">
        <f t="shared" si="2"/>
        <v>202403056</v>
      </c>
      <c r="L4">
        <f t="shared" si="3"/>
        <v>202403056</v>
      </c>
    </row>
    <row r="5" spans="1:12" x14ac:dyDescent="0.3">
      <c r="A5">
        <v>202403058</v>
      </c>
      <c r="C5">
        <v>202403059</v>
      </c>
      <c r="E5">
        <v>202403058</v>
      </c>
      <c r="H5">
        <v>202403058</v>
      </c>
      <c r="I5">
        <f t="shared" si="0"/>
        <v>202403058</v>
      </c>
      <c r="J5" t="e">
        <f t="shared" si="1"/>
        <v>#N/A</v>
      </c>
      <c r="K5">
        <f t="shared" si="2"/>
        <v>202403058</v>
      </c>
      <c r="L5" t="e">
        <f t="shared" si="3"/>
        <v>#N/A</v>
      </c>
    </row>
    <row r="6" spans="1:12" x14ac:dyDescent="0.3">
      <c r="A6">
        <v>202403059</v>
      </c>
      <c r="C6">
        <v>2024030510</v>
      </c>
      <c r="E6">
        <v>202403059</v>
      </c>
      <c r="H6">
        <v>202403059</v>
      </c>
      <c r="I6">
        <f t="shared" si="0"/>
        <v>202403059</v>
      </c>
      <c r="J6">
        <f t="shared" si="1"/>
        <v>202403059</v>
      </c>
      <c r="K6">
        <f t="shared" si="2"/>
        <v>202403059</v>
      </c>
      <c r="L6">
        <f t="shared" si="3"/>
        <v>202403059</v>
      </c>
    </row>
    <row r="7" spans="1:12" x14ac:dyDescent="0.3">
      <c r="A7">
        <v>2024030510</v>
      </c>
      <c r="C7">
        <v>2024030512</v>
      </c>
      <c r="E7">
        <v>2024030511</v>
      </c>
      <c r="H7">
        <v>2024030510</v>
      </c>
      <c r="I7">
        <f t="shared" si="0"/>
        <v>2024030510</v>
      </c>
      <c r="J7">
        <f t="shared" si="1"/>
        <v>2024030510</v>
      </c>
      <c r="K7" t="e">
        <f t="shared" si="2"/>
        <v>#N/A</v>
      </c>
      <c r="L7" t="e">
        <f t="shared" si="3"/>
        <v>#N/A</v>
      </c>
    </row>
    <row r="8" spans="1:12" x14ac:dyDescent="0.3">
      <c r="A8">
        <v>2024030511</v>
      </c>
      <c r="C8">
        <v>2024030513</v>
      </c>
      <c r="E8">
        <v>2024030512</v>
      </c>
      <c r="H8">
        <v>2024030511</v>
      </c>
      <c r="I8">
        <f t="shared" si="0"/>
        <v>2024030511</v>
      </c>
      <c r="J8" t="e">
        <f t="shared" si="1"/>
        <v>#N/A</v>
      </c>
      <c r="K8">
        <f t="shared" si="2"/>
        <v>2024030511</v>
      </c>
      <c r="L8" t="e">
        <f t="shared" si="3"/>
        <v>#N/A</v>
      </c>
    </row>
    <row r="9" spans="1:12" x14ac:dyDescent="0.3">
      <c r="A9">
        <v>2024030512</v>
      </c>
      <c r="C9">
        <v>2024030515</v>
      </c>
      <c r="E9">
        <v>2024030513</v>
      </c>
      <c r="H9">
        <v>2024030512</v>
      </c>
      <c r="I9">
        <f t="shared" si="0"/>
        <v>2024030512</v>
      </c>
      <c r="J9">
        <f t="shared" si="1"/>
        <v>2024030512</v>
      </c>
      <c r="K9">
        <f t="shared" si="2"/>
        <v>2024030512</v>
      </c>
      <c r="L9">
        <f t="shared" si="3"/>
        <v>2024030512</v>
      </c>
    </row>
    <row r="10" spans="1:12" x14ac:dyDescent="0.3">
      <c r="A10">
        <v>2024030513</v>
      </c>
      <c r="C10">
        <v>2024030514</v>
      </c>
      <c r="E10">
        <v>2024030515</v>
      </c>
      <c r="H10">
        <v>2024030513</v>
      </c>
      <c r="I10">
        <f t="shared" si="0"/>
        <v>2024030513</v>
      </c>
      <c r="J10">
        <f t="shared" si="1"/>
        <v>2024030513</v>
      </c>
      <c r="K10">
        <f t="shared" si="2"/>
        <v>2024030513</v>
      </c>
      <c r="L10">
        <f t="shared" si="3"/>
        <v>2024030513</v>
      </c>
    </row>
    <row r="11" spans="1:12" x14ac:dyDescent="0.3">
      <c r="A11">
        <v>2024030515</v>
      </c>
      <c r="C11">
        <v>2024030516</v>
      </c>
      <c r="E11">
        <v>2024030516</v>
      </c>
      <c r="H11">
        <v>2024030515</v>
      </c>
      <c r="I11">
        <f t="shared" si="0"/>
        <v>2024030515</v>
      </c>
      <c r="J11">
        <f t="shared" si="1"/>
        <v>2024030515</v>
      </c>
      <c r="K11">
        <f t="shared" si="2"/>
        <v>2024030515</v>
      </c>
      <c r="L11">
        <f t="shared" si="3"/>
        <v>2024030515</v>
      </c>
    </row>
    <row r="12" spans="1:12" x14ac:dyDescent="0.3">
      <c r="A12">
        <v>2024030514</v>
      </c>
      <c r="C12">
        <v>2024030517</v>
      </c>
      <c r="E12">
        <v>2024030517</v>
      </c>
      <c r="H12">
        <v>2024030514</v>
      </c>
      <c r="I12">
        <f t="shared" si="0"/>
        <v>2024030514</v>
      </c>
      <c r="J12">
        <f t="shared" si="1"/>
        <v>2024030514</v>
      </c>
      <c r="K12" t="e">
        <f t="shared" si="2"/>
        <v>#N/A</v>
      </c>
      <c r="L12" t="e">
        <f t="shared" si="3"/>
        <v>#N/A</v>
      </c>
    </row>
    <row r="13" spans="1:12" x14ac:dyDescent="0.3">
      <c r="A13">
        <v>2024030516</v>
      </c>
      <c r="C13">
        <v>2024030519</v>
      </c>
      <c r="E13">
        <v>2024030518</v>
      </c>
      <c r="H13">
        <v>2024030516</v>
      </c>
      <c r="I13">
        <f t="shared" si="0"/>
        <v>2024030516</v>
      </c>
      <c r="J13">
        <f t="shared" si="1"/>
        <v>2024030516</v>
      </c>
      <c r="K13">
        <f t="shared" si="2"/>
        <v>2024030516</v>
      </c>
      <c r="L13">
        <f t="shared" si="3"/>
        <v>2024030516</v>
      </c>
    </row>
    <row r="14" spans="1:12" x14ac:dyDescent="0.3">
      <c r="A14">
        <v>2024030517</v>
      </c>
      <c r="C14">
        <v>2024030518</v>
      </c>
      <c r="E14">
        <v>2024030519</v>
      </c>
      <c r="H14">
        <v>2024030517</v>
      </c>
      <c r="I14">
        <f t="shared" si="0"/>
        <v>2024030517</v>
      </c>
      <c r="J14">
        <f t="shared" si="1"/>
        <v>2024030517</v>
      </c>
      <c r="K14">
        <f t="shared" si="2"/>
        <v>2024030517</v>
      </c>
      <c r="L14">
        <f t="shared" si="3"/>
        <v>2024030517</v>
      </c>
    </row>
    <row r="15" spans="1:12" x14ac:dyDescent="0.3">
      <c r="A15">
        <v>2024030519</v>
      </c>
      <c r="C15">
        <v>2024030520</v>
      </c>
      <c r="E15">
        <v>2024030520</v>
      </c>
      <c r="H15">
        <v>2024030519</v>
      </c>
      <c r="I15">
        <f t="shared" si="0"/>
        <v>2024030519</v>
      </c>
      <c r="J15">
        <f t="shared" si="1"/>
        <v>2024030519</v>
      </c>
      <c r="K15">
        <f t="shared" si="2"/>
        <v>2024030519</v>
      </c>
      <c r="L15">
        <f t="shared" si="3"/>
        <v>2024030519</v>
      </c>
    </row>
    <row r="16" spans="1:12" x14ac:dyDescent="0.3">
      <c r="A16">
        <v>2024030518</v>
      </c>
      <c r="C16">
        <v>2024030521</v>
      </c>
      <c r="E16">
        <v>2024030521</v>
      </c>
      <c r="H16">
        <v>2024030518</v>
      </c>
      <c r="I16">
        <f t="shared" si="0"/>
        <v>2024030518</v>
      </c>
      <c r="J16">
        <f t="shared" si="1"/>
        <v>2024030518</v>
      </c>
      <c r="K16">
        <f t="shared" si="2"/>
        <v>2024030518</v>
      </c>
      <c r="L16">
        <f t="shared" si="3"/>
        <v>2024030518</v>
      </c>
    </row>
    <row r="17" spans="1:12" x14ac:dyDescent="0.3">
      <c r="A17">
        <v>2024030520</v>
      </c>
      <c r="C17">
        <v>2024030522</v>
      </c>
      <c r="E17">
        <v>2024030522</v>
      </c>
      <c r="H17">
        <v>2024030520</v>
      </c>
      <c r="I17">
        <f t="shared" si="0"/>
        <v>2024030520</v>
      </c>
      <c r="J17">
        <f t="shared" si="1"/>
        <v>2024030520</v>
      </c>
      <c r="K17">
        <f t="shared" si="2"/>
        <v>2024030520</v>
      </c>
      <c r="L17">
        <f t="shared" si="3"/>
        <v>2024030520</v>
      </c>
    </row>
    <row r="18" spans="1:12" x14ac:dyDescent="0.3">
      <c r="A18">
        <v>2024030522</v>
      </c>
      <c r="C18">
        <v>2024030523</v>
      </c>
      <c r="E18">
        <v>2024030523</v>
      </c>
      <c r="H18">
        <v>2024030522</v>
      </c>
      <c r="I18">
        <f t="shared" si="0"/>
        <v>2024030522</v>
      </c>
      <c r="J18">
        <f t="shared" si="1"/>
        <v>2024030522</v>
      </c>
      <c r="K18">
        <f t="shared" si="2"/>
        <v>2024030522</v>
      </c>
      <c r="L18">
        <f t="shared" si="3"/>
        <v>2024030522</v>
      </c>
    </row>
    <row r="19" spans="1:12" x14ac:dyDescent="0.3">
      <c r="A19">
        <v>2024030521</v>
      </c>
      <c r="C19">
        <v>2024030524</v>
      </c>
      <c r="E19">
        <v>2024030524</v>
      </c>
      <c r="H19">
        <v>2024030521</v>
      </c>
      <c r="I19">
        <f t="shared" si="0"/>
        <v>2024030521</v>
      </c>
      <c r="J19">
        <f t="shared" si="1"/>
        <v>2024030521</v>
      </c>
      <c r="K19">
        <f t="shared" si="2"/>
        <v>2024030521</v>
      </c>
      <c r="L19">
        <f t="shared" si="3"/>
        <v>2024030521</v>
      </c>
    </row>
    <row r="20" spans="1:12" x14ac:dyDescent="0.3">
      <c r="A20">
        <v>2024030523</v>
      </c>
      <c r="C20">
        <v>2024030525</v>
      </c>
      <c r="E20">
        <v>2024030525</v>
      </c>
      <c r="H20">
        <v>2024030523</v>
      </c>
      <c r="I20">
        <f t="shared" si="0"/>
        <v>2024030523</v>
      </c>
      <c r="J20">
        <f t="shared" si="1"/>
        <v>2024030523</v>
      </c>
      <c r="K20">
        <f t="shared" si="2"/>
        <v>2024030523</v>
      </c>
      <c r="L20">
        <f t="shared" si="3"/>
        <v>2024030523</v>
      </c>
    </row>
    <row r="21" spans="1:12" x14ac:dyDescent="0.3">
      <c r="A21">
        <v>2024030524</v>
      </c>
      <c r="C21">
        <v>2024030528</v>
      </c>
      <c r="E21">
        <v>2024030526</v>
      </c>
      <c r="H21">
        <v>2024030524</v>
      </c>
      <c r="I21">
        <f t="shared" si="0"/>
        <v>2024030524</v>
      </c>
      <c r="J21">
        <f t="shared" si="1"/>
        <v>2024030524</v>
      </c>
      <c r="K21">
        <f t="shared" si="2"/>
        <v>2024030524</v>
      </c>
      <c r="L21">
        <f t="shared" si="3"/>
        <v>2024030524</v>
      </c>
    </row>
    <row r="22" spans="1:12" x14ac:dyDescent="0.3">
      <c r="A22">
        <v>2024030525</v>
      </c>
      <c r="C22">
        <v>2024030529</v>
      </c>
      <c r="E22">
        <v>2024030528</v>
      </c>
      <c r="H22">
        <v>2024030525</v>
      </c>
      <c r="I22">
        <f t="shared" si="0"/>
        <v>2024030525</v>
      </c>
      <c r="J22">
        <f t="shared" si="1"/>
        <v>2024030525</v>
      </c>
      <c r="K22">
        <f t="shared" si="2"/>
        <v>2024030525</v>
      </c>
      <c r="L22">
        <f t="shared" si="3"/>
        <v>2024030525</v>
      </c>
    </row>
    <row r="23" spans="1:12" x14ac:dyDescent="0.3">
      <c r="A23">
        <v>2024030526</v>
      </c>
      <c r="C23">
        <v>2024030532</v>
      </c>
      <c r="E23">
        <v>2024030529</v>
      </c>
      <c r="H23">
        <v>2024030526</v>
      </c>
      <c r="I23">
        <f t="shared" si="0"/>
        <v>2024030526</v>
      </c>
      <c r="J23" t="e">
        <f t="shared" si="1"/>
        <v>#N/A</v>
      </c>
      <c r="K23">
        <f t="shared" si="2"/>
        <v>2024030526</v>
      </c>
      <c r="L23" t="e">
        <f t="shared" si="3"/>
        <v>#N/A</v>
      </c>
    </row>
    <row r="24" spans="1:12" x14ac:dyDescent="0.3">
      <c r="A24">
        <v>2024030528</v>
      </c>
      <c r="C24">
        <v>2024030533</v>
      </c>
      <c r="E24">
        <v>2024030530</v>
      </c>
      <c r="H24">
        <v>2024030528</v>
      </c>
      <c r="I24">
        <f t="shared" si="0"/>
        <v>2024030528</v>
      </c>
      <c r="J24">
        <f t="shared" si="1"/>
        <v>2024030528</v>
      </c>
      <c r="K24">
        <f t="shared" si="2"/>
        <v>2024030528</v>
      </c>
      <c r="L24">
        <f t="shared" si="3"/>
        <v>2024030528</v>
      </c>
    </row>
    <row r="25" spans="1:12" x14ac:dyDescent="0.3">
      <c r="A25">
        <v>2024030529</v>
      </c>
      <c r="C25">
        <v>2024030534</v>
      </c>
      <c r="E25">
        <v>2024030532</v>
      </c>
      <c r="H25">
        <v>2024030529</v>
      </c>
      <c r="I25">
        <f t="shared" si="0"/>
        <v>2024030529</v>
      </c>
      <c r="J25">
        <f t="shared" si="1"/>
        <v>2024030529</v>
      </c>
      <c r="K25">
        <f t="shared" si="2"/>
        <v>2024030529</v>
      </c>
      <c r="L25">
        <f t="shared" si="3"/>
        <v>2024030529</v>
      </c>
    </row>
    <row r="26" spans="1:12" x14ac:dyDescent="0.3">
      <c r="A26">
        <v>2024030530</v>
      </c>
      <c r="C26">
        <v>2024030535</v>
      </c>
      <c r="E26">
        <v>2024030533</v>
      </c>
      <c r="H26">
        <v>2024030530</v>
      </c>
      <c r="I26">
        <f t="shared" si="0"/>
        <v>2024030530</v>
      </c>
      <c r="J26" t="e">
        <f t="shared" si="1"/>
        <v>#N/A</v>
      </c>
      <c r="K26">
        <f t="shared" si="2"/>
        <v>2024030530</v>
      </c>
      <c r="L26" t="e">
        <f t="shared" si="3"/>
        <v>#N/A</v>
      </c>
    </row>
    <row r="27" spans="1:12" x14ac:dyDescent="0.3">
      <c r="A27">
        <v>2024030532</v>
      </c>
      <c r="C27">
        <v>2024030536</v>
      </c>
      <c r="E27">
        <v>2024030534</v>
      </c>
      <c r="H27">
        <v>2024030532</v>
      </c>
      <c r="I27">
        <f t="shared" si="0"/>
        <v>2024030532</v>
      </c>
      <c r="J27">
        <f t="shared" si="1"/>
        <v>2024030532</v>
      </c>
      <c r="K27">
        <f t="shared" si="2"/>
        <v>2024030532</v>
      </c>
      <c r="L27">
        <f t="shared" si="3"/>
        <v>2024030532</v>
      </c>
    </row>
    <row r="28" spans="1:12" x14ac:dyDescent="0.3">
      <c r="A28">
        <v>2024030533</v>
      </c>
      <c r="C28">
        <v>2024030537</v>
      </c>
      <c r="E28">
        <v>2024030535</v>
      </c>
      <c r="H28">
        <v>2024030533</v>
      </c>
      <c r="I28">
        <f t="shared" si="0"/>
        <v>2024030533</v>
      </c>
      <c r="J28">
        <f t="shared" si="1"/>
        <v>2024030533</v>
      </c>
      <c r="K28">
        <f t="shared" si="2"/>
        <v>2024030533</v>
      </c>
      <c r="L28">
        <f t="shared" si="3"/>
        <v>2024030533</v>
      </c>
    </row>
    <row r="29" spans="1:12" x14ac:dyDescent="0.3">
      <c r="A29">
        <v>2024030535</v>
      </c>
      <c r="C29">
        <v>2024030538</v>
      </c>
      <c r="E29">
        <v>2024030536</v>
      </c>
      <c r="H29">
        <v>2024030535</v>
      </c>
      <c r="I29">
        <f t="shared" si="0"/>
        <v>2024030535</v>
      </c>
      <c r="J29">
        <f t="shared" si="1"/>
        <v>2024030535</v>
      </c>
      <c r="K29">
        <f t="shared" si="2"/>
        <v>2024030535</v>
      </c>
      <c r="L29">
        <f t="shared" si="3"/>
        <v>2024030535</v>
      </c>
    </row>
    <row r="30" spans="1:12" x14ac:dyDescent="0.3">
      <c r="A30">
        <v>2024030534</v>
      </c>
      <c r="C30">
        <v>2024030539</v>
      </c>
      <c r="E30">
        <v>2024030537</v>
      </c>
      <c r="H30">
        <v>2024030534</v>
      </c>
      <c r="I30">
        <f t="shared" si="0"/>
        <v>2024030534</v>
      </c>
      <c r="J30">
        <f t="shared" si="1"/>
        <v>2024030534</v>
      </c>
      <c r="K30">
        <f t="shared" si="2"/>
        <v>2024030534</v>
      </c>
      <c r="L30">
        <f t="shared" si="3"/>
        <v>2024030534</v>
      </c>
    </row>
    <row r="31" spans="1:12" x14ac:dyDescent="0.3">
      <c r="A31">
        <v>2024030536</v>
      </c>
      <c r="C31">
        <v>2024030540</v>
      </c>
      <c r="E31">
        <v>2024030538</v>
      </c>
      <c r="H31">
        <v>2024030536</v>
      </c>
      <c r="I31">
        <f t="shared" si="0"/>
        <v>2024030536</v>
      </c>
      <c r="J31">
        <f t="shared" si="1"/>
        <v>2024030536</v>
      </c>
      <c r="K31">
        <f t="shared" si="2"/>
        <v>2024030536</v>
      </c>
      <c r="L31">
        <f t="shared" si="3"/>
        <v>2024030536</v>
      </c>
    </row>
    <row r="32" spans="1:12" x14ac:dyDescent="0.3">
      <c r="A32">
        <v>2024030537</v>
      </c>
      <c r="C32">
        <v>2024030541</v>
      </c>
      <c r="E32">
        <v>2024030539</v>
      </c>
      <c r="H32">
        <v>2024030537</v>
      </c>
      <c r="I32">
        <f t="shared" si="0"/>
        <v>2024030537</v>
      </c>
      <c r="J32">
        <f t="shared" si="1"/>
        <v>2024030537</v>
      </c>
      <c r="K32">
        <f t="shared" si="2"/>
        <v>2024030537</v>
      </c>
      <c r="L32">
        <f t="shared" si="3"/>
        <v>2024030537</v>
      </c>
    </row>
    <row r="33" spans="1:12" x14ac:dyDescent="0.3">
      <c r="A33">
        <v>2024030538</v>
      </c>
      <c r="C33">
        <v>2024030542</v>
      </c>
      <c r="E33">
        <v>2024030540</v>
      </c>
      <c r="H33">
        <v>2024030538</v>
      </c>
      <c r="I33">
        <f t="shared" si="0"/>
        <v>2024030538</v>
      </c>
      <c r="J33">
        <f t="shared" si="1"/>
        <v>2024030538</v>
      </c>
      <c r="K33">
        <f t="shared" si="2"/>
        <v>2024030538</v>
      </c>
      <c r="L33">
        <f t="shared" si="3"/>
        <v>2024030538</v>
      </c>
    </row>
    <row r="34" spans="1:12" x14ac:dyDescent="0.3">
      <c r="A34">
        <v>2024030539</v>
      </c>
      <c r="C34">
        <v>2024030543</v>
      </c>
      <c r="E34">
        <v>2024030541</v>
      </c>
      <c r="H34">
        <v>2024030539</v>
      </c>
      <c r="I34">
        <f t="shared" si="0"/>
        <v>2024030539</v>
      </c>
      <c r="J34">
        <f t="shared" si="1"/>
        <v>2024030539</v>
      </c>
      <c r="K34">
        <f t="shared" si="2"/>
        <v>2024030539</v>
      </c>
      <c r="L34">
        <f t="shared" si="3"/>
        <v>2024030539</v>
      </c>
    </row>
    <row r="35" spans="1:12" x14ac:dyDescent="0.3">
      <c r="A35">
        <v>2024030540</v>
      </c>
      <c r="C35">
        <v>2024030544</v>
      </c>
      <c r="E35">
        <v>2024030542</v>
      </c>
      <c r="H35">
        <v>2024030540</v>
      </c>
      <c r="I35">
        <f t="shared" si="0"/>
        <v>2024030540</v>
      </c>
      <c r="J35">
        <f t="shared" si="1"/>
        <v>2024030540</v>
      </c>
      <c r="K35">
        <f t="shared" si="2"/>
        <v>2024030540</v>
      </c>
      <c r="L35">
        <f t="shared" si="3"/>
        <v>2024030540</v>
      </c>
    </row>
    <row r="36" spans="1:12" x14ac:dyDescent="0.3">
      <c r="A36">
        <v>2024030541</v>
      </c>
      <c r="C36">
        <v>2024030545</v>
      </c>
      <c r="E36">
        <v>2024030543</v>
      </c>
      <c r="H36">
        <v>2024030541</v>
      </c>
      <c r="I36">
        <f t="shared" si="0"/>
        <v>2024030541</v>
      </c>
      <c r="J36">
        <f t="shared" si="1"/>
        <v>2024030541</v>
      </c>
      <c r="K36">
        <f t="shared" si="2"/>
        <v>2024030541</v>
      </c>
      <c r="L36">
        <f t="shared" si="3"/>
        <v>2024030541</v>
      </c>
    </row>
    <row r="37" spans="1:12" x14ac:dyDescent="0.3">
      <c r="A37">
        <v>2024030543</v>
      </c>
      <c r="C37">
        <v>2024030547</v>
      </c>
      <c r="E37">
        <v>2024030544</v>
      </c>
      <c r="H37">
        <v>2024030543</v>
      </c>
      <c r="I37">
        <f t="shared" si="0"/>
        <v>2024030543</v>
      </c>
      <c r="J37">
        <f t="shared" si="1"/>
        <v>2024030543</v>
      </c>
      <c r="K37">
        <f t="shared" si="2"/>
        <v>2024030543</v>
      </c>
      <c r="L37">
        <f t="shared" si="3"/>
        <v>2024030543</v>
      </c>
    </row>
    <row r="38" spans="1:12" x14ac:dyDescent="0.3">
      <c r="A38">
        <v>2024030542</v>
      </c>
      <c r="C38">
        <v>2024030546</v>
      </c>
      <c r="E38">
        <v>2024030547</v>
      </c>
      <c r="H38">
        <v>2024030542</v>
      </c>
      <c r="I38">
        <f t="shared" si="0"/>
        <v>2024030542</v>
      </c>
      <c r="J38">
        <f t="shared" si="1"/>
        <v>2024030542</v>
      </c>
      <c r="K38">
        <f t="shared" si="2"/>
        <v>2024030542</v>
      </c>
      <c r="L38">
        <f t="shared" si="3"/>
        <v>2024030542</v>
      </c>
    </row>
    <row r="39" spans="1:12" x14ac:dyDescent="0.3">
      <c r="A39">
        <v>2024030544</v>
      </c>
      <c r="C39">
        <v>2024030548</v>
      </c>
      <c r="E39">
        <v>2024030546</v>
      </c>
      <c r="H39">
        <v>2024030544</v>
      </c>
      <c r="I39">
        <f t="shared" si="0"/>
        <v>2024030544</v>
      </c>
      <c r="J39">
        <f t="shared" si="1"/>
        <v>2024030544</v>
      </c>
      <c r="K39">
        <f t="shared" si="2"/>
        <v>2024030544</v>
      </c>
      <c r="L39">
        <f t="shared" si="3"/>
        <v>2024030544</v>
      </c>
    </row>
    <row r="40" spans="1:12" x14ac:dyDescent="0.3">
      <c r="A40">
        <v>2024030547</v>
      </c>
      <c r="C40">
        <v>2024030549</v>
      </c>
      <c r="E40">
        <v>2024030548</v>
      </c>
      <c r="H40">
        <v>2024030547</v>
      </c>
      <c r="I40">
        <f t="shared" si="0"/>
        <v>2024030547</v>
      </c>
      <c r="J40">
        <f t="shared" si="1"/>
        <v>2024030547</v>
      </c>
      <c r="K40">
        <f t="shared" si="2"/>
        <v>2024030547</v>
      </c>
      <c r="L40">
        <f t="shared" si="3"/>
        <v>2024030547</v>
      </c>
    </row>
    <row r="41" spans="1:12" x14ac:dyDescent="0.3">
      <c r="A41">
        <v>2024030548</v>
      </c>
      <c r="C41">
        <v>2024030550</v>
      </c>
      <c r="E41">
        <v>2024030549</v>
      </c>
      <c r="H41">
        <v>2024030548</v>
      </c>
      <c r="I41">
        <f t="shared" si="0"/>
        <v>2024030548</v>
      </c>
      <c r="J41">
        <f t="shared" si="1"/>
        <v>2024030548</v>
      </c>
      <c r="K41">
        <f t="shared" si="2"/>
        <v>2024030548</v>
      </c>
      <c r="L41">
        <f t="shared" si="3"/>
        <v>2024030548</v>
      </c>
    </row>
    <row r="42" spans="1:12" x14ac:dyDescent="0.3">
      <c r="A42">
        <v>2024030545</v>
      </c>
      <c r="C42">
        <v>2024030551</v>
      </c>
      <c r="E42">
        <v>2024030550</v>
      </c>
      <c r="H42">
        <v>2024030545</v>
      </c>
      <c r="I42">
        <f t="shared" si="0"/>
        <v>2024030545</v>
      </c>
      <c r="J42">
        <f t="shared" si="1"/>
        <v>2024030545</v>
      </c>
      <c r="K42" t="e">
        <f t="shared" si="2"/>
        <v>#N/A</v>
      </c>
      <c r="L42" t="e">
        <f t="shared" si="3"/>
        <v>#N/A</v>
      </c>
    </row>
    <row r="43" spans="1:12" x14ac:dyDescent="0.3">
      <c r="A43">
        <v>2024030549</v>
      </c>
      <c r="C43">
        <v>2024030552</v>
      </c>
      <c r="E43">
        <v>2024030551</v>
      </c>
      <c r="H43">
        <v>2024030549</v>
      </c>
      <c r="I43">
        <f t="shared" si="0"/>
        <v>2024030549</v>
      </c>
      <c r="J43">
        <f t="shared" si="1"/>
        <v>2024030549</v>
      </c>
      <c r="K43">
        <f t="shared" si="2"/>
        <v>2024030549</v>
      </c>
      <c r="L43">
        <f t="shared" si="3"/>
        <v>2024030549</v>
      </c>
    </row>
    <row r="44" spans="1:12" x14ac:dyDescent="0.3">
      <c r="A44">
        <v>2024030546</v>
      </c>
      <c r="C44">
        <v>202403054</v>
      </c>
      <c r="E44">
        <v>2024030552</v>
      </c>
      <c r="H44">
        <v>2024030546</v>
      </c>
      <c r="I44">
        <f t="shared" si="0"/>
        <v>2024030546</v>
      </c>
      <c r="J44">
        <f t="shared" si="1"/>
        <v>2024030546</v>
      </c>
      <c r="K44">
        <f t="shared" si="2"/>
        <v>2024030546</v>
      </c>
      <c r="L44">
        <f t="shared" si="3"/>
        <v>2024030546</v>
      </c>
    </row>
    <row r="45" spans="1:12" x14ac:dyDescent="0.3">
      <c r="A45">
        <v>2024030550</v>
      </c>
      <c r="C45">
        <v>2024030557</v>
      </c>
      <c r="E45">
        <v>2024030554</v>
      </c>
      <c r="H45">
        <v>2024030550</v>
      </c>
      <c r="I45">
        <f t="shared" si="0"/>
        <v>2024030550</v>
      </c>
      <c r="J45">
        <f t="shared" si="1"/>
        <v>2024030550</v>
      </c>
      <c r="K45">
        <f t="shared" si="2"/>
        <v>2024030550</v>
      </c>
      <c r="L45">
        <f t="shared" si="3"/>
        <v>2024030550</v>
      </c>
    </row>
    <row r="46" spans="1:12" x14ac:dyDescent="0.3">
      <c r="A46">
        <v>2024030551</v>
      </c>
      <c r="C46">
        <v>2024030559</v>
      </c>
      <c r="E46">
        <v>202403054</v>
      </c>
      <c r="H46">
        <v>2024030551</v>
      </c>
      <c r="I46">
        <f t="shared" si="0"/>
        <v>2024030551</v>
      </c>
      <c r="J46">
        <f t="shared" si="1"/>
        <v>2024030551</v>
      </c>
      <c r="K46">
        <f t="shared" si="2"/>
        <v>2024030551</v>
      </c>
      <c r="L46">
        <f t="shared" si="3"/>
        <v>2024030551</v>
      </c>
    </row>
    <row r="47" spans="1:12" x14ac:dyDescent="0.3">
      <c r="A47">
        <v>2024030552</v>
      </c>
      <c r="C47">
        <v>2024030560</v>
      </c>
      <c r="E47">
        <v>2024030557</v>
      </c>
      <c r="H47">
        <v>2024030552</v>
      </c>
      <c r="I47">
        <f t="shared" si="0"/>
        <v>2024030552</v>
      </c>
      <c r="J47">
        <f t="shared" si="1"/>
        <v>2024030552</v>
      </c>
      <c r="K47">
        <f t="shared" si="2"/>
        <v>2024030552</v>
      </c>
      <c r="L47">
        <f t="shared" si="3"/>
        <v>2024030552</v>
      </c>
    </row>
    <row r="48" spans="1:12" x14ac:dyDescent="0.3">
      <c r="A48">
        <v>2024030554</v>
      </c>
      <c r="C48">
        <v>2024030561</v>
      </c>
      <c r="E48">
        <v>2024030559</v>
      </c>
      <c r="H48">
        <v>2024030554</v>
      </c>
      <c r="I48">
        <f t="shared" si="0"/>
        <v>2024030554</v>
      </c>
      <c r="J48" t="e">
        <f t="shared" si="1"/>
        <v>#N/A</v>
      </c>
      <c r="K48">
        <f t="shared" si="2"/>
        <v>2024030554</v>
      </c>
      <c r="L48" t="e">
        <f t="shared" si="3"/>
        <v>#N/A</v>
      </c>
    </row>
    <row r="49" spans="1:12" x14ac:dyDescent="0.3">
      <c r="A49">
        <v>202403054</v>
      </c>
      <c r="C49">
        <v>2024030563</v>
      </c>
      <c r="E49">
        <v>2024030560</v>
      </c>
      <c r="H49">
        <v>202403054</v>
      </c>
      <c r="I49">
        <f t="shared" si="0"/>
        <v>202403054</v>
      </c>
      <c r="J49">
        <f t="shared" si="1"/>
        <v>202403054</v>
      </c>
      <c r="K49">
        <f t="shared" si="2"/>
        <v>202403054</v>
      </c>
      <c r="L49">
        <f t="shared" si="3"/>
        <v>202403054</v>
      </c>
    </row>
    <row r="50" spans="1:12" x14ac:dyDescent="0.3">
      <c r="A50">
        <v>2024030557</v>
      </c>
      <c r="C50">
        <v>2024030565</v>
      </c>
      <c r="E50">
        <v>2024030561</v>
      </c>
      <c r="H50">
        <v>2024030557</v>
      </c>
      <c r="I50">
        <f t="shared" si="0"/>
        <v>2024030557</v>
      </c>
      <c r="J50">
        <f t="shared" si="1"/>
        <v>2024030557</v>
      </c>
      <c r="K50">
        <f t="shared" si="2"/>
        <v>2024030557</v>
      </c>
      <c r="L50">
        <f t="shared" si="3"/>
        <v>2024030557</v>
      </c>
    </row>
    <row r="51" spans="1:12" x14ac:dyDescent="0.3">
      <c r="A51">
        <v>2024030559</v>
      </c>
      <c r="C51">
        <v>2024030564</v>
      </c>
      <c r="E51">
        <v>2024030563</v>
      </c>
      <c r="H51">
        <v>2024030559</v>
      </c>
      <c r="I51">
        <f t="shared" si="0"/>
        <v>2024030559</v>
      </c>
      <c r="J51">
        <f t="shared" si="1"/>
        <v>2024030559</v>
      </c>
      <c r="K51">
        <f t="shared" si="2"/>
        <v>2024030559</v>
      </c>
      <c r="L51">
        <f t="shared" si="3"/>
        <v>2024030559</v>
      </c>
    </row>
    <row r="52" spans="1:12" x14ac:dyDescent="0.3">
      <c r="A52">
        <v>2024030561</v>
      </c>
      <c r="C52">
        <v>2024030566</v>
      </c>
      <c r="E52">
        <v>2024030564</v>
      </c>
      <c r="H52">
        <v>2024030561</v>
      </c>
      <c r="I52">
        <f t="shared" si="0"/>
        <v>2024030561</v>
      </c>
      <c r="J52">
        <f t="shared" si="1"/>
        <v>2024030561</v>
      </c>
      <c r="K52">
        <f t="shared" si="2"/>
        <v>2024030561</v>
      </c>
      <c r="L52">
        <f t="shared" si="3"/>
        <v>2024030561</v>
      </c>
    </row>
    <row r="53" spans="1:12" x14ac:dyDescent="0.3">
      <c r="A53">
        <v>2024030560</v>
      </c>
      <c r="C53">
        <v>2024030567</v>
      </c>
      <c r="E53">
        <v>2024030565</v>
      </c>
      <c r="H53">
        <v>2024030560</v>
      </c>
      <c r="I53">
        <f t="shared" si="0"/>
        <v>2024030560</v>
      </c>
      <c r="J53">
        <f t="shared" si="1"/>
        <v>2024030560</v>
      </c>
      <c r="K53">
        <f t="shared" si="2"/>
        <v>2024030560</v>
      </c>
      <c r="L53">
        <f t="shared" si="3"/>
        <v>2024030560</v>
      </c>
    </row>
    <row r="54" spans="1:12" x14ac:dyDescent="0.3">
      <c r="A54">
        <v>2024030563</v>
      </c>
      <c r="C54">
        <v>202403061</v>
      </c>
      <c r="E54">
        <v>2024030566</v>
      </c>
      <c r="H54">
        <v>2024030563</v>
      </c>
      <c r="I54">
        <f t="shared" si="0"/>
        <v>2024030563</v>
      </c>
      <c r="J54">
        <f t="shared" si="1"/>
        <v>2024030563</v>
      </c>
      <c r="K54">
        <f t="shared" si="2"/>
        <v>2024030563</v>
      </c>
      <c r="L54">
        <f t="shared" si="3"/>
        <v>2024030563</v>
      </c>
    </row>
    <row r="55" spans="1:12" x14ac:dyDescent="0.3">
      <c r="A55">
        <v>2024030565</v>
      </c>
      <c r="C55">
        <v>202403062</v>
      </c>
      <c r="E55">
        <v>2024030567</v>
      </c>
      <c r="H55">
        <v>2024030565</v>
      </c>
      <c r="I55">
        <f t="shared" si="0"/>
        <v>2024030565</v>
      </c>
      <c r="J55">
        <f t="shared" si="1"/>
        <v>2024030565</v>
      </c>
      <c r="K55">
        <f t="shared" si="2"/>
        <v>2024030565</v>
      </c>
      <c r="L55">
        <f t="shared" si="3"/>
        <v>2024030565</v>
      </c>
    </row>
    <row r="56" spans="1:12" x14ac:dyDescent="0.3">
      <c r="A56">
        <v>2024030564</v>
      </c>
      <c r="C56">
        <v>202403063</v>
      </c>
      <c r="E56">
        <v>202403061</v>
      </c>
      <c r="H56">
        <v>2024030564</v>
      </c>
      <c r="I56">
        <f t="shared" si="0"/>
        <v>2024030564</v>
      </c>
      <c r="J56">
        <f t="shared" si="1"/>
        <v>2024030564</v>
      </c>
      <c r="K56">
        <f t="shared" si="2"/>
        <v>2024030564</v>
      </c>
      <c r="L56">
        <f t="shared" si="3"/>
        <v>2024030564</v>
      </c>
    </row>
    <row r="57" spans="1:12" x14ac:dyDescent="0.3">
      <c r="A57">
        <v>2024030566</v>
      </c>
      <c r="C57">
        <v>202403064</v>
      </c>
      <c r="E57">
        <v>202403062</v>
      </c>
      <c r="H57">
        <v>2024030566</v>
      </c>
      <c r="I57">
        <f t="shared" si="0"/>
        <v>2024030566</v>
      </c>
      <c r="J57">
        <f t="shared" si="1"/>
        <v>2024030566</v>
      </c>
      <c r="K57">
        <f t="shared" si="2"/>
        <v>2024030566</v>
      </c>
      <c r="L57">
        <f t="shared" si="3"/>
        <v>2024030566</v>
      </c>
    </row>
    <row r="58" spans="1:12" x14ac:dyDescent="0.3">
      <c r="A58">
        <v>2024030567</v>
      </c>
      <c r="C58">
        <v>202403066</v>
      </c>
      <c r="E58">
        <v>202403063</v>
      </c>
      <c r="H58">
        <v>2024030567</v>
      </c>
      <c r="I58">
        <f t="shared" si="0"/>
        <v>2024030567</v>
      </c>
      <c r="J58">
        <f t="shared" si="1"/>
        <v>2024030567</v>
      </c>
      <c r="K58">
        <f t="shared" si="2"/>
        <v>2024030567</v>
      </c>
      <c r="L58">
        <f t="shared" si="3"/>
        <v>2024030567</v>
      </c>
    </row>
    <row r="59" spans="1:12" x14ac:dyDescent="0.3">
      <c r="A59">
        <v>202403061</v>
      </c>
      <c r="C59">
        <v>202403065</v>
      </c>
      <c r="E59">
        <v>202403064</v>
      </c>
      <c r="H59">
        <v>202403061</v>
      </c>
      <c r="I59">
        <f t="shared" si="0"/>
        <v>202403061</v>
      </c>
      <c r="J59">
        <f t="shared" si="1"/>
        <v>202403061</v>
      </c>
      <c r="K59">
        <f t="shared" si="2"/>
        <v>202403061</v>
      </c>
      <c r="L59">
        <f t="shared" si="3"/>
        <v>202403061</v>
      </c>
    </row>
    <row r="60" spans="1:12" x14ac:dyDescent="0.3">
      <c r="A60">
        <v>202403062</v>
      </c>
      <c r="C60">
        <v>202403067</v>
      </c>
      <c r="E60">
        <v>202403065</v>
      </c>
      <c r="H60">
        <v>202403062</v>
      </c>
      <c r="I60">
        <f t="shared" si="0"/>
        <v>202403062</v>
      </c>
      <c r="J60">
        <f t="shared" si="1"/>
        <v>202403062</v>
      </c>
      <c r="K60">
        <f t="shared" si="2"/>
        <v>202403062</v>
      </c>
      <c r="L60">
        <f t="shared" si="3"/>
        <v>202403062</v>
      </c>
    </row>
    <row r="61" spans="1:12" x14ac:dyDescent="0.3">
      <c r="A61">
        <v>202403063</v>
      </c>
      <c r="C61">
        <v>202403068</v>
      </c>
      <c r="E61">
        <v>202403066</v>
      </c>
      <c r="H61">
        <v>202403063</v>
      </c>
      <c r="I61">
        <f t="shared" si="0"/>
        <v>202403063</v>
      </c>
      <c r="J61">
        <f t="shared" si="1"/>
        <v>202403063</v>
      </c>
      <c r="K61">
        <f t="shared" si="2"/>
        <v>202403063</v>
      </c>
      <c r="L61">
        <f t="shared" si="3"/>
        <v>202403063</v>
      </c>
    </row>
    <row r="62" spans="1:12" x14ac:dyDescent="0.3">
      <c r="A62">
        <v>202403064</v>
      </c>
      <c r="C62">
        <v>2024030611</v>
      </c>
      <c r="E62">
        <v>202403067</v>
      </c>
      <c r="H62">
        <v>202403064</v>
      </c>
      <c r="I62">
        <f t="shared" si="0"/>
        <v>202403064</v>
      </c>
      <c r="J62">
        <f t="shared" si="1"/>
        <v>202403064</v>
      </c>
      <c r="K62">
        <f t="shared" si="2"/>
        <v>202403064</v>
      </c>
      <c r="L62">
        <f t="shared" si="3"/>
        <v>202403064</v>
      </c>
    </row>
    <row r="63" spans="1:12" x14ac:dyDescent="0.3">
      <c r="A63">
        <v>202403065</v>
      </c>
      <c r="C63">
        <v>202403069</v>
      </c>
      <c r="E63">
        <v>202403068</v>
      </c>
      <c r="H63">
        <v>202403065</v>
      </c>
      <c r="I63">
        <f t="shared" si="0"/>
        <v>202403065</v>
      </c>
      <c r="J63">
        <f t="shared" si="1"/>
        <v>202403065</v>
      </c>
      <c r="K63">
        <f t="shared" si="2"/>
        <v>202403065</v>
      </c>
      <c r="L63">
        <f t="shared" si="3"/>
        <v>202403065</v>
      </c>
    </row>
    <row r="64" spans="1:12" x14ac:dyDescent="0.3">
      <c r="A64">
        <v>202403066</v>
      </c>
      <c r="C64">
        <v>2024030612</v>
      </c>
      <c r="E64">
        <v>2024030611</v>
      </c>
      <c r="H64">
        <v>202403066</v>
      </c>
      <c r="I64">
        <f t="shared" si="0"/>
        <v>202403066</v>
      </c>
      <c r="J64">
        <f t="shared" si="1"/>
        <v>202403066</v>
      </c>
      <c r="K64">
        <f t="shared" si="2"/>
        <v>202403066</v>
      </c>
      <c r="L64">
        <f t="shared" si="3"/>
        <v>202403066</v>
      </c>
    </row>
    <row r="65" spans="1:12" x14ac:dyDescent="0.3">
      <c r="A65">
        <v>202403067</v>
      </c>
      <c r="C65">
        <v>2024030613</v>
      </c>
      <c r="E65">
        <v>202403069</v>
      </c>
      <c r="H65">
        <v>202403067</v>
      </c>
      <c r="I65">
        <f t="shared" si="0"/>
        <v>202403067</v>
      </c>
      <c r="J65">
        <f t="shared" si="1"/>
        <v>202403067</v>
      </c>
      <c r="K65">
        <f t="shared" si="2"/>
        <v>202403067</v>
      </c>
      <c r="L65">
        <f t="shared" si="3"/>
        <v>202403067</v>
      </c>
    </row>
    <row r="66" spans="1:12" x14ac:dyDescent="0.3">
      <c r="A66">
        <v>202403068</v>
      </c>
      <c r="C66">
        <v>2024030614</v>
      </c>
      <c r="E66">
        <v>2024030612</v>
      </c>
      <c r="H66">
        <v>202403068</v>
      </c>
      <c r="I66">
        <f t="shared" si="0"/>
        <v>202403068</v>
      </c>
      <c r="J66">
        <f t="shared" si="1"/>
        <v>202403068</v>
      </c>
      <c r="K66">
        <f t="shared" si="2"/>
        <v>202403068</v>
      </c>
      <c r="L66">
        <f t="shared" si="3"/>
        <v>202403068</v>
      </c>
    </row>
    <row r="67" spans="1:12" x14ac:dyDescent="0.3">
      <c r="A67">
        <v>2024030611</v>
      </c>
      <c r="C67">
        <v>2024030615</v>
      </c>
      <c r="E67">
        <v>2024030613</v>
      </c>
      <c r="H67">
        <v>2024030611</v>
      </c>
      <c r="I67">
        <f t="shared" ref="I67:I130" si="4">VLOOKUP(H67,A:A,1,0)</f>
        <v>2024030611</v>
      </c>
      <c r="J67">
        <f t="shared" ref="J67:J130" si="5">VLOOKUP(H67,C:C,1,0)</f>
        <v>2024030611</v>
      </c>
      <c r="K67">
        <f t="shared" ref="K67:K130" si="6">VLOOKUP(H67,E:E,1,0)</f>
        <v>2024030611</v>
      </c>
      <c r="L67">
        <f t="shared" ref="L67:L130" si="7">IF(AND(I67=J67,J67=K67),H67,0)</f>
        <v>2024030611</v>
      </c>
    </row>
    <row r="68" spans="1:12" x14ac:dyDescent="0.3">
      <c r="A68">
        <v>202403069</v>
      </c>
      <c r="C68">
        <v>2024030616</v>
      </c>
      <c r="E68">
        <v>2024030614</v>
      </c>
      <c r="H68">
        <v>202403069</v>
      </c>
      <c r="I68">
        <f t="shared" si="4"/>
        <v>202403069</v>
      </c>
      <c r="J68">
        <f t="shared" si="5"/>
        <v>202403069</v>
      </c>
      <c r="K68">
        <f t="shared" si="6"/>
        <v>202403069</v>
      </c>
      <c r="L68">
        <f t="shared" si="7"/>
        <v>202403069</v>
      </c>
    </row>
    <row r="69" spans="1:12" x14ac:dyDescent="0.3">
      <c r="A69">
        <v>2024030612</v>
      </c>
      <c r="C69">
        <v>2024030617</v>
      </c>
      <c r="E69">
        <v>2024030615</v>
      </c>
      <c r="H69">
        <v>2024030612</v>
      </c>
      <c r="I69">
        <f t="shared" si="4"/>
        <v>2024030612</v>
      </c>
      <c r="J69">
        <f t="shared" si="5"/>
        <v>2024030612</v>
      </c>
      <c r="K69">
        <f t="shared" si="6"/>
        <v>2024030612</v>
      </c>
      <c r="L69">
        <f t="shared" si="7"/>
        <v>2024030612</v>
      </c>
    </row>
    <row r="70" spans="1:12" x14ac:dyDescent="0.3">
      <c r="A70">
        <v>2024030613</v>
      </c>
      <c r="C70">
        <v>2024030618</v>
      </c>
      <c r="E70">
        <v>2024030616</v>
      </c>
      <c r="H70">
        <v>2024030613</v>
      </c>
      <c r="I70">
        <f t="shared" si="4"/>
        <v>2024030613</v>
      </c>
      <c r="J70">
        <f t="shared" si="5"/>
        <v>2024030613</v>
      </c>
      <c r="K70">
        <f t="shared" si="6"/>
        <v>2024030613</v>
      </c>
      <c r="L70">
        <f t="shared" si="7"/>
        <v>2024030613</v>
      </c>
    </row>
    <row r="71" spans="1:12" x14ac:dyDescent="0.3">
      <c r="A71">
        <v>2024030615</v>
      </c>
      <c r="C71">
        <v>2024030619</v>
      </c>
      <c r="E71">
        <v>2024030617</v>
      </c>
      <c r="H71">
        <v>2024030615</v>
      </c>
      <c r="I71">
        <f t="shared" si="4"/>
        <v>2024030615</v>
      </c>
      <c r="J71">
        <f t="shared" si="5"/>
        <v>2024030615</v>
      </c>
      <c r="K71">
        <f t="shared" si="6"/>
        <v>2024030615</v>
      </c>
      <c r="L71">
        <f t="shared" si="7"/>
        <v>2024030615</v>
      </c>
    </row>
    <row r="72" spans="1:12" x14ac:dyDescent="0.3">
      <c r="A72">
        <v>2024030614</v>
      </c>
      <c r="C72">
        <v>2024030622</v>
      </c>
      <c r="E72">
        <v>2024030618</v>
      </c>
      <c r="H72">
        <v>2024030614</v>
      </c>
      <c r="I72">
        <f t="shared" si="4"/>
        <v>2024030614</v>
      </c>
      <c r="J72">
        <f t="shared" si="5"/>
        <v>2024030614</v>
      </c>
      <c r="K72">
        <f t="shared" si="6"/>
        <v>2024030614</v>
      </c>
      <c r="L72">
        <f t="shared" si="7"/>
        <v>2024030614</v>
      </c>
    </row>
    <row r="73" spans="1:12" x14ac:dyDescent="0.3">
      <c r="A73">
        <v>2024030617</v>
      </c>
      <c r="C73">
        <v>2024030623</v>
      </c>
      <c r="E73">
        <v>2024030619</v>
      </c>
      <c r="H73">
        <v>2024030617</v>
      </c>
      <c r="I73">
        <f t="shared" si="4"/>
        <v>2024030617</v>
      </c>
      <c r="J73">
        <f t="shared" si="5"/>
        <v>2024030617</v>
      </c>
      <c r="K73">
        <f t="shared" si="6"/>
        <v>2024030617</v>
      </c>
      <c r="L73">
        <f t="shared" si="7"/>
        <v>2024030617</v>
      </c>
    </row>
    <row r="74" spans="1:12" x14ac:dyDescent="0.3">
      <c r="A74">
        <v>2024030616</v>
      </c>
      <c r="C74">
        <v>2024030624</v>
      </c>
      <c r="E74">
        <v>2024030622</v>
      </c>
      <c r="H74">
        <v>2024030616</v>
      </c>
      <c r="I74">
        <f t="shared" si="4"/>
        <v>2024030616</v>
      </c>
      <c r="J74">
        <f t="shared" si="5"/>
        <v>2024030616</v>
      </c>
      <c r="K74">
        <f t="shared" si="6"/>
        <v>2024030616</v>
      </c>
      <c r="L74">
        <f t="shared" si="7"/>
        <v>2024030616</v>
      </c>
    </row>
    <row r="75" spans="1:12" x14ac:dyDescent="0.3">
      <c r="A75">
        <v>2024030618</v>
      </c>
      <c r="C75">
        <v>2024030625</v>
      </c>
      <c r="E75">
        <v>2024030623</v>
      </c>
      <c r="H75">
        <v>2024030618</v>
      </c>
      <c r="I75">
        <f t="shared" si="4"/>
        <v>2024030618</v>
      </c>
      <c r="J75">
        <f t="shared" si="5"/>
        <v>2024030618</v>
      </c>
      <c r="K75">
        <f t="shared" si="6"/>
        <v>2024030618</v>
      </c>
      <c r="L75">
        <f t="shared" si="7"/>
        <v>2024030618</v>
      </c>
    </row>
    <row r="76" spans="1:12" x14ac:dyDescent="0.3">
      <c r="A76">
        <v>2024030619</v>
      </c>
      <c r="C76">
        <v>2024030627</v>
      </c>
      <c r="E76">
        <v>2024030624</v>
      </c>
      <c r="H76">
        <v>2024030619</v>
      </c>
      <c r="I76">
        <f t="shared" si="4"/>
        <v>2024030619</v>
      </c>
      <c r="J76">
        <f t="shared" si="5"/>
        <v>2024030619</v>
      </c>
      <c r="K76">
        <f t="shared" si="6"/>
        <v>2024030619</v>
      </c>
      <c r="L76">
        <f t="shared" si="7"/>
        <v>2024030619</v>
      </c>
    </row>
    <row r="77" spans="1:12" x14ac:dyDescent="0.3">
      <c r="A77">
        <v>2024030622</v>
      </c>
      <c r="C77">
        <v>2024030626</v>
      </c>
      <c r="E77">
        <v>2024030625</v>
      </c>
      <c r="H77">
        <v>2024030622</v>
      </c>
      <c r="I77">
        <f t="shared" si="4"/>
        <v>2024030622</v>
      </c>
      <c r="J77">
        <f t="shared" si="5"/>
        <v>2024030622</v>
      </c>
      <c r="K77">
        <f t="shared" si="6"/>
        <v>2024030622</v>
      </c>
      <c r="L77">
        <f t="shared" si="7"/>
        <v>2024030622</v>
      </c>
    </row>
    <row r="78" spans="1:12" x14ac:dyDescent="0.3">
      <c r="A78">
        <v>2024030623</v>
      </c>
      <c r="C78">
        <v>2024030630</v>
      </c>
      <c r="E78">
        <v>2024030627</v>
      </c>
      <c r="H78">
        <v>2024030623</v>
      </c>
      <c r="I78">
        <f t="shared" si="4"/>
        <v>2024030623</v>
      </c>
      <c r="J78">
        <f t="shared" si="5"/>
        <v>2024030623</v>
      </c>
      <c r="K78">
        <f t="shared" si="6"/>
        <v>2024030623</v>
      </c>
      <c r="L78">
        <f t="shared" si="7"/>
        <v>2024030623</v>
      </c>
    </row>
    <row r="79" spans="1:12" x14ac:dyDescent="0.3">
      <c r="A79">
        <v>2024030624</v>
      </c>
      <c r="C79">
        <v>2024030629</v>
      </c>
      <c r="E79">
        <v>2024030626</v>
      </c>
      <c r="H79">
        <v>2024030624</v>
      </c>
      <c r="I79">
        <f t="shared" si="4"/>
        <v>2024030624</v>
      </c>
      <c r="J79">
        <f t="shared" si="5"/>
        <v>2024030624</v>
      </c>
      <c r="K79">
        <f t="shared" si="6"/>
        <v>2024030624</v>
      </c>
      <c r="L79">
        <f t="shared" si="7"/>
        <v>2024030624</v>
      </c>
    </row>
    <row r="80" spans="1:12" x14ac:dyDescent="0.3">
      <c r="A80">
        <v>2024030625</v>
      </c>
      <c r="C80">
        <v>2024030628</v>
      </c>
      <c r="E80">
        <v>2024030629</v>
      </c>
      <c r="H80">
        <v>2024030625</v>
      </c>
      <c r="I80">
        <f t="shared" si="4"/>
        <v>2024030625</v>
      </c>
      <c r="J80">
        <f t="shared" si="5"/>
        <v>2024030625</v>
      </c>
      <c r="K80">
        <f t="shared" si="6"/>
        <v>2024030625</v>
      </c>
      <c r="L80">
        <f t="shared" si="7"/>
        <v>2024030625</v>
      </c>
    </row>
    <row r="81" spans="1:12" x14ac:dyDescent="0.3">
      <c r="A81">
        <v>2024030627</v>
      </c>
      <c r="C81">
        <v>2024030631</v>
      </c>
      <c r="E81">
        <v>2024030628</v>
      </c>
      <c r="H81">
        <v>2024030627</v>
      </c>
      <c r="I81">
        <f t="shared" si="4"/>
        <v>2024030627</v>
      </c>
      <c r="J81">
        <f t="shared" si="5"/>
        <v>2024030627</v>
      </c>
      <c r="K81">
        <f t="shared" si="6"/>
        <v>2024030627</v>
      </c>
      <c r="L81">
        <f t="shared" si="7"/>
        <v>2024030627</v>
      </c>
    </row>
    <row r="82" spans="1:12" x14ac:dyDescent="0.3">
      <c r="A82">
        <v>2024030626</v>
      </c>
      <c r="C82">
        <v>2024030632</v>
      </c>
      <c r="E82">
        <v>2024030630</v>
      </c>
      <c r="H82">
        <v>2024030626</v>
      </c>
      <c r="I82">
        <f t="shared" si="4"/>
        <v>2024030626</v>
      </c>
      <c r="J82">
        <f t="shared" si="5"/>
        <v>2024030626</v>
      </c>
      <c r="K82">
        <f t="shared" si="6"/>
        <v>2024030626</v>
      </c>
      <c r="L82">
        <f t="shared" si="7"/>
        <v>2024030626</v>
      </c>
    </row>
    <row r="83" spans="1:12" x14ac:dyDescent="0.3">
      <c r="A83">
        <v>2024030629</v>
      </c>
      <c r="C83">
        <v>2024030633</v>
      </c>
      <c r="E83">
        <v>2024030631</v>
      </c>
      <c r="H83">
        <v>2024030629</v>
      </c>
      <c r="I83">
        <f t="shared" si="4"/>
        <v>2024030629</v>
      </c>
      <c r="J83">
        <f t="shared" si="5"/>
        <v>2024030629</v>
      </c>
      <c r="K83">
        <f t="shared" si="6"/>
        <v>2024030629</v>
      </c>
      <c r="L83">
        <f t="shared" si="7"/>
        <v>2024030629</v>
      </c>
    </row>
    <row r="84" spans="1:12" x14ac:dyDescent="0.3">
      <c r="A84">
        <v>2024030630</v>
      </c>
      <c r="C84">
        <v>2024030636</v>
      </c>
      <c r="E84">
        <v>2024030632</v>
      </c>
      <c r="H84">
        <v>2024030630</v>
      </c>
      <c r="I84">
        <f t="shared" si="4"/>
        <v>2024030630</v>
      </c>
      <c r="J84">
        <f t="shared" si="5"/>
        <v>2024030630</v>
      </c>
      <c r="K84">
        <f t="shared" si="6"/>
        <v>2024030630</v>
      </c>
      <c r="L84">
        <f t="shared" si="7"/>
        <v>2024030630</v>
      </c>
    </row>
    <row r="85" spans="1:12" x14ac:dyDescent="0.3">
      <c r="A85">
        <v>2024030628</v>
      </c>
      <c r="C85">
        <v>2024030634</v>
      </c>
      <c r="E85">
        <v>2024030633</v>
      </c>
      <c r="H85">
        <v>2024030628</v>
      </c>
      <c r="I85">
        <f t="shared" si="4"/>
        <v>2024030628</v>
      </c>
      <c r="J85">
        <f t="shared" si="5"/>
        <v>2024030628</v>
      </c>
      <c r="K85">
        <f t="shared" si="6"/>
        <v>2024030628</v>
      </c>
      <c r="L85">
        <f t="shared" si="7"/>
        <v>2024030628</v>
      </c>
    </row>
    <row r="86" spans="1:12" x14ac:dyDescent="0.3">
      <c r="A86">
        <v>2024030632</v>
      </c>
      <c r="C86">
        <v>2024030638</v>
      </c>
      <c r="E86">
        <v>2024030634</v>
      </c>
      <c r="H86">
        <v>2024030632</v>
      </c>
      <c r="I86">
        <f t="shared" si="4"/>
        <v>2024030632</v>
      </c>
      <c r="J86">
        <f t="shared" si="5"/>
        <v>2024030632</v>
      </c>
      <c r="K86">
        <f t="shared" si="6"/>
        <v>2024030632</v>
      </c>
      <c r="L86">
        <f t="shared" si="7"/>
        <v>2024030632</v>
      </c>
    </row>
    <row r="87" spans="1:12" x14ac:dyDescent="0.3">
      <c r="A87">
        <v>2024030631</v>
      </c>
      <c r="C87">
        <v>2024030637</v>
      </c>
      <c r="E87">
        <v>2024030636</v>
      </c>
      <c r="H87">
        <v>2024030631</v>
      </c>
      <c r="I87">
        <f t="shared" si="4"/>
        <v>2024030631</v>
      </c>
      <c r="J87">
        <f t="shared" si="5"/>
        <v>2024030631</v>
      </c>
      <c r="K87">
        <f t="shared" si="6"/>
        <v>2024030631</v>
      </c>
      <c r="L87">
        <f t="shared" si="7"/>
        <v>2024030631</v>
      </c>
    </row>
    <row r="88" spans="1:12" x14ac:dyDescent="0.3">
      <c r="A88">
        <v>2024030633</v>
      </c>
      <c r="C88">
        <v>2024030640</v>
      </c>
      <c r="E88">
        <v>2024030638</v>
      </c>
      <c r="H88">
        <v>2024030633</v>
      </c>
      <c r="I88">
        <f t="shared" si="4"/>
        <v>2024030633</v>
      </c>
      <c r="J88">
        <f t="shared" si="5"/>
        <v>2024030633</v>
      </c>
      <c r="K88">
        <f t="shared" si="6"/>
        <v>2024030633</v>
      </c>
      <c r="L88">
        <f t="shared" si="7"/>
        <v>2024030633</v>
      </c>
    </row>
    <row r="89" spans="1:12" x14ac:dyDescent="0.3">
      <c r="A89">
        <v>2024030636</v>
      </c>
      <c r="C89">
        <v>2024030643</v>
      </c>
      <c r="E89">
        <v>2024030637</v>
      </c>
      <c r="H89">
        <v>2024030636</v>
      </c>
      <c r="I89">
        <f t="shared" si="4"/>
        <v>2024030636</v>
      </c>
      <c r="J89">
        <f t="shared" si="5"/>
        <v>2024030636</v>
      </c>
      <c r="K89">
        <f t="shared" si="6"/>
        <v>2024030636</v>
      </c>
      <c r="L89">
        <f t="shared" si="7"/>
        <v>2024030636</v>
      </c>
    </row>
    <row r="90" spans="1:12" x14ac:dyDescent="0.3">
      <c r="A90">
        <v>2024030638</v>
      </c>
      <c r="C90">
        <v>2024030639</v>
      </c>
      <c r="E90">
        <v>2024030640</v>
      </c>
      <c r="H90">
        <v>2024030638</v>
      </c>
      <c r="I90">
        <f t="shared" si="4"/>
        <v>2024030638</v>
      </c>
      <c r="J90">
        <f t="shared" si="5"/>
        <v>2024030638</v>
      </c>
      <c r="K90">
        <f t="shared" si="6"/>
        <v>2024030638</v>
      </c>
      <c r="L90">
        <f t="shared" si="7"/>
        <v>2024030638</v>
      </c>
    </row>
    <row r="91" spans="1:12" x14ac:dyDescent="0.3">
      <c r="A91">
        <v>2024030634</v>
      </c>
      <c r="C91">
        <v>2024030641</v>
      </c>
      <c r="E91">
        <v>2024030639</v>
      </c>
      <c r="H91">
        <v>2024030634</v>
      </c>
      <c r="I91">
        <f t="shared" si="4"/>
        <v>2024030634</v>
      </c>
      <c r="J91">
        <f t="shared" si="5"/>
        <v>2024030634</v>
      </c>
      <c r="K91">
        <f t="shared" si="6"/>
        <v>2024030634</v>
      </c>
      <c r="L91">
        <f t="shared" si="7"/>
        <v>2024030634</v>
      </c>
    </row>
    <row r="92" spans="1:12" x14ac:dyDescent="0.3">
      <c r="A92">
        <v>2024030640</v>
      </c>
      <c r="C92">
        <v>2024030643</v>
      </c>
      <c r="E92">
        <v>2024030643</v>
      </c>
      <c r="H92">
        <v>2024030640</v>
      </c>
      <c r="I92">
        <f t="shared" si="4"/>
        <v>2024030640</v>
      </c>
      <c r="J92">
        <f t="shared" si="5"/>
        <v>2024030640</v>
      </c>
      <c r="K92">
        <f t="shared" si="6"/>
        <v>2024030640</v>
      </c>
      <c r="L92">
        <f t="shared" si="7"/>
        <v>2024030640</v>
      </c>
    </row>
    <row r="93" spans="1:12" x14ac:dyDescent="0.3">
      <c r="A93">
        <v>2024030637</v>
      </c>
      <c r="C93">
        <v>2024030644</v>
      </c>
      <c r="E93">
        <v>2024030641</v>
      </c>
      <c r="H93">
        <v>2024030637</v>
      </c>
      <c r="I93">
        <f t="shared" si="4"/>
        <v>2024030637</v>
      </c>
      <c r="J93">
        <f t="shared" si="5"/>
        <v>2024030637</v>
      </c>
      <c r="K93">
        <f t="shared" si="6"/>
        <v>2024030637</v>
      </c>
      <c r="L93">
        <f t="shared" si="7"/>
        <v>2024030637</v>
      </c>
    </row>
    <row r="94" spans="1:12" x14ac:dyDescent="0.3">
      <c r="A94">
        <v>2024030643</v>
      </c>
      <c r="C94">
        <v>2024030645</v>
      </c>
      <c r="E94">
        <v>2024030643</v>
      </c>
      <c r="H94">
        <v>2024030643</v>
      </c>
      <c r="I94">
        <f t="shared" si="4"/>
        <v>2024030643</v>
      </c>
      <c r="J94">
        <f t="shared" si="5"/>
        <v>2024030643</v>
      </c>
      <c r="K94">
        <f t="shared" si="6"/>
        <v>2024030643</v>
      </c>
      <c r="L94">
        <f t="shared" si="7"/>
        <v>2024030643</v>
      </c>
    </row>
    <row r="95" spans="1:12" x14ac:dyDescent="0.3">
      <c r="A95">
        <v>2024030639</v>
      </c>
      <c r="C95">
        <v>2024030641</v>
      </c>
      <c r="E95">
        <v>2024030644</v>
      </c>
      <c r="H95">
        <v>2024030639</v>
      </c>
      <c r="I95">
        <f t="shared" si="4"/>
        <v>2024030639</v>
      </c>
      <c r="J95">
        <f t="shared" si="5"/>
        <v>2024030639</v>
      </c>
      <c r="K95">
        <f t="shared" si="6"/>
        <v>2024030639</v>
      </c>
      <c r="L95">
        <f t="shared" si="7"/>
        <v>2024030639</v>
      </c>
    </row>
    <row r="96" spans="1:12" x14ac:dyDescent="0.3">
      <c r="A96">
        <v>2024030641</v>
      </c>
      <c r="C96">
        <v>2024030650</v>
      </c>
      <c r="E96">
        <v>2024030645</v>
      </c>
      <c r="H96">
        <v>2024030641</v>
      </c>
      <c r="I96">
        <f t="shared" si="4"/>
        <v>2024030641</v>
      </c>
      <c r="J96">
        <f t="shared" si="5"/>
        <v>2024030641</v>
      </c>
      <c r="K96">
        <f t="shared" si="6"/>
        <v>2024030641</v>
      </c>
      <c r="L96">
        <f t="shared" si="7"/>
        <v>2024030641</v>
      </c>
    </row>
    <row r="97" spans="1:12" x14ac:dyDescent="0.3">
      <c r="A97">
        <v>2024030643</v>
      </c>
      <c r="C97">
        <v>2024030648</v>
      </c>
      <c r="E97">
        <v>2024030641</v>
      </c>
      <c r="H97">
        <v>2024030644</v>
      </c>
      <c r="I97">
        <f t="shared" si="4"/>
        <v>2024030644</v>
      </c>
      <c r="J97">
        <f t="shared" si="5"/>
        <v>2024030644</v>
      </c>
      <c r="K97">
        <f t="shared" si="6"/>
        <v>2024030644</v>
      </c>
      <c r="L97">
        <f t="shared" si="7"/>
        <v>2024030644</v>
      </c>
    </row>
    <row r="98" spans="1:12" x14ac:dyDescent="0.3">
      <c r="A98">
        <v>2024030644</v>
      </c>
      <c r="C98">
        <v>2024030649</v>
      </c>
      <c r="E98">
        <v>2024030648</v>
      </c>
      <c r="H98">
        <v>2024030645</v>
      </c>
      <c r="I98">
        <f t="shared" si="4"/>
        <v>2024030645</v>
      </c>
      <c r="J98">
        <f t="shared" si="5"/>
        <v>2024030645</v>
      </c>
      <c r="K98">
        <f t="shared" si="6"/>
        <v>2024030645</v>
      </c>
      <c r="L98">
        <f t="shared" si="7"/>
        <v>2024030645</v>
      </c>
    </row>
    <row r="99" spans="1:12" x14ac:dyDescent="0.3">
      <c r="A99">
        <v>2024030645</v>
      </c>
      <c r="C99">
        <v>2024030651</v>
      </c>
      <c r="E99">
        <v>2024030649</v>
      </c>
      <c r="H99">
        <v>2024030649</v>
      </c>
      <c r="I99">
        <f t="shared" si="4"/>
        <v>2024030649</v>
      </c>
      <c r="J99">
        <f t="shared" si="5"/>
        <v>2024030649</v>
      </c>
      <c r="K99">
        <f t="shared" si="6"/>
        <v>2024030649</v>
      </c>
      <c r="L99">
        <f t="shared" si="7"/>
        <v>2024030649</v>
      </c>
    </row>
    <row r="100" spans="1:12" x14ac:dyDescent="0.3">
      <c r="A100">
        <v>2024030641</v>
      </c>
      <c r="C100">
        <v>2024030653</v>
      </c>
      <c r="E100">
        <v>2024030650</v>
      </c>
      <c r="H100">
        <v>2024030648</v>
      </c>
      <c r="I100">
        <f t="shared" si="4"/>
        <v>2024030648</v>
      </c>
      <c r="J100">
        <f t="shared" si="5"/>
        <v>2024030648</v>
      </c>
      <c r="K100">
        <f t="shared" si="6"/>
        <v>2024030648</v>
      </c>
      <c r="L100">
        <f t="shared" si="7"/>
        <v>2024030648</v>
      </c>
    </row>
    <row r="101" spans="1:12" x14ac:dyDescent="0.3">
      <c r="A101">
        <v>2024030649</v>
      </c>
      <c r="C101">
        <v>2024030646</v>
      </c>
      <c r="E101">
        <v>2024030653</v>
      </c>
      <c r="H101">
        <v>2024030650</v>
      </c>
      <c r="I101">
        <f t="shared" si="4"/>
        <v>2024030650</v>
      </c>
      <c r="J101">
        <f t="shared" si="5"/>
        <v>2024030650</v>
      </c>
      <c r="K101">
        <f t="shared" si="6"/>
        <v>2024030650</v>
      </c>
      <c r="L101">
        <f t="shared" si="7"/>
        <v>2024030650</v>
      </c>
    </row>
    <row r="102" spans="1:12" x14ac:dyDescent="0.3">
      <c r="A102">
        <v>2024030648</v>
      </c>
      <c r="C102">
        <v>2024030654</v>
      </c>
      <c r="E102">
        <v>2024030651</v>
      </c>
      <c r="H102">
        <v>2024030651</v>
      </c>
      <c r="I102">
        <f t="shared" si="4"/>
        <v>2024030651</v>
      </c>
      <c r="J102">
        <f t="shared" si="5"/>
        <v>2024030651</v>
      </c>
      <c r="K102">
        <f t="shared" si="6"/>
        <v>2024030651</v>
      </c>
      <c r="L102">
        <f t="shared" si="7"/>
        <v>2024030651</v>
      </c>
    </row>
    <row r="103" spans="1:12" x14ac:dyDescent="0.3">
      <c r="A103">
        <v>2024030650</v>
      </c>
      <c r="C103">
        <v>2024030655</v>
      </c>
      <c r="E103">
        <v>2024030646</v>
      </c>
      <c r="H103">
        <v>2024030654</v>
      </c>
      <c r="I103">
        <f t="shared" si="4"/>
        <v>2024030654</v>
      </c>
      <c r="J103">
        <f t="shared" si="5"/>
        <v>2024030654</v>
      </c>
      <c r="K103">
        <f t="shared" si="6"/>
        <v>2024030654</v>
      </c>
      <c r="L103">
        <f t="shared" si="7"/>
        <v>2024030654</v>
      </c>
    </row>
    <row r="104" spans="1:12" x14ac:dyDescent="0.3">
      <c r="A104">
        <v>2024030651</v>
      </c>
      <c r="C104">
        <v>2024030656</v>
      </c>
      <c r="E104">
        <v>2024030654</v>
      </c>
      <c r="H104">
        <v>2024030653</v>
      </c>
      <c r="I104">
        <f t="shared" si="4"/>
        <v>2024030653</v>
      </c>
      <c r="J104">
        <f t="shared" si="5"/>
        <v>2024030653</v>
      </c>
      <c r="K104">
        <f t="shared" si="6"/>
        <v>2024030653</v>
      </c>
      <c r="L104">
        <f t="shared" si="7"/>
        <v>2024030653</v>
      </c>
    </row>
    <row r="105" spans="1:12" x14ac:dyDescent="0.3">
      <c r="A105">
        <v>2024030654</v>
      </c>
      <c r="C105">
        <v>2024030657</v>
      </c>
      <c r="E105">
        <v>2024030655</v>
      </c>
      <c r="H105">
        <v>2024030646</v>
      </c>
      <c r="I105">
        <f t="shared" si="4"/>
        <v>2024030646</v>
      </c>
      <c r="J105">
        <f t="shared" si="5"/>
        <v>2024030646</v>
      </c>
      <c r="K105">
        <f t="shared" si="6"/>
        <v>2024030646</v>
      </c>
      <c r="L105">
        <f t="shared" si="7"/>
        <v>2024030646</v>
      </c>
    </row>
    <row r="106" spans="1:12" x14ac:dyDescent="0.3">
      <c r="A106">
        <v>2024030653</v>
      </c>
      <c r="C106">
        <v>2024030652</v>
      </c>
      <c r="E106">
        <v>2024030656</v>
      </c>
      <c r="H106">
        <v>2024030655</v>
      </c>
      <c r="I106">
        <f t="shared" si="4"/>
        <v>2024030655</v>
      </c>
      <c r="J106">
        <f t="shared" si="5"/>
        <v>2024030655</v>
      </c>
      <c r="K106">
        <f t="shared" si="6"/>
        <v>2024030655</v>
      </c>
      <c r="L106">
        <f t="shared" si="7"/>
        <v>2024030655</v>
      </c>
    </row>
    <row r="107" spans="1:12" x14ac:dyDescent="0.3">
      <c r="A107">
        <v>2024030646</v>
      </c>
      <c r="C107">
        <v>2024030658</v>
      </c>
      <c r="E107">
        <v>2024030657</v>
      </c>
      <c r="H107">
        <v>2024030656</v>
      </c>
      <c r="I107">
        <f t="shared" si="4"/>
        <v>2024030656</v>
      </c>
      <c r="J107">
        <f t="shared" si="5"/>
        <v>2024030656</v>
      </c>
      <c r="K107">
        <f t="shared" si="6"/>
        <v>2024030656</v>
      </c>
      <c r="L107">
        <f t="shared" si="7"/>
        <v>2024030656</v>
      </c>
    </row>
    <row r="108" spans="1:12" x14ac:dyDescent="0.3">
      <c r="A108">
        <v>2024030655</v>
      </c>
      <c r="C108">
        <v>2024030659</v>
      </c>
      <c r="E108">
        <v>2024030652</v>
      </c>
      <c r="H108">
        <v>2024030657</v>
      </c>
      <c r="I108">
        <f t="shared" si="4"/>
        <v>2024030657</v>
      </c>
      <c r="J108">
        <f t="shared" si="5"/>
        <v>2024030657</v>
      </c>
      <c r="K108">
        <f t="shared" si="6"/>
        <v>2024030657</v>
      </c>
      <c r="L108">
        <f t="shared" si="7"/>
        <v>2024030657</v>
      </c>
    </row>
    <row r="109" spans="1:12" x14ac:dyDescent="0.3">
      <c r="A109">
        <v>2024030656</v>
      </c>
      <c r="C109">
        <v>2024030661</v>
      </c>
      <c r="E109">
        <v>2024030658</v>
      </c>
      <c r="H109">
        <v>2024030658</v>
      </c>
      <c r="I109">
        <f t="shared" si="4"/>
        <v>2024030658</v>
      </c>
      <c r="J109">
        <f t="shared" si="5"/>
        <v>2024030658</v>
      </c>
      <c r="K109">
        <f t="shared" si="6"/>
        <v>2024030658</v>
      </c>
      <c r="L109">
        <f t="shared" si="7"/>
        <v>2024030658</v>
      </c>
    </row>
    <row r="110" spans="1:12" x14ac:dyDescent="0.3">
      <c r="A110">
        <v>2024030657</v>
      </c>
      <c r="C110">
        <v>2024030663</v>
      </c>
      <c r="E110">
        <v>2024030659</v>
      </c>
      <c r="H110">
        <v>2024030652</v>
      </c>
      <c r="I110">
        <f t="shared" si="4"/>
        <v>2024030652</v>
      </c>
      <c r="J110">
        <f t="shared" si="5"/>
        <v>2024030652</v>
      </c>
      <c r="K110">
        <f t="shared" si="6"/>
        <v>2024030652</v>
      </c>
      <c r="L110">
        <f t="shared" si="7"/>
        <v>2024030652</v>
      </c>
    </row>
    <row r="111" spans="1:12" x14ac:dyDescent="0.3">
      <c r="A111">
        <v>2024030658</v>
      </c>
      <c r="C111">
        <v>2024030662</v>
      </c>
      <c r="E111">
        <v>2024030661</v>
      </c>
      <c r="H111">
        <v>2024030659</v>
      </c>
      <c r="I111">
        <f t="shared" si="4"/>
        <v>2024030659</v>
      </c>
      <c r="J111">
        <f t="shared" si="5"/>
        <v>2024030659</v>
      </c>
      <c r="K111">
        <f t="shared" si="6"/>
        <v>2024030659</v>
      </c>
      <c r="L111">
        <f t="shared" si="7"/>
        <v>2024030659</v>
      </c>
    </row>
    <row r="112" spans="1:12" x14ac:dyDescent="0.3">
      <c r="A112">
        <v>2024030652</v>
      </c>
      <c r="C112">
        <v>2024030665</v>
      </c>
      <c r="E112">
        <v>2024030663</v>
      </c>
      <c r="H112">
        <v>2024030661</v>
      </c>
      <c r="I112">
        <f t="shared" si="4"/>
        <v>2024030661</v>
      </c>
      <c r="J112">
        <f t="shared" si="5"/>
        <v>2024030661</v>
      </c>
      <c r="K112">
        <f t="shared" si="6"/>
        <v>2024030661</v>
      </c>
      <c r="L112">
        <f t="shared" si="7"/>
        <v>2024030661</v>
      </c>
    </row>
    <row r="113" spans="1:12" x14ac:dyDescent="0.3">
      <c r="A113">
        <v>2024030659</v>
      </c>
      <c r="C113">
        <v>2024030668</v>
      </c>
      <c r="E113">
        <v>2024030662</v>
      </c>
      <c r="H113">
        <v>2024030663</v>
      </c>
      <c r="I113">
        <f t="shared" si="4"/>
        <v>2024030663</v>
      </c>
      <c r="J113">
        <f t="shared" si="5"/>
        <v>2024030663</v>
      </c>
      <c r="K113">
        <f t="shared" si="6"/>
        <v>2024030663</v>
      </c>
      <c r="L113">
        <f t="shared" si="7"/>
        <v>2024030663</v>
      </c>
    </row>
    <row r="114" spans="1:12" x14ac:dyDescent="0.3">
      <c r="A114">
        <v>2024030661</v>
      </c>
      <c r="C114">
        <v>2024030667</v>
      </c>
      <c r="E114">
        <v>2024030665</v>
      </c>
      <c r="H114">
        <v>2024030665</v>
      </c>
      <c r="I114">
        <f t="shared" si="4"/>
        <v>2024030665</v>
      </c>
      <c r="J114">
        <f t="shared" si="5"/>
        <v>2024030665</v>
      </c>
      <c r="K114">
        <f t="shared" si="6"/>
        <v>2024030665</v>
      </c>
      <c r="L114">
        <f t="shared" si="7"/>
        <v>2024030665</v>
      </c>
    </row>
    <row r="115" spans="1:12" x14ac:dyDescent="0.3">
      <c r="A115">
        <v>2024030663</v>
      </c>
      <c r="C115">
        <v>2024030670</v>
      </c>
      <c r="E115">
        <v>2024030667</v>
      </c>
      <c r="H115">
        <v>2024030662</v>
      </c>
      <c r="I115">
        <f t="shared" si="4"/>
        <v>2024030662</v>
      </c>
      <c r="J115">
        <f t="shared" si="5"/>
        <v>2024030662</v>
      </c>
      <c r="K115">
        <f t="shared" si="6"/>
        <v>2024030662</v>
      </c>
      <c r="L115">
        <f t="shared" si="7"/>
        <v>2024030662</v>
      </c>
    </row>
    <row r="116" spans="1:12" x14ac:dyDescent="0.3">
      <c r="A116">
        <v>2024030665</v>
      </c>
      <c r="C116">
        <v>2024030669</v>
      </c>
      <c r="E116">
        <v>2024030668</v>
      </c>
      <c r="H116">
        <v>2024030668</v>
      </c>
      <c r="I116">
        <f t="shared" si="4"/>
        <v>2024030668</v>
      </c>
      <c r="J116">
        <f t="shared" si="5"/>
        <v>2024030668</v>
      </c>
      <c r="K116">
        <f t="shared" si="6"/>
        <v>2024030668</v>
      </c>
      <c r="L116">
        <f t="shared" si="7"/>
        <v>2024030668</v>
      </c>
    </row>
    <row r="117" spans="1:12" x14ac:dyDescent="0.3">
      <c r="A117">
        <v>2024030662</v>
      </c>
      <c r="C117">
        <v>2024030671</v>
      </c>
      <c r="E117">
        <v>2024030670</v>
      </c>
      <c r="H117">
        <v>2024030667</v>
      </c>
      <c r="I117">
        <f t="shared" si="4"/>
        <v>2024030667</v>
      </c>
      <c r="J117">
        <f t="shared" si="5"/>
        <v>2024030667</v>
      </c>
      <c r="K117">
        <f t="shared" si="6"/>
        <v>2024030667</v>
      </c>
      <c r="L117">
        <f t="shared" si="7"/>
        <v>2024030667</v>
      </c>
    </row>
    <row r="118" spans="1:12" x14ac:dyDescent="0.3">
      <c r="A118">
        <v>2024030668</v>
      </c>
      <c r="C118">
        <v>2024030672</v>
      </c>
      <c r="E118">
        <v>2024030669</v>
      </c>
      <c r="H118">
        <v>2024030670</v>
      </c>
      <c r="I118">
        <f t="shared" si="4"/>
        <v>2024030670</v>
      </c>
      <c r="J118">
        <f t="shared" si="5"/>
        <v>2024030670</v>
      </c>
      <c r="K118">
        <f t="shared" si="6"/>
        <v>2024030670</v>
      </c>
      <c r="L118">
        <f t="shared" si="7"/>
        <v>2024030670</v>
      </c>
    </row>
    <row r="119" spans="1:12" x14ac:dyDescent="0.3">
      <c r="A119">
        <v>2024030667</v>
      </c>
      <c r="C119">
        <v>2024030673</v>
      </c>
      <c r="E119">
        <v>2024030671</v>
      </c>
      <c r="H119">
        <v>2024030671</v>
      </c>
      <c r="I119">
        <f t="shared" si="4"/>
        <v>2024030671</v>
      </c>
      <c r="J119">
        <f t="shared" si="5"/>
        <v>2024030671</v>
      </c>
      <c r="K119">
        <f t="shared" si="6"/>
        <v>2024030671</v>
      </c>
      <c r="L119">
        <f t="shared" si="7"/>
        <v>2024030671</v>
      </c>
    </row>
    <row r="120" spans="1:12" x14ac:dyDescent="0.3">
      <c r="A120">
        <v>2024030670</v>
      </c>
      <c r="C120">
        <v>2024030674</v>
      </c>
      <c r="E120">
        <v>2024030673</v>
      </c>
      <c r="H120">
        <v>2024030669</v>
      </c>
      <c r="I120">
        <f t="shared" si="4"/>
        <v>2024030669</v>
      </c>
      <c r="J120">
        <f t="shared" si="5"/>
        <v>2024030669</v>
      </c>
      <c r="K120">
        <f t="shared" si="6"/>
        <v>2024030669</v>
      </c>
      <c r="L120">
        <f t="shared" si="7"/>
        <v>2024030669</v>
      </c>
    </row>
    <row r="121" spans="1:12" x14ac:dyDescent="0.3">
      <c r="A121">
        <v>2024030671</v>
      </c>
      <c r="C121">
        <v>2024030675</v>
      </c>
      <c r="E121">
        <v>2024030675</v>
      </c>
      <c r="H121">
        <v>2024030672</v>
      </c>
      <c r="I121">
        <f t="shared" si="4"/>
        <v>2024030672</v>
      </c>
      <c r="J121">
        <f t="shared" si="5"/>
        <v>2024030672</v>
      </c>
      <c r="K121" t="e">
        <f t="shared" si="6"/>
        <v>#N/A</v>
      </c>
      <c r="L121" t="e">
        <f t="shared" si="7"/>
        <v>#N/A</v>
      </c>
    </row>
    <row r="122" spans="1:12" x14ac:dyDescent="0.3">
      <c r="A122">
        <v>2024030669</v>
      </c>
      <c r="C122">
        <v>2024030676</v>
      </c>
      <c r="E122">
        <v>2024030674</v>
      </c>
      <c r="H122">
        <v>2024030673</v>
      </c>
      <c r="I122">
        <f t="shared" si="4"/>
        <v>2024030673</v>
      </c>
      <c r="J122">
        <f t="shared" si="5"/>
        <v>2024030673</v>
      </c>
      <c r="K122">
        <f t="shared" si="6"/>
        <v>2024030673</v>
      </c>
      <c r="L122">
        <f t="shared" si="7"/>
        <v>2024030673</v>
      </c>
    </row>
    <row r="123" spans="1:12" x14ac:dyDescent="0.3">
      <c r="A123">
        <v>2024030672</v>
      </c>
      <c r="C123">
        <v>2024030678</v>
      </c>
      <c r="E123">
        <v>2024030676</v>
      </c>
      <c r="H123">
        <v>2024030674</v>
      </c>
      <c r="I123">
        <f t="shared" si="4"/>
        <v>2024030674</v>
      </c>
      <c r="J123">
        <f t="shared" si="5"/>
        <v>2024030674</v>
      </c>
      <c r="K123">
        <f t="shared" si="6"/>
        <v>2024030674</v>
      </c>
      <c r="L123">
        <f t="shared" si="7"/>
        <v>2024030674</v>
      </c>
    </row>
    <row r="124" spans="1:12" x14ac:dyDescent="0.3">
      <c r="A124">
        <v>2024030673</v>
      </c>
      <c r="C124">
        <v>2024030677</v>
      </c>
      <c r="E124">
        <v>2024030678</v>
      </c>
      <c r="H124">
        <v>2024030675</v>
      </c>
      <c r="I124">
        <f t="shared" si="4"/>
        <v>2024030675</v>
      </c>
      <c r="J124">
        <f t="shared" si="5"/>
        <v>2024030675</v>
      </c>
      <c r="K124">
        <f t="shared" si="6"/>
        <v>2024030675</v>
      </c>
      <c r="L124">
        <f t="shared" si="7"/>
        <v>2024030675</v>
      </c>
    </row>
    <row r="125" spans="1:12" x14ac:dyDescent="0.3">
      <c r="A125">
        <v>2024030674</v>
      </c>
      <c r="C125">
        <v>2024030680</v>
      </c>
      <c r="E125">
        <v>2024030677</v>
      </c>
      <c r="H125">
        <v>2024030676</v>
      </c>
      <c r="I125">
        <f t="shared" si="4"/>
        <v>2024030676</v>
      </c>
      <c r="J125">
        <f t="shared" si="5"/>
        <v>2024030676</v>
      </c>
      <c r="K125">
        <f t="shared" si="6"/>
        <v>2024030676</v>
      </c>
      <c r="L125">
        <f t="shared" si="7"/>
        <v>2024030676</v>
      </c>
    </row>
    <row r="126" spans="1:12" x14ac:dyDescent="0.3">
      <c r="A126">
        <v>2024030675</v>
      </c>
      <c r="C126">
        <v>2024030679</v>
      </c>
      <c r="E126">
        <v>2024030680</v>
      </c>
      <c r="H126">
        <v>2024030678</v>
      </c>
      <c r="I126">
        <f t="shared" si="4"/>
        <v>2024030678</v>
      </c>
      <c r="J126">
        <f t="shared" si="5"/>
        <v>2024030678</v>
      </c>
      <c r="K126">
        <f t="shared" si="6"/>
        <v>2024030678</v>
      </c>
      <c r="L126">
        <f t="shared" si="7"/>
        <v>2024030678</v>
      </c>
    </row>
    <row r="127" spans="1:12" x14ac:dyDescent="0.3">
      <c r="A127">
        <v>2024030676</v>
      </c>
      <c r="C127">
        <v>2024030681</v>
      </c>
      <c r="E127">
        <v>2024030679</v>
      </c>
      <c r="H127">
        <v>2024030680</v>
      </c>
      <c r="I127">
        <f t="shared" si="4"/>
        <v>2024030680</v>
      </c>
      <c r="J127">
        <f t="shared" si="5"/>
        <v>2024030680</v>
      </c>
      <c r="K127">
        <f t="shared" si="6"/>
        <v>2024030680</v>
      </c>
      <c r="L127">
        <f t="shared" si="7"/>
        <v>2024030680</v>
      </c>
    </row>
    <row r="128" spans="1:12" x14ac:dyDescent="0.3">
      <c r="A128">
        <v>2024030678</v>
      </c>
      <c r="C128">
        <v>2024030681</v>
      </c>
      <c r="E128">
        <v>2024030681</v>
      </c>
      <c r="H128">
        <v>2024030677</v>
      </c>
      <c r="I128">
        <f t="shared" si="4"/>
        <v>2024030677</v>
      </c>
      <c r="J128">
        <f t="shared" si="5"/>
        <v>2024030677</v>
      </c>
      <c r="K128">
        <f t="shared" si="6"/>
        <v>2024030677</v>
      </c>
      <c r="L128">
        <f t="shared" si="7"/>
        <v>2024030677</v>
      </c>
    </row>
    <row r="129" spans="1:12" x14ac:dyDescent="0.3">
      <c r="A129">
        <v>2024030680</v>
      </c>
      <c r="C129">
        <v>202403071</v>
      </c>
      <c r="E129">
        <v>2024030681</v>
      </c>
      <c r="H129">
        <v>2024030679</v>
      </c>
      <c r="I129">
        <f t="shared" si="4"/>
        <v>2024030679</v>
      </c>
      <c r="J129">
        <f t="shared" si="5"/>
        <v>2024030679</v>
      </c>
      <c r="K129">
        <f t="shared" si="6"/>
        <v>2024030679</v>
      </c>
      <c r="L129">
        <f t="shared" si="7"/>
        <v>2024030679</v>
      </c>
    </row>
    <row r="130" spans="1:12" x14ac:dyDescent="0.3">
      <c r="A130">
        <v>2024030677</v>
      </c>
      <c r="C130">
        <v>202403073</v>
      </c>
      <c r="E130">
        <v>202403071</v>
      </c>
      <c r="H130">
        <v>2024030681</v>
      </c>
      <c r="I130">
        <f t="shared" si="4"/>
        <v>2024030681</v>
      </c>
      <c r="J130">
        <f t="shared" si="5"/>
        <v>2024030681</v>
      </c>
      <c r="K130">
        <f t="shared" si="6"/>
        <v>2024030681</v>
      </c>
      <c r="L130">
        <f t="shared" si="7"/>
        <v>2024030681</v>
      </c>
    </row>
    <row r="131" spans="1:12" x14ac:dyDescent="0.3">
      <c r="A131">
        <v>2024030679</v>
      </c>
      <c r="C131">
        <v>202403074</v>
      </c>
      <c r="E131">
        <v>202403073</v>
      </c>
      <c r="H131">
        <v>202403071</v>
      </c>
      <c r="I131">
        <f t="shared" ref="I131:I194" si="8">VLOOKUP(H131,A:A,1,0)</f>
        <v>202403071</v>
      </c>
      <c r="J131">
        <f t="shared" ref="J131:J194" si="9">VLOOKUP(H131,C:C,1,0)</f>
        <v>202403071</v>
      </c>
      <c r="K131">
        <f t="shared" ref="K131:K194" si="10">VLOOKUP(H131,E:E,1,0)</f>
        <v>202403071</v>
      </c>
      <c r="L131">
        <f t="shared" ref="L131:L194" si="11">IF(AND(I131=J131,J131=K131),H131,0)</f>
        <v>202403071</v>
      </c>
    </row>
    <row r="132" spans="1:12" x14ac:dyDescent="0.3">
      <c r="A132">
        <v>2024030681</v>
      </c>
      <c r="C132">
        <v>202403075</v>
      </c>
      <c r="E132">
        <v>202403074</v>
      </c>
      <c r="H132">
        <v>202403073</v>
      </c>
      <c r="I132">
        <f t="shared" si="8"/>
        <v>202403073</v>
      </c>
      <c r="J132">
        <f t="shared" si="9"/>
        <v>202403073</v>
      </c>
      <c r="K132">
        <f t="shared" si="10"/>
        <v>202403073</v>
      </c>
      <c r="L132">
        <f t="shared" si="11"/>
        <v>202403073</v>
      </c>
    </row>
    <row r="133" spans="1:12" x14ac:dyDescent="0.3">
      <c r="A133">
        <v>2024030681</v>
      </c>
      <c r="C133">
        <v>202403076</v>
      </c>
      <c r="E133">
        <v>202403075</v>
      </c>
      <c r="H133">
        <v>202403074</v>
      </c>
      <c r="I133">
        <f t="shared" si="8"/>
        <v>202403074</v>
      </c>
      <c r="J133">
        <f t="shared" si="9"/>
        <v>202403074</v>
      </c>
      <c r="K133">
        <f t="shared" si="10"/>
        <v>202403074</v>
      </c>
      <c r="L133">
        <f t="shared" si="11"/>
        <v>202403074</v>
      </c>
    </row>
    <row r="134" spans="1:12" x14ac:dyDescent="0.3">
      <c r="A134">
        <v>202403071</v>
      </c>
      <c r="C134">
        <v>202403077</v>
      </c>
      <c r="E134">
        <v>202403076</v>
      </c>
      <c r="H134">
        <v>202403076</v>
      </c>
      <c r="I134">
        <f t="shared" si="8"/>
        <v>202403076</v>
      </c>
      <c r="J134">
        <f t="shared" si="9"/>
        <v>202403076</v>
      </c>
      <c r="K134">
        <f t="shared" si="10"/>
        <v>202403076</v>
      </c>
      <c r="L134">
        <f t="shared" si="11"/>
        <v>202403076</v>
      </c>
    </row>
    <row r="135" spans="1:12" x14ac:dyDescent="0.3">
      <c r="A135">
        <v>202403073</v>
      </c>
      <c r="C135">
        <v>202403079</v>
      </c>
      <c r="E135">
        <v>202403077</v>
      </c>
      <c r="H135">
        <v>202403077</v>
      </c>
      <c r="I135">
        <f t="shared" si="8"/>
        <v>202403077</v>
      </c>
      <c r="J135">
        <f t="shared" si="9"/>
        <v>202403077</v>
      </c>
      <c r="K135">
        <f t="shared" si="10"/>
        <v>202403077</v>
      </c>
      <c r="L135">
        <f t="shared" si="11"/>
        <v>202403077</v>
      </c>
    </row>
    <row r="136" spans="1:12" x14ac:dyDescent="0.3">
      <c r="A136">
        <v>202403074</v>
      </c>
      <c r="C136">
        <v>2024030710</v>
      </c>
      <c r="E136">
        <v>202403079</v>
      </c>
      <c r="H136">
        <v>202403075</v>
      </c>
      <c r="I136">
        <f t="shared" si="8"/>
        <v>202403075</v>
      </c>
      <c r="J136">
        <f t="shared" si="9"/>
        <v>202403075</v>
      </c>
      <c r="K136">
        <f t="shared" si="10"/>
        <v>202403075</v>
      </c>
      <c r="L136">
        <f t="shared" si="11"/>
        <v>202403075</v>
      </c>
    </row>
    <row r="137" spans="1:12" x14ac:dyDescent="0.3">
      <c r="A137">
        <v>202403076</v>
      </c>
      <c r="C137">
        <v>202403078</v>
      </c>
      <c r="E137">
        <v>2024030710</v>
      </c>
      <c r="H137">
        <v>202403079</v>
      </c>
      <c r="I137">
        <f t="shared" si="8"/>
        <v>202403079</v>
      </c>
      <c r="J137">
        <f t="shared" si="9"/>
        <v>202403079</v>
      </c>
      <c r="K137">
        <f t="shared" si="10"/>
        <v>202403079</v>
      </c>
      <c r="L137">
        <f t="shared" si="11"/>
        <v>202403079</v>
      </c>
    </row>
    <row r="138" spans="1:12" x14ac:dyDescent="0.3">
      <c r="A138">
        <v>202403077</v>
      </c>
      <c r="C138">
        <v>2024030711</v>
      </c>
      <c r="E138">
        <v>202403078</v>
      </c>
      <c r="H138">
        <v>2024030710</v>
      </c>
      <c r="I138">
        <f t="shared" si="8"/>
        <v>2024030710</v>
      </c>
      <c r="J138">
        <f t="shared" si="9"/>
        <v>2024030710</v>
      </c>
      <c r="K138">
        <f t="shared" si="10"/>
        <v>2024030710</v>
      </c>
      <c r="L138">
        <f t="shared" si="11"/>
        <v>2024030710</v>
      </c>
    </row>
    <row r="139" spans="1:12" x14ac:dyDescent="0.3">
      <c r="A139">
        <v>202403075</v>
      </c>
      <c r="C139">
        <v>2024030716</v>
      </c>
      <c r="E139">
        <v>2024030711</v>
      </c>
      <c r="H139">
        <v>202403078</v>
      </c>
      <c r="I139">
        <f t="shared" si="8"/>
        <v>202403078</v>
      </c>
      <c r="J139">
        <f t="shared" si="9"/>
        <v>202403078</v>
      </c>
      <c r="K139">
        <f t="shared" si="10"/>
        <v>202403078</v>
      </c>
      <c r="L139">
        <f t="shared" si="11"/>
        <v>202403078</v>
      </c>
    </row>
    <row r="140" spans="1:12" x14ac:dyDescent="0.3">
      <c r="A140">
        <v>202403079</v>
      </c>
      <c r="C140">
        <v>2024030712</v>
      </c>
      <c r="E140">
        <v>2024030716</v>
      </c>
      <c r="H140">
        <v>2024030711</v>
      </c>
      <c r="I140">
        <f t="shared" si="8"/>
        <v>2024030711</v>
      </c>
      <c r="J140">
        <f t="shared" si="9"/>
        <v>2024030711</v>
      </c>
      <c r="K140">
        <f t="shared" si="10"/>
        <v>2024030711</v>
      </c>
      <c r="L140">
        <f t="shared" si="11"/>
        <v>2024030711</v>
      </c>
    </row>
    <row r="141" spans="1:12" x14ac:dyDescent="0.3">
      <c r="A141">
        <v>2024030710</v>
      </c>
      <c r="C141">
        <v>2024030713</v>
      </c>
      <c r="E141">
        <v>2024030712</v>
      </c>
      <c r="H141">
        <v>2024030716</v>
      </c>
      <c r="I141">
        <f t="shared" si="8"/>
        <v>2024030716</v>
      </c>
      <c r="J141">
        <f t="shared" si="9"/>
        <v>2024030716</v>
      </c>
      <c r="K141">
        <f t="shared" si="10"/>
        <v>2024030716</v>
      </c>
      <c r="L141">
        <f t="shared" si="11"/>
        <v>2024030716</v>
      </c>
    </row>
    <row r="142" spans="1:12" x14ac:dyDescent="0.3">
      <c r="A142">
        <v>202403078</v>
      </c>
      <c r="C142">
        <v>2024030715</v>
      </c>
      <c r="E142">
        <v>2024030713</v>
      </c>
      <c r="H142">
        <v>2024030712</v>
      </c>
      <c r="I142">
        <f t="shared" si="8"/>
        <v>2024030712</v>
      </c>
      <c r="J142">
        <f t="shared" si="9"/>
        <v>2024030712</v>
      </c>
      <c r="K142">
        <f t="shared" si="10"/>
        <v>2024030712</v>
      </c>
      <c r="L142">
        <f t="shared" si="11"/>
        <v>2024030712</v>
      </c>
    </row>
    <row r="143" spans="1:12" x14ac:dyDescent="0.3">
      <c r="A143">
        <v>2024030711</v>
      </c>
      <c r="C143">
        <v>2024030714</v>
      </c>
      <c r="E143">
        <v>2024030714</v>
      </c>
      <c r="H143">
        <v>2024030713</v>
      </c>
      <c r="I143">
        <f t="shared" si="8"/>
        <v>2024030713</v>
      </c>
      <c r="J143">
        <f t="shared" si="9"/>
        <v>2024030713</v>
      </c>
      <c r="K143">
        <f t="shared" si="10"/>
        <v>2024030713</v>
      </c>
      <c r="L143">
        <f t="shared" si="11"/>
        <v>2024030713</v>
      </c>
    </row>
    <row r="144" spans="1:12" x14ac:dyDescent="0.3">
      <c r="A144">
        <v>2024030716</v>
      </c>
      <c r="C144">
        <v>2024030717</v>
      </c>
      <c r="E144">
        <v>2024030715</v>
      </c>
      <c r="H144">
        <v>2024030715</v>
      </c>
      <c r="I144">
        <f t="shared" si="8"/>
        <v>2024030715</v>
      </c>
      <c r="J144">
        <f t="shared" si="9"/>
        <v>2024030715</v>
      </c>
      <c r="K144">
        <f t="shared" si="10"/>
        <v>2024030715</v>
      </c>
      <c r="L144">
        <f t="shared" si="11"/>
        <v>2024030715</v>
      </c>
    </row>
    <row r="145" spans="1:12" x14ac:dyDescent="0.3">
      <c r="A145">
        <v>2024030712</v>
      </c>
      <c r="C145">
        <v>2024030718</v>
      </c>
      <c r="E145">
        <v>2024030717</v>
      </c>
      <c r="H145">
        <v>2024030714</v>
      </c>
      <c r="I145">
        <f t="shared" si="8"/>
        <v>2024030714</v>
      </c>
      <c r="J145">
        <f t="shared" si="9"/>
        <v>2024030714</v>
      </c>
      <c r="K145">
        <f t="shared" si="10"/>
        <v>2024030714</v>
      </c>
      <c r="L145">
        <f t="shared" si="11"/>
        <v>2024030714</v>
      </c>
    </row>
    <row r="146" spans="1:12" x14ac:dyDescent="0.3">
      <c r="A146">
        <v>2024030713</v>
      </c>
      <c r="C146">
        <v>2024030721</v>
      </c>
      <c r="E146">
        <v>2024030718</v>
      </c>
      <c r="H146">
        <v>2024030717</v>
      </c>
      <c r="I146">
        <f t="shared" si="8"/>
        <v>2024030717</v>
      </c>
      <c r="J146">
        <f t="shared" si="9"/>
        <v>2024030717</v>
      </c>
      <c r="K146">
        <f t="shared" si="10"/>
        <v>2024030717</v>
      </c>
      <c r="L146">
        <f t="shared" si="11"/>
        <v>2024030717</v>
      </c>
    </row>
    <row r="147" spans="1:12" x14ac:dyDescent="0.3">
      <c r="A147">
        <v>2024030715</v>
      </c>
      <c r="C147">
        <v>2024030720</v>
      </c>
      <c r="E147">
        <v>2024030719</v>
      </c>
      <c r="H147">
        <v>2024030719</v>
      </c>
      <c r="I147">
        <f t="shared" si="8"/>
        <v>2024030719</v>
      </c>
      <c r="J147" t="e">
        <f t="shared" si="9"/>
        <v>#N/A</v>
      </c>
      <c r="K147">
        <f t="shared" si="10"/>
        <v>2024030719</v>
      </c>
      <c r="L147" t="e">
        <f t="shared" si="11"/>
        <v>#N/A</v>
      </c>
    </row>
    <row r="148" spans="1:12" x14ac:dyDescent="0.3">
      <c r="A148">
        <v>2024030714</v>
      </c>
      <c r="C148">
        <v>2024030722</v>
      </c>
      <c r="E148">
        <v>2024030720</v>
      </c>
      <c r="H148">
        <v>2024030718</v>
      </c>
      <c r="I148">
        <f t="shared" si="8"/>
        <v>2024030718</v>
      </c>
      <c r="J148">
        <f t="shared" si="9"/>
        <v>2024030718</v>
      </c>
      <c r="K148">
        <f t="shared" si="10"/>
        <v>2024030718</v>
      </c>
      <c r="L148">
        <f t="shared" si="11"/>
        <v>2024030718</v>
      </c>
    </row>
    <row r="149" spans="1:12" x14ac:dyDescent="0.3">
      <c r="A149">
        <v>2024030717</v>
      </c>
      <c r="C149">
        <v>2024030724</v>
      </c>
      <c r="E149">
        <v>2024030721</v>
      </c>
      <c r="H149">
        <v>2024030721</v>
      </c>
      <c r="I149">
        <f t="shared" si="8"/>
        <v>2024030721</v>
      </c>
      <c r="J149">
        <f t="shared" si="9"/>
        <v>2024030721</v>
      </c>
      <c r="K149">
        <f t="shared" si="10"/>
        <v>2024030721</v>
      </c>
      <c r="L149">
        <f t="shared" si="11"/>
        <v>2024030721</v>
      </c>
    </row>
    <row r="150" spans="1:12" x14ac:dyDescent="0.3">
      <c r="A150">
        <v>2024030719</v>
      </c>
      <c r="C150">
        <v>2024030723</v>
      </c>
      <c r="E150">
        <v>2024030722</v>
      </c>
      <c r="H150">
        <v>2024030720</v>
      </c>
      <c r="I150">
        <f t="shared" si="8"/>
        <v>2024030720</v>
      </c>
      <c r="J150">
        <f t="shared" si="9"/>
        <v>2024030720</v>
      </c>
      <c r="K150">
        <f t="shared" si="10"/>
        <v>2024030720</v>
      </c>
      <c r="L150">
        <f t="shared" si="11"/>
        <v>2024030720</v>
      </c>
    </row>
    <row r="151" spans="1:12" x14ac:dyDescent="0.3">
      <c r="A151">
        <v>2024030718</v>
      </c>
      <c r="C151">
        <v>2024030725</v>
      </c>
      <c r="E151">
        <v>2024030724</v>
      </c>
      <c r="H151">
        <v>2024030722</v>
      </c>
      <c r="I151">
        <f t="shared" si="8"/>
        <v>2024030722</v>
      </c>
      <c r="J151">
        <f t="shared" si="9"/>
        <v>2024030722</v>
      </c>
      <c r="K151">
        <f t="shared" si="10"/>
        <v>2024030722</v>
      </c>
      <c r="L151">
        <f t="shared" si="11"/>
        <v>2024030722</v>
      </c>
    </row>
    <row r="152" spans="1:12" x14ac:dyDescent="0.3">
      <c r="A152">
        <v>2024030721</v>
      </c>
      <c r="C152">
        <v>2024030729</v>
      </c>
      <c r="E152">
        <v>2024030723</v>
      </c>
      <c r="H152">
        <v>2024030724</v>
      </c>
      <c r="I152">
        <f t="shared" si="8"/>
        <v>2024030724</v>
      </c>
      <c r="J152">
        <f t="shared" si="9"/>
        <v>2024030724</v>
      </c>
      <c r="K152">
        <f t="shared" si="10"/>
        <v>2024030724</v>
      </c>
      <c r="L152">
        <f t="shared" si="11"/>
        <v>2024030724</v>
      </c>
    </row>
    <row r="153" spans="1:12" x14ac:dyDescent="0.3">
      <c r="A153">
        <v>2024030720</v>
      </c>
      <c r="C153">
        <v>2024030727</v>
      </c>
      <c r="E153">
        <v>2024030725</v>
      </c>
      <c r="H153">
        <v>2024030723</v>
      </c>
      <c r="I153">
        <f t="shared" si="8"/>
        <v>2024030723</v>
      </c>
      <c r="J153">
        <f t="shared" si="9"/>
        <v>2024030723</v>
      </c>
      <c r="K153">
        <f t="shared" si="10"/>
        <v>2024030723</v>
      </c>
      <c r="L153">
        <f t="shared" si="11"/>
        <v>2024030723</v>
      </c>
    </row>
    <row r="154" spans="1:12" x14ac:dyDescent="0.3">
      <c r="A154">
        <v>2024030722</v>
      </c>
      <c r="C154">
        <v>2024030728</v>
      </c>
      <c r="E154">
        <v>2024030726</v>
      </c>
      <c r="H154">
        <v>2024030725</v>
      </c>
      <c r="I154">
        <f t="shared" si="8"/>
        <v>2024030725</v>
      </c>
      <c r="J154">
        <f t="shared" si="9"/>
        <v>2024030725</v>
      </c>
      <c r="K154">
        <f t="shared" si="10"/>
        <v>2024030725</v>
      </c>
      <c r="L154">
        <f t="shared" si="11"/>
        <v>2024030725</v>
      </c>
    </row>
    <row r="155" spans="1:12" x14ac:dyDescent="0.3">
      <c r="A155">
        <v>2024030724</v>
      </c>
      <c r="C155">
        <v>2024030731</v>
      </c>
      <c r="E155">
        <v>2024030728</v>
      </c>
      <c r="H155">
        <v>2024030726</v>
      </c>
      <c r="I155">
        <f t="shared" si="8"/>
        <v>2024030726</v>
      </c>
      <c r="J155" t="e">
        <f t="shared" si="9"/>
        <v>#N/A</v>
      </c>
      <c r="K155">
        <f t="shared" si="10"/>
        <v>2024030726</v>
      </c>
      <c r="L155" t="e">
        <f t="shared" si="11"/>
        <v>#N/A</v>
      </c>
    </row>
    <row r="156" spans="1:12" x14ac:dyDescent="0.3">
      <c r="A156">
        <v>2024030723</v>
      </c>
      <c r="C156">
        <v>2024030734</v>
      </c>
      <c r="E156">
        <v>2024030727</v>
      </c>
      <c r="H156">
        <v>2024030728</v>
      </c>
      <c r="I156">
        <f t="shared" si="8"/>
        <v>2024030728</v>
      </c>
      <c r="J156">
        <f t="shared" si="9"/>
        <v>2024030728</v>
      </c>
      <c r="K156">
        <f t="shared" si="10"/>
        <v>2024030728</v>
      </c>
      <c r="L156">
        <f t="shared" si="11"/>
        <v>2024030728</v>
      </c>
    </row>
    <row r="157" spans="1:12" x14ac:dyDescent="0.3">
      <c r="A157">
        <v>2024030725</v>
      </c>
      <c r="C157">
        <v>2024030733</v>
      </c>
      <c r="E157">
        <v>2024030729</v>
      </c>
      <c r="H157">
        <v>2024030727</v>
      </c>
      <c r="I157">
        <f t="shared" si="8"/>
        <v>2024030727</v>
      </c>
      <c r="J157">
        <f t="shared" si="9"/>
        <v>2024030727</v>
      </c>
      <c r="K157">
        <f t="shared" si="10"/>
        <v>2024030727</v>
      </c>
      <c r="L157">
        <f t="shared" si="11"/>
        <v>2024030727</v>
      </c>
    </row>
    <row r="158" spans="1:12" x14ac:dyDescent="0.3">
      <c r="A158">
        <v>2024030726</v>
      </c>
      <c r="C158">
        <v>2024030738</v>
      </c>
      <c r="E158">
        <v>2024030730</v>
      </c>
      <c r="H158">
        <v>2024030729</v>
      </c>
      <c r="I158">
        <f t="shared" si="8"/>
        <v>2024030729</v>
      </c>
      <c r="J158">
        <f t="shared" si="9"/>
        <v>2024030729</v>
      </c>
      <c r="K158">
        <f t="shared" si="10"/>
        <v>2024030729</v>
      </c>
      <c r="L158">
        <f t="shared" si="11"/>
        <v>2024030729</v>
      </c>
    </row>
    <row r="159" spans="1:12" x14ac:dyDescent="0.3">
      <c r="A159">
        <v>2024030728</v>
      </c>
      <c r="C159">
        <v>2024030737</v>
      </c>
      <c r="E159">
        <v>2024030731</v>
      </c>
      <c r="H159">
        <v>2024030731</v>
      </c>
      <c r="I159">
        <f t="shared" si="8"/>
        <v>2024030731</v>
      </c>
      <c r="J159">
        <f t="shared" si="9"/>
        <v>2024030731</v>
      </c>
      <c r="K159">
        <f t="shared" si="10"/>
        <v>2024030731</v>
      </c>
      <c r="L159">
        <f t="shared" si="11"/>
        <v>2024030731</v>
      </c>
    </row>
    <row r="160" spans="1:12" x14ac:dyDescent="0.3">
      <c r="A160">
        <v>2024030727</v>
      </c>
      <c r="C160">
        <v>2024030739</v>
      </c>
      <c r="E160">
        <v>2024030733</v>
      </c>
      <c r="H160">
        <v>2024030730</v>
      </c>
      <c r="I160">
        <f t="shared" si="8"/>
        <v>2024030730</v>
      </c>
      <c r="J160" t="e">
        <f t="shared" si="9"/>
        <v>#N/A</v>
      </c>
      <c r="K160">
        <f t="shared" si="10"/>
        <v>2024030730</v>
      </c>
      <c r="L160" t="e">
        <f t="shared" si="11"/>
        <v>#N/A</v>
      </c>
    </row>
    <row r="161" spans="1:12" x14ac:dyDescent="0.3">
      <c r="A161">
        <v>2024030729</v>
      </c>
      <c r="C161">
        <v>2024030740</v>
      </c>
      <c r="E161">
        <v>2024030734</v>
      </c>
      <c r="H161">
        <v>2024030734</v>
      </c>
      <c r="I161">
        <f t="shared" si="8"/>
        <v>2024030734</v>
      </c>
      <c r="J161">
        <f t="shared" si="9"/>
        <v>2024030734</v>
      </c>
      <c r="K161">
        <f t="shared" si="10"/>
        <v>2024030734</v>
      </c>
      <c r="L161">
        <f t="shared" si="11"/>
        <v>2024030734</v>
      </c>
    </row>
    <row r="162" spans="1:12" x14ac:dyDescent="0.3">
      <c r="A162">
        <v>2024030731</v>
      </c>
      <c r="C162">
        <v>2024030741</v>
      </c>
      <c r="E162">
        <v>2024030736</v>
      </c>
      <c r="H162">
        <v>2024030733</v>
      </c>
      <c r="I162">
        <f t="shared" si="8"/>
        <v>2024030733</v>
      </c>
      <c r="J162">
        <f t="shared" si="9"/>
        <v>2024030733</v>
      </c>
      <c r="K162">
        <f t="shared" si="10"/>
        <v>2024030733</v>
      </c>
      <c r="L162">
        <f t="shared" si="11"/>
        <v>2024030733</v>
      </c>
    </row>
    <row r="163" spans="1:12" x14ac:dyDescent="0.3">
      <c r="A163">
        <v>2024030730</v>
      </c>
      <c r="C163">
        <v>2024030742</v>
      </c>
      <c r="E163">
        <v>2024030738</v>
      </c>
      <c r="H163">
        <v>2024030735</v>
      </c>
      <c r="I163">
        <f t="shared" si="8"/>
        <v>2024030735</v>
      </c>
      <c r="J163" t="e">
        <f t="shared" si="9"/>
        <v>#N/A</v>
      </c>
      <c r="K163" t="e">
        <f t="shared" si="10"/>
        <v>#N/A</v>
      </c>
      <c r="L163" t="e">
        <f t="shared" si="11"/>
        <v>#N/A</v>
      </c>
    </row>
    <row r="164" spans="1:12" x14ac:dyDescent="0.3">
      <c r="A164">
        <v>2024030734</v>
      </c>
      <c r="C164">
        <v>2024030743</v>
      </c>
      <c r="E164">
        <v>2024030737</v>
      </c>
      <c r="H164">
        <v>2024030736</v>
      </c>
      <c r="I164">
        <f t="shared" si="8"/>
        <v>2024030736</v>
      </c>
      <c r="J164" t="e">
        <f t="shared" si="9"/>
        <v>#N/A</v>
      </c>
      <c r="K164">
        <f t="shared" si="10"/>
        <v>2024030736</v>
      </c>
      <c r="L164" t="e">
        <f t="shared" si="11"/>
        <v>#N/A</v>
      </c>
    </row>
    <row r="165" spans="1:12" x14ac:dyDescent="0.3">
      <c r="A165">
        <v>2024030733</v>
      </c>
      <c r="C165">
        <v>2024030744</v>
      </c>
      <c r="E165">
        <v>2024030739</v>
      </c>
      <c r="H165">
        <v>2024030738</v>
      </c>
      <c r="I165">
        <f t="shared" si="8"/>
        <v>2024030738</v>
      </c>
      <c r="J165">
        <f t="shared" si="9"/>
        <v>2024030738</v>
      </c>
      <c r="K165">
        <f t="shared" si="10"/>
        <v>2024030738</v>
      </c>
      <c r="L165">
        <f t="shared" si="11"/>
        <v>2024030738</v>
      </c>
    </row>
    <row r="166" spans="1:12" x14ac:dyDescent="0.3">
      <c r="A166">
        <v>2024030735</v>
      </c>
      <c r="C166">
        <v>2024030745</v>
      </c>
      <c r="E166">
        <v>2024030740</v>
      </c>
      <c r="H166">
        <v>2024030739</v>
      </c>
      <c r="I166">
        <f t="shared" si="8"/>
        <v>2024030739</v>
      </c>
      <c r="J166">
        <f t="shared" si="9"/>
        <v>2024030739</v>
      </c>
      <c r="K166">
        <f t="shared" si="10"/>
        <v>2024030739</v>
      </c>
      <c r="L166">
        <f t="shared" si="11"/>
        <v>2024030739</v>
      </c>
    </row>
    <row r="167" spans="1:12" x14ac:dyDescent="0.3">
      <c r="A167">
        <v>2024030736</v>
      </c>
      <c r="C167">
        <v>2024030748</v>
      </c>
      <c r="E167">
        <v>2024030741</v>
      </c>
      <c r="H167">
        <v>2024030737</v>
      </c>
      <c r="I167">
        <f t="shared" si="8"/>
        <v>2024030737</v>
      </c>
      <c r="J167">
        <f t="shared" si="9"/>
        <v>2024030737</v>
      </c>
      <c r="K167">
        <f t="shared" si="10"/>
        <v>2024030737</v>
      </c>
      <c r="L167">
        <f t="shared" si="11"/>
        <v>2024030737</v>
      </c>
    </row>
    <row r="168" spans="1:12" x14ac:dyDescent="0.3">
      <c r="A168">
        <v>2024030738</v>
      </c>
      <c r="C168">
        <v>2024030747</v>
      </c>
      <c r="E168">
        <v>2024030742</v>
      </c>
      <c r="H168">
        <v>2024030740</v>
      </c>
      <c r="I168">
        <f t="shared" si="8"/>
        <v>2024030740</v>
      </c>
      <c r="J168">
        <f t="shared" si="9"/>
        <v>2024030740</v>
      </c>
      <c r="K168">
        <f t="shared" si="10"/>
        <v>2024030740</v>
      </c>
      <c r="L168">
        <f t="shared" si="11"/>
        <v>2024030740</v>
      </c>
    </row>
    <row r="169" spans="1:12" x14ac:dyDescent="0.3">
      <c r="A169">
        <v>2024030739</v>
      </c>
      <c r="C169">
        <v>2024030746</v>
      </c>
      <c r="E169">
        <v>2024030743</v>
      </c>
      <c r="H169">
        <v>2024030741</v>
      </c>
      <c r="I169">
        <f t="shared" si="8"/>
        <v>2024030741</v>
      </c>
      <c r="J169">
        <f t="shared" si="9"/>
        <v>2024030741</v>
      </c>
      <c r="K169">
        <f t="shared" si="10"/>
        <v>2024030741</v>
      </c>
      <c r="L169">
        <f t="shared" si="11"/>
        <v>2024030741</v>
      </c>
    </row>
    <row r="170" spans="1:12" x14ac:dyDescent="0.3">
      <c r="A170">
        <v>2024030737</v>
      </c>
      <c r="C170">
        <v>2024030750</v>
      </c>
      <c r="E170">
        <v>2024030744</v>
      </c>
      <c r="H170">
        <v>2024030743</v>
      </c>
      <c r="I170">
        <f t="shared" si="8"/>
        <v>2024030743</v>
      </c>
      <c r="J170">
        <f t="shared" si="9"/>
        <v>2024030743</v>
      </c>
      <c r="K170">
        <f t="shared" si="10"/>
        <v>2024030743</v>
      </c>
      <c r="L170">
        <f t="shared" si="11"/>
        <v>2024030743</v>
      </c>
    </row>
    <row r="171" spans="1:12" x14ac:dyDescent="0.3">
      <c r="A171">
        <v>2024030740</v>
      </c>
      <c r="C171">
        <v>2024030753</v>
      </c>
      <c r="E171">
        <v>2024030745</v>
      </c>
      <c r="H171">
        <v>2024030742</v>
      </c>
      <c r="I171">
        <f t="shared" si="8"/>
        <v>2024030742</v>
      </c>
      <c r="J171">
        <f t="shared" si="9"/>
        <v>2024030742</v>
      </c>
      <c r="K171">
        <f t="shared" si="10"/>
        <v>2024030742</v>
      </c>
      <c r="L171">
        <f t="shared" si="11"/>
        <v>2024030742</v>
      </c>
    </row>
    <row r="172" spans="1:12" x14ac:dyDescent="0.3">
      <c r="A172">
        <v>2024030741</v>
      </c>
      <c r="C172">
        <v>2024030752</v>
      </c>
      <c r="E172">
        <v>2024030748</v>
      </c>
      <c r="H172">
        <v>2024030744</v>
      </c>
      <c r="I172">
        <f t="shared" si="8"/>
        <v>2024030744</v>
      </c>
      <c r="J172">
        <f t="shared" si="9"/>
        <v>2024030744</v>
      </c>
      <c r="K172">
        <f t="shared" si="10"/>
        <v>2024030744</v>
      </c>
      <c r="L172">
        <f t="shared" si="11"/>
        <v>2024030744</v>
      </c>
    </row>
    <row r="173" spans="1:12" x14ac:dyDescent="0.3">
      <c r="A173">
        <v>2024030743</v>
      </c>
      <c r="C173">
        <v>2024030750</v>
      </c>
      <c r="E173">
        <v>2024030746</v>
      </c>
      <c r="H173">
        <v>2024030745</v>
      </c>
      <c r="I173">
        <f t="shared" si="8"/>
        <v>2024030745</v>
      </c>
      <c r="J173">
        <f t="shared" si="9"/>
        <v>2024030745</v>
      </c>
      <c r="K173">
        <f t="shared" si="10"/>
        <v>2024030745</v>
      </c>
      <c r="L173">
        <f t="shared" si="11"/>
        <v>2024030745</v>
      </c>
    </row>
    <row r="174" spans="1:12" x14ac:dyDescent="0.3">
      <c r="A174">
        <v>2024030742</v>
      </c>
      <c r="C174">
        <v>2024030755</v>
      </c>
      <c r="E174">
        <v>2024030747</v>
      </c>
      <c r="H174">
        <v>2024030748</v>
      </c>
      <c r="I174">
        <f t="shared" si="8"/>
        <v>2024030748</v>
      </c>
      <c r="J174">
        <f t="shared" si="9"/>
        <v>2024030748</v>
      </c>
      <c r="K174">
        <f t="shared" si="10"/>
        <v>2024030748</v>
      </c>
      <c r="L174">
        <f t="shared" si="11"/>
        <v>2024030748</v>
      </c>
    </row>
    <row r="175" spans="1:12" x14ac:dyDescent="0.3">
      <c r="A175">
        <v>2024030744</v>
      </c>
      <c r="C175">
        <v>2024030756</v>
      </c>
      <c r="E175">
        <v>2024030750</v>
      </c>
      <c r="H175">
        <v>2024030747</v>
      </c>
      <c r="I175">
        <f t="shared" si="8"/>
        <v>2024030747</v>
      </c>
      <c r="J175">
        <f t="shared" si="9"/>
        <v>2024030747</v>
      </c>
      <c r="K175">
        <f t="shared" si="10"/>
        <v>2024030747</v>
      </c>
      <c r="L175">
        <f t="shared" si="11"/>
        <v>2024030747</v>
      </c>
    </row>
    <row r="176" spans="1:12" x14ac:dyDescent="0.3">
      <c r="A176">
        <v>2024030745</v>
      </c>
      <c r="C176">
        <v>2024030758</v>
      </c>
      <c r="E176">
        <v>2024030751</v>
      </c>
      <c r="H176">
        <v>2024030746</v>
      </c>
      <c r="I176">
        <f t="shared" si="8"/>
        <v>2024030746</v>
      </c>
      <c r="J176">
        <f t="shared" si="9"/>
        <v>2024030746</v>
      </c>
      <c r="K176">
        <f t="shared" si="10"/>
        <v>2024030746</v>
      </c>
      <c r="L176">
        <f t="shared" si="11"/>
        <v>2024030746</v>
      </c>
    </row>
    <row r="177" spans="1:12" x14ac:dyDescent="0.3">
      <c r="A177">
        <v>2024030748</v>
      </c>
      <c r="C177">
        <v>2024030757</v>
      </c>
      <c r="E177">
        <v>2024030753</v>
      </c>
      <c r="H177">
        <v>2024030750</v>
      </c>
      <c r="I177">
        <f t="shared" si="8"/>
        <v>2024030750</v>
      </c>
      <c r="J177">
        <f t="shared" si="9"/>
        <v>2024030750</v>
      </c>
      <c r="K177">
        <f t="shared" si="10"/>
        <v>2024030750</v>
      </c>
      <c r="L177">
        <f t="shared" si="11"/>
        <v>2024030750</v>
      </c>
    </row>
    <row r="178" spans="1:12" x14ac:dyDescent="0.3">
      <c r="A178">
        <v>2024030747</v>
      </c>
      <c r="C178">
        <v>2024030759</v>
      </c>
      <c r="E178">
        <v>2024030752</v>
      </c>
      <c r="H178">
        <v>2024030751</v>
      </c>
      <c r="I178">
        <f t="shared" si="8"/>
        <v>2024030751</v>
      </c>
      <c r="J178" t="e">
        <f t="shared" si="9"/>
        <v>#N/A</v>
      </c>
      <c r="K178">
        <f t="shared" si="10"/>
        <v>2024030751</v>
      </c>
      <c r="L178" t="e">
        <f t="shared" si="11"/>
        <v>#N/A</v>
      </c>
    </row>
    <row r="179" spans="1:12" x14ac:dyDescent="0.3">
      <c r="A179">
        <v>2024030746</v>
      </c>
      <c r="C179">
        <v>2024030760</v>
      </c>
      <c r="E179">
        <v>2024030750</v>
      </c>
      <c r="H179">
        <v>2024030753</v>
      </c>
      <c r="I179">
        <f t="shared" si="8"/>
        <v>2024030753</v>
      </c>
      <c r="J179">
        <f t="shared" si="9"/>
        <v>2024030753</v>
      </c>
      <c r="K179">
        <f t="shared" si="10"/>
        <v>2024030753</v>
      </c>
      <c r="L179">
        <f t="shared" si="11"/>
        <v>2024030753</v>
      </c>
    </row>
    <row r="180" spans="1:12" x14ac:dyDescent="0.3">
      <c r="A180">
        <v>2024030750</v>
      </c>
      <c r="C180">
        <v>2024030761</v>
      </c>
      <c r="E180">
        <v>2024030754</v>
      </c>
      <c r="H180">
        <v>2024030752</v>
      </c>
      <c r="I180">
        <f t="shared" si="8"/>
        <v>2024030752</v>
      </c>
      <c r="J180">
        <f t="shared" si="9"/>
        <v>2024030752</v>
      </c>
      <c r="K180">
        <f t="shared" si="10"/>
        <v>2024030752</v>
      </c>
      <c r="L180">
        <f t="shared" si="11"/>
        <v>2024030752</v>
      </c>
    </row>
    <row r="181" spans="1:12" x14ac:dyDescent="0.3">
      <c r="A181">
        <v>2024030751</v>
      </c>
      <c r="C181">
        <v>2024030762</v>
      </c>
      <c r="E181">
        <v>2024030755</v>
      </c>
      <c r="H181">
        <v>2024030754</v>
      </c>
      <c r="I181">
        <f t="shared" si="8"/>
        <v>2024030754</v>
      </c>
      <c r="J181" t="e">
        <f t="shared" si="9"/>
        <v>#N/A</v>
      </c>
      <c r="K181">
        <f t="shared" si="10"/>
        <v>2024030754</v>
      </c>
      <c r="L181" t="e">
        <f t="shared" si="11"/>
        <v>#N/A</v>
      </c>
    </row>
    <row r="182" spans="1:12" x14ac:dyDescent="0.3">
      <c r="A182">
        <v>2024030753</v>
      </c>
      <c r="C182">
        <v>2024030763</v>
      </c>
      <c r="E182">
        <v>2024030756</v>
      </c>
      <c r="H182">
        <v>2024030755</v>
      </c>
      <c r="I182">
        <f t="shared" si="8"/>
        <v>2024030755</v>
      </c>
      <c r="J182">
        <f t="shared" si="9"/>
        <v>2024030755</v>
      </c>
      <c r="K182">
        <f t="shared" si="10"/>
        <v>2024030755</v>
      </c>
      <c r="L182">
        <f t="shared" si="11"/>
        <v>2024030755</v>
      </c>
    </row>
    <row r="183" spans="1:12" x14ac:dyDescent="0.3">
      <c r="A183">
        <v>2024030752</v>
      </c>
      <c r="C183">
        <v>2024030764</v>
      </c>
      <c r="E183">
        <v>2024030758</v>
      </c>
      <c r="H183">
        <v>2024030758</v>
      </c>
      <c r="I183">
        <f t="shared" si="8"/>
        <v>2024030758</v>
      </c>
      <c r="J183">
        <f t="shared" si="9"/>
        <v>2024030758</v>
      </c>
      <c r="K183">
        <f t="shared" si="10"/>
        <v>2024030758</v>
      </c>
      <c r="L183">
        <f t="shared" si="11"/>
        <v>2024030758</v>
      </c>
    </row>
    <row r="184" spans="1:12" x14ac:dyDescent="0.3">
      <c r="A184">
        <v>2024030750</v>
      </c>
      <c r="C184">
        <v>2024030765</v>
      </c>
      <c r="E184">
        <v>2024030757</v>
      </c>
      <c r="H184">
        <v>2024030756</v>
      </c>
      <c r="I184">
        <f t="shared" si="8"/>
        <v>2024030756</v>
      </c>
      <c r="J184">
        <f t="shared" si="9"/>
        <v>2024030756</v>
      </c>
      <c r="K184">
        <f t="shared" si="10"/>
        <v>2024030756</v>
      </c>
      <c r="L184">
        <f t="shared" si="11"/>
        <v>2024030756</v>
      </c>
    </row>
    <row r="185" spans="1:12" x14ac:dyDescent="0.3">
      <c r="A185">
        <v>2024030754</v>
      </c>
      <c r="C185">
        <v>2024030766</v>
      </c>
      <c r="E185">
        <v>2024030759</v>
      </c>
      <c r="H185">
        <v>2024030759</v>
      </c>
      <c r="I185">
        <f t="shared" si="8"/>
        <v>2024030759</v>
      </c>
      <c r="J185">
        <f t="shared" si="9"/>
        <v>2024030759</v>
      </c>
      <c r="K185">
        <f t="shared" si="10"/>
        <v>2024030759</v>
      </c>
      <c r="L185">
        <f t="shared" si="11"/>
        <v>2024030759</v>
      </c>
    </row>
    <row r="186" spans="1:12" x14ac:dyDescent="0.3">
      <c r="A186">
        <v>2024030755</v>
      </c>
      <c r="C186">
        <v>2024030767</v>
      </c>
      <c r="E186">
        <v>2024030760</v>
      </c>
      <c r="H186">
        <v>2024030757</v>
      </c>
      <c r="I186">
        <f t="shared" si="8"/>
        <v>2024030757</v>
      </c>
      <c r="J186">
        <f t="shared" si="9"/>
        <v>2024030757</v>
      </c>
      <c r="K186">
        <f t="shared" si="10"/>
        <v>2024030757</v>
      </c>
      <c r="L186">
        <f t="shared" si="11"/>
        <v>2024030757</v>
      </c>
    </row>
    <row r="187" spans="1:12" x14ac:dyDescent="0.3">
      <c r="A187">
        <v>2024030758</v>
      </c>
      <c r="C187">
        <v>2024030768</v>
      </c>
      <c r="E187">
        <v>2024030761</v>
      </c>
      <c r="H187">
        <v>2024030760</v>
      </c>
      <c r="I187">
        <f t="shared" si="8"/>
        <v>2024030760</v>
      </c>
      <c r="J187">
        <f t="shared" si="9"/>
        <v>2024030760</v>
      </c>
      <c r="K187">
        <f t="shared" si="10"/>
        <v>2024030760</v>
      </c>
      <c r="L187">
        <f t="shared" si="11"/>
        <v>2024030760</v>
      </c>
    </row>
    <row r="188" spans="1:12" x14ac:dyDescent="0.3">
      <c r="A188">
        <v>2024030756</v>
      </c>
      <c r="C188">
        <v>2024030769</v>
      </c>
      <c r="E188">
        <v>2024030762</v>
      </c>
      <c r="H188">
        <v>2024030761</v>
      </c>
      <c r="I188">
        <f t="shared" si="8"/>
        <v>2024030761</v>
      </c>
      <c r="J188">
        <f t="shared" si="9"/>
        <v>2024030761</v>
      </c>
      <c r="K188">
        <f t="shared" si="10"/>
        <v>2024030761</v>
      </c>
      <c r="L188">
        <f t="shared" si="11"/>
        <v>2024030761</v>
      </c>
    </row>
    <row r="189" spans="1:12" x14ac:dyDescent="0.3">
      <c r="A189">
        <v>2024030759</v>
      </c>
      <c r="C189">
        <v>2024030770</v>
      </c>
      <c r="E189">
        <v>2024030763</v>
      </c>
      <c r="H189">
        <v>2024030762</v>
      </c>
      <c r="I189">
        <f t="shared" si="8"/>
        <v>2024030762</v>
      </c>
      <c r="J189">
        <f t="shared" si="9"/>
        <v>2024030762</v>
      </c>
      <c r="K189">
        <f t="shared" si="10"/>
        <v>2024030762</v>
      </c>
      <c r="L189">
        <f t="shared" si="11"/>
        <v>2024030762</v>
      </c>
    </row>
    <row r="190" spans="1:12" x14ac:dyDescent="0.3">
      <c r="A190">
        <v>2024030757</v>
      </c>
      <c r="C190">
        <v>2024030771</v>
      </c>
      <c r="E190">
        <v>2024030764</v>
      </c>
      <c r="H190">
        <v>2024030763</v>
      </c>
      <c r="I190">
        <f t="shared" si="8"/>
        <v>2024030763</v>
      </c>
      <c r="J190">
        <f t="shared" si="9"/>
        <v>2024030763</v>
      </c>
      <c r="K190">
        <f t="shared" si="10"/>
        <v>2024030763</v>
      </c>
      <c r="L190">
        <f t="shared" si="11"/>
        <v>2024030763</v>
      </c>
    </row>
    <row r="191" spans="1:12" x14ac:dyDescent="0.3">
      <c r="A191">
        <v>2024030760</v>
      </c>
      <c r="C191">
        <v>2024030772</v>
      </c>
      <c r="E191">
        <v>2024030765</v>
      </c>
      <c r="H191">
        <v>2024030764</v>
      </c>
      <c r="I191">
        <f t="shared" si="8"/>
        <v>2024030764</v>
      </c>
      <c r="J191">
        <f t="shared" si="9"/>
        <v>2024030764</v>
      </c>
      <c r="K191">
        <f t="shared" si="10"/>
        <v>2024030764</v>
      </c>
      <c r="L191">
        <f t="shared" si="11"/>
        <v>2024030764</v>
      </c>
    </row>
    <row r="192" spans="1:12" x14ac:dyDescent="0.3">
      <c r="A192">
        <v>2024030761</v>
      </c>
      <c r="C192">
        <v>2024030773</v>
      </c>
      <c r="E192">
        <v>2024030766</v>
      </c>
      <c r="H192">
        <v>2024030766</v>
      </c>
      <c r="I192">
        <f t="shared" si="8"/>
        <v>2024030766</v>
      </c>
      <c r="J192">
        <f t="shared" si="9"/>
        <v>2024030766</v>
      </c>
      <c r="K192">
        <f t="shared" si="10"/>
        <v>2024030766</v>
      </c>
      <c r="L192">
        <f t="shared" si="11"/>
        <v>2024030766</v>
      </c>
    </row>
    <row r="193" spans="1:12" x14ac:dyDescent="0.3">
      <c r="A193">
        <v>2024030762</v>
      </c>
      <c r="C193">
        <v>2024030774</v>
      </c>
      <c r="E193">
        <v>2024030767</v>
      </c>
      <c r="H193">
        <v>2024030765</v>
      </c>
      <c r="I193">
        <f t="shared" si="8"/>
        <v>2024030765</v>
      </c>
      <c r="J193">
        <f t="shared" si="9"/>
        <v>2024030765</v>
      </c>
      <c r="K193">
        <f t="shared" si="10"/>
        <v>2024030765</v>
      </c>
      <c r="L193">
        <f t="shared" si="11"/>
        <v>2024030765</v>
      </c>
    </row>
    <row r="194" spans="1:12" x14ac:dyDescent="0.3">
      <c r="A194">
        <v>2024030763</v>
      </c>
      <c r="C194">
        <v>2024030776</v>
      </c>
      <c r="E194">
        <v>2024030768</v>
      </c>
      <c r="H194">
        <v>2024030767</v>
      </c>
      <c r="I194">
        <f t="shared" si="8"/>
        <v>2024030767</v>
      </c>
      <c r="J194">
        <f t="shared" si="9"/>
        <v>2024030767</v>
      </c>
      <c r="K194">
        <f t="shared" si="10"/>
        <v>2024030767</v>
      </c>
      <c r="L194">
        <f t="shared" si="11"/>
        <v>2024030767</v>
      </c>
    </row>
    <row r="195" spans="1:12" x14ac:dyDescent="0.3">
      <c r="A195">
        <v>2024030764</v>
      </c>
      <c r="C195">
        <v>2024030777</v>
      </c>
      <c r="E195">
        <v>2024030769</v>
      </c>
      <c r="H195">
        <v>2024030768</v>
      </c>
      <c r="I195">
        <f t="shared" ref="I195:I258" si="12">VLOOKUP(H195,A:A,1,0)</f>
        <v>2024030768</v>
      </c>
      <c r="J195">
        <f t="shared" ref="J195:J258" si="13">VLOOKUP(H195,C:C,1,0)</f>
        <v>2024030768</v>
      </c>
      <c r="K195">
        <f t="shared" ref="K195:K258" si="14">VLOOKUP(H195,E:E,1,0)</f>
        <v>2024030768</v>
      </c>
      <c r="L195">
        <f t="shared" ref="L195:L258" si="15">IF(AND(I195=J195,J195=K195),H195,0)</f>
        <v>2024030768</v>
      </c>
    </row>
    <row r="196" spans="1:12" x14ac:dyDescent="0.3">
      <c r="A196">
        <v>2024030766</v>
      </c>
      <c r="C196">
        <v>2024030779</v>
      </c>
      <c r="E196">
        <v>2024030770</v>
      </c>
      <c r="H196">
        <v>2024030769</v>
      </c>
      <c r="I196">
        <f t="shared" si="12"/>
        <v>2024030769</v>
      </c>
      <c r="J196">
        <f t="shared" si="13"/>
        <v>2024030769</v>
      </c>
      <c r="K196">
        <f t="shared" si="14"/>
        <v>2024030769</v>
      </c>
      <c r="L196">
        <f t="shared" si="15"/>
        <v>2024030769</v>
      </c>
    </row>
    <row r="197" spans="1:12" x14ac:dyDescent="0.3">
      <c r="A197">
        <v>2024030765</v>
      </c>
      <c r="C197">
        <v>2024030778</v>
      </c>
      <c r="E197">
        <v>2024030771</v>
      </c>
      <c r="H197">
        <v>2024030770</v>
      </c>
      <c r="I197">
        <f t="shared" si="12"/>
        <v>2024030770</v>
      </c>
      <c r="J197">
        <f t="shared" si="13"/>
        <v>2024030770</v>
      </c>
      <c r="K197">
        <f t="shared" si="14"/>
        <v>2024030770</v>
      </c>
      <c r="L197">
        <f t="shared" si="15"/>
        <v>2024030770</v>
      </c>
    </row>
    <row r="198" spans="1:12" x14ac:dyDescent="0.3">
      <c r="A198">
        <v>2024030767</v>
      </c>
      <c r="C198">
        <v>2024030780</v>
      </c>
      <c r="E198">
        <v>2024030773</v>
      </c>
      <c r="H198">
        <v>2024030772</v>
      </c>
      <c r="I198">
        <f t="shared" si="12"/>
        <v>2024030772</v>
      </c>
      <c r="J198">
        <f t="shared" si="13"/>
        <v>2024030772</v>
      </c>
      <c r="K198">
        <f t="shared" si="14"/>
        <v>2024030772</v>
      </c>
      <c r="L198">
        <f t="shared" si="15"/>
        <v>2024030772</v>
      </c>
    </row>
    <row r="199" spans="1:12" x14ac:dyDescent="0.3">
      <c r="A199">
        <v>2024030768</v>
      </c>
      <c r="C199">
        <v>202403081</v>
      </c>
      <c r="E199">
        <v>2024030772</v>
      </c>
      <c r="H199">
        <v>2024030771</v>
      </c>
      <c r="I199">
        <f t="shared" si="12"/>
        <v>2024030771</v>
      </c>
      <c r="J199">
        <f t="shared" si="13"/>
        <v>2024030771</v>
      </c>
      <c r="K199">
        <f t="shared" si="14"/>
        <v>2024030771</v>
      </c>
      <c r="L199">
        <f t="shared" si="15"/>
        <v>2024030771</v>
      </c>
    </row>
    <row r="200" spans="1:12" x14ac:dyDescent="0.3">
      <c r="A200">
        <v>2024030769</v>
      </c>
      <c r="C200">
        <v>202403082</v>
      </c>
      <c r="E200">
        <v>2024030775</v>
      </c>
      <c r="H200">
        <v>2024030773</v>
      </c>
      <c r="I200">
        <f t="shared" si="12"/>
        <v>2024030773</v>
      </c>
      <c r="J200">
        <f t="shared" si="13"/>
        <v>2024030773</v>
      </c>
      <c r="K200">
        <f t="shared" si="14"/>
        <v>2024030773</v>
      </c>
      <c r="L200">
        <f t="shared" si="15"/>
        <v>2024030773</v>
      </c>
    </row>
    <row r="201" spans="1:12" x14ac:dyDescent="0.3">
      <c r="A201">
        <v>2024030770</v>
      </c>
      <c r="C201">
        <v>202403083</v>
      </c>
      <c r="E201">
        <v>2024030774</v>
      </c>
      <c r="H201">
        <v>2024030774</v>
      </c>
      <c r="I201">
        <f t="shared" si="12"/>
        <v>2024030774</v>
      </c>
      <c r="J201">
        <f t="shared" si="13"/>
        <v>2024030774</v>
      </c>
      <c r="K201">
        <f t="shared" si="14"/>
        <v>2024030774</v>
      </c>
      <c r="L201">
        <f t="shared" si="15"/>
        <v>2024030774</v>
      </c>
    </row>
    <row r="202" spans="1:12" x14ac:dyDescent="0.3">
      <c r="A202">
        <v>2024030772</v>
      </c>
      <c r="C202">
        <v>202403085</v>
      </c>
      <c r="E202">
        <v>2024030776</v>
      </c>
      <c r="H202">
        <v>2024030776</v>
      </c>
      <c r="I202">
        <f t="shared" si="12"/>
        <v>2024030776</v>
      </c>
      <c r="J202">
        <f t="shared" si="13"/>
        <v>2024030776</v>
      </c>
      <c r="K202">
        <f t="shared" si="14"/>
        <v>2024030776</v>
      </c>
      <c r="L202">
        <f t="shared" si="15"/>
        <v>2024030776</v>
      </c>
    </row>
    <row r="203" spans="1:12" x14ac:dyDescent="0.3">
      <c r="A203">
        <v>2024030771</v>
      </c>
      <c r="C203">
        <v>202403084</v>
      </c>
      <c r="E203">
        <v>2024030777</v>
      </c>
      <c r="H203">
        <v>2024030775</v>
      </c>
      <c r="I203">
        <f t="shared" si="12"/>
        <v>2024030775</v>
      </c>
      <c r="J203" t="e">
        <f t="shared" si="13"/>
        <v>#N/A</v>
      </c>
      <c r="K203">
        <f t="shared" si="14"/>
        <v>2024030775</v>
      </c>
      <c r="L203" t="e">
        <f t="shared" si="15"/>
        <v>#N/A</v>
      </c>
    </row>
    <row r="204" spans="1:12" x14ac:dyDescent="0.3">
      <c r="A204">
        <v>2024030773</v>
      </c>
      <c r="C204">
        <v>202403086</v>
      </c>
      <c r="E204">
        <v>2024030778</v>
      </c>
      <c r="H204">
        <v>2024030777</v>
      </c>
      <c r="I204">
        <f t="shared" si="12"/>
        <v>2024030777</v>
      </c>
      <c r="J204">
        <f t="shared" si="13"/>
        <v>2024030777</v>
      </c>
      <c r="K204">
        <f t="shared" si="14"/>
        <v>2024030777</v>
      </c>
      <c r="L204">
        <f t="shared" si="15"/>
        <v>2024030777</v>
      </c>
    </row>
    <row r="205" spans="1:12" x14ac:dyDescent="0.3">
      <c r="A205">
        <v>2024030774</v>
      </c>
      <c r="C205">
        <v>202403087</v>
      </c>
      <c r="E205">
        <v>2024030779</v>
      </c>
      <c r="H205">
        <v>2024030779</v>
      </c>
      <c r="I205">
        <f t="shared" si="12"/>
        <v>2024030779</v>
      </c>
      <c r="J205">
        <f t="shared" si="13"/>
        <v>2024030779</v>
      </c>
      <c r="K205">
        <f t="shared" si="14"/>
        <v>2024030779</v>
      </c>
      <c r="L205">
        <f t="shared" si="15"/>
        <v>2024030779</v>
      </c>
    </row>
    <row r="206" spans="1:12" x14ac:dyDescent="0.3">
      <c r="A206">
        <v>2024030776</v>
      </c>
      <c r="C206">
        <v>202403088</v>
      </c>
      <c r="E206">
        <v>2024030780</v>
      </c>
      <c r="H206">
        <v>2024030778</v>
      </c>
      <c r="I206">
        <f t="shared" si="12"/>
        <v>2024030778</v>
      </c>
      <c r="J206">
        <f t="shared" si="13"/>
        <v>2024030778</v>
      </c>
      <c r="K206">
        <f t="shared" si="14"/>
        <v>2024030778</v>
      </c>
      <c r="L206">
        <f t="shared" si="15"/>
        <v>2024030778</v>
      </c>
    </row>
    <row r="207" spans="1:12" x14ac:dyDescent="0.3">
      <c r="A207">
        <v>2024030775</v>
      </c>
      <c r="C207">
        <v>202403089</v>
      </c>
      <c r="E207">
        <v>202403081</v>
      </c>
      <c r="H207">
        <v>2024030780</v>
      </c>
      <c r="I207">
        <f t="shared" si="12"/>
        <v>2024030780</v>
      </c>
      <c r="J207">
        <f t="shared" si="13"/>
        <v>2024030780</v>
      </c>
      <c r="K207">
        <f t="shared" si="14"/>
        <v>2024030780</v>
      </c>
      <c r="L207">
        <f t="shared" si="15"/>
        <v>2024030780</v>
      </c>
    </row>
    <row r="208" spans="1:12" x14ac:dyDescent="0.3">
      <c r="A208">
        <v>2024030777</v>
      </c>
      <c r="C208">
        <v>2024030810</v>
      </c>
      <c r="E208">
        <v>202403082</v>
      </c>
      <c r="H208">
        <v>202403081</v>
      </c>
      <c r="I208">
        <f t="shared" si="12"/>
        <v>202403081</v>
      </c>
      <c r="J208">
        <f t="shared" si="13"/>
        <v>202403081</v>
      </c>
      <c r="K208">
        <f t="shared" si="14"/>
        <v>202403081</v>
      </c>
      <c r="L208">
        <f t="shared" si="15"/>
        <v>202403081</v>
      </c>
    </row>
    <row r="209" spans="1:12" x14ac:dyDescent="0.3">
      <c r="A209">
        <v>2024030779</v>
      </c>
      <c r="C209">
        <v>2024030811</v>
      </c>
      <c r="E209">
        <v>202403083</v>
      </c>
      <c r="H209">
        <v>202403082</v>
      </c>
      <c r="I209">
        <f t="shared" si="12"/>
        <v>202403082</v>
      </c>
      <c r="J209">
        <f t="shared" si="13"/>
        <v>202403082</v>
      </c>
      <c r="K209">
        <f t="shared" si="14"/>
        <v>202403082</v>
      </c>
      <c r="L209">
        <f t="shared" si="15"/>
        <v>202403082</v>
      </c>
    </row>
    <row r="210" spans="1:12" x14ac:dyDescent="0.3">
      <c r="A210">
        <v>2024030778</v>
      </c>
      <c r="C210">
        <v>2024030812</v>
      </c>
      <c r="E210">
        <v>202403085</v>
      </c>
      <c r="H210">
        <v>202403083</v>
      </c>
      <c r="I210">
        <f t="shared" si="12"/>
        <v>202403083</v>
      </c>
      <c r="J210">
        <f t="shared" si="13"/>
        <v>202403083</v>
      </c>
      <c r="K210">
        <f t="shared" si="14"/>
        <v>202403083</v>
      </c>
      <c r="L210">
        <f t="shared" si="15"/>
        <v>202403083</v>
      </c>
    </row>
    <row r="211" spans="1:12" x14ac:dyDescent="0.3">
      <c r="A211">
        <v>2024030780</v>
      </c>
      <c r="C211">
        <v>2024030813</v>
      </c>
      <c r="E211">
        <v>202403084</v>
      </c>
      <c r="H211">
        <v>202403085</v>
      </c>
      <c r="I211">
        <f t="shared" si="12"/>
        <v>202403085</v>
      </c>
      <c r="J211">
        <f t="shared" si="13"/>
        <v>202403085</v>
      </c>
      <c r="K211">
        <f t="shared" si="14"/>
        <v>202403085</v>
      </c>
      <c r="L211">
        <f t="shared" si="15"/>
        <v>202403085</v>
      </c>
    </row>
    <row r="212" spans="1:12" x14ac:dyDescent="0.3">
      <c r="A212">
        <v>202403081</v>
      </c>
      <c r="C212">
        <v>2024030814</v>
      </c>
      <c r="E212">
        <v>202403086</v>
      </c>
      <c r="H212">
        <v>202403084</v>
      </c>
      <c r="I212">
        <f t="shared" si="12"/>
        <v>202403084</v>
      </c>
      <c r="J212">
        <f t="shared" si="13"/>
        <v>202403084</v>
      </c>
      <c r="K212">
        <f t="shared" si="14"/>
        <v>202403084</v>
      </c>
      <c r="L212">
        <f t="shared" si="15"/>
        <v>202403084</v>
      </c>
    </row>
    <row r="213" spans="1:12" x14ac:dyDescent="0.3">
      <c r="A213">
        <v>202403082</v>
      </c>
      <c r="C213">
        <v>2024030815</v>
      </c>
      <c r="E213">
        <v>202403087</v>
      </c>
      <c r="H213">
        <v>202403086</v>
      </c>
      <c r="I213">
        <f t="shared" si="12"/>
        <v>202403086</v>
      </c>
      <c r="J213">
        <f t="shared" si="13"/>
        <v>202403086</v>
      </c>
      <c r="K213">
        <f t="shared" si="14"/>
        <v>202403086</v>
      </c>
      <c r="L213">
        <f t="shared" si="15"/>
        <v>202403086</v>
      </c>
    </row>
    <row r="214" spans="1:12" x14ac:dyDescent="0.3">
      <c r="A214">
        <v>202403083</v>
      </c>
      <c r="C214">
        <v>2024030816</v>
      </c>
      <c r="E214">
        <v>202403088</v>
      </c>
      <c r="H214">
        <v>202403087</v>
      </c>
      <c r="I214">
        <f t="shared" si="12"/>
        <v>202403087</v>
      </c>
      <c r="J214">
        <f t="shared" si="13"/>
        <v>202403087</v>
      </c>
      <c r="K214">
        <f t="shared" si="14"/>
        <v>202403087</v>
      </c>
      <c r="L214">
        <f t="shared" si="15"/>
        <v>202403087</v>
      </c>
    </row>
    <row r="215" spans="1:12" x14ac:dyDescent="0.3">
      <c r="A215">
        <v>202403085</v>
      </c>
      <c r="C215">
        <v>2024030817</v>
      </c>
      <c r="E215">
        <v>202403089</v>
      </c>
      <c r="H215">
        <v>202403088</v>
      </c>
      <c r="I215">
        <f t="shared" si="12"/>
        <v>202403088</v>
      </c>
      <c r="J215">
        <f t="shared" si="13"/>
        <v>202403088</v>
      </c>
      <c r="K215">
        <f t="shared" si="14"/>
        <v>202403088</v>
      </c>
      <c r="L215">
        <f t="shared" si="15"/>
        <v>202403088</v>
      </c>
    </row>
    <row r="216" spans="1:12" x14ac:dyDescent="0.3">
      <c r="A216">
        <v>202403084</v>
      </c>
      <c r="C216">
        <v>2024030818</v>
      </c>
      <c r="E216">
        <v>2024030810</v>
      </c>
      <c r="H216">
        <v>2024030810</v>
      </c>
      <c r="I216">
        <f t="shared" si="12"/>
        <v>2024030810</v>
      </c>
      <c r="J216">
        <f t="shared" si="13"/>
        <v>2024030810</v>
      </c>
      <c r="K216">
        <f t="shared" si="14"/>
        <v>2024030810</v>
      </c>
      <c r="L216">
        <f t="shared" si="15"/>
        <v>2024030810</v>
      </c>
    </row>
    <row r="217" spans="1:12" x14ac:dyDescent="0.3">
      <c r="A217">
        <v>202403086</v>
      </c>
      <c r="C217">
        <v>2024030819</v>
      </c>
      <c r="E217">
        <v>2024030811</v>
      </c>
      <c r="H217">
        <v>202403089</v>
      </c>
      <c r="I217">
        <f t="shared" si="12"/>
        <v>202403089</v>
      </c>
      <c r="J217">
        <f t="shared" si="13"/>
        <v>202403089</v>
      </c>
      <c r="K217">
        <f t="shared" si="14"/>
        <v>202403089</v>
      </c>
      <c r="L217">
        <f t="shared" si="15"/>
        <v>202403089</v>
      </c>
    </row>
    <row r="218" spans="1:12" x14ac:dyDescent="0.3">
      <c r="A218">
        <v>202403087</v>
      </c>
      <c r="C218">
        <v>2024030820</v>
      </c>
      <c r="E218">
        <v>2024030812</v>
      </c>
      <c r="H218">
        <v>2024030812</v>
      </c>
      <c r="I218">
        <f t="shared" si="12"/>
        <v>2024030812</v>
      </c>
      <c r="J218">
        <f t="shared" si="13"/>
        <v>2024030812</v>
      </c>
      <c r="K218">
        <f t="shared" si="14"/>
        <v>2024030812</v>
      </c>
      <c r="L218">
        <f t="shared" si="15"/>
        <v>2024030812</v>
      </c>
    </row>
    <row r="219" spans="1:12" x14ac:dyDescent="0.3">
      <c r="A219">
        <v>202403088</v>
      </c>
      <c r="C219">
        <v>2024030822</v>
      </c>
      <c r="E219">
        <v>2024030813</v>
      </c>
      <c r="H219">
        <v>2024030811</v>
      </c>
      <c r="I219">
        <f t="shared" si="12"/>
        <v>2024030811</v>
      </c>
      <c r="J219">
        <f t="shared" si="13"/>
        <v>2024030811</v>
      </c>
      <c r="K219">
        <f t="shared" si="14"/>
        <v>2024030811</v>
      </c>
      <c r="L219">
        <f t="shared" si="15"/>
        <v>2024030811</v>
      </c>
    </row>
    <row r="220" spans="1:12" x14ac:dyDescent="0.3">
      <c r="A220">
        <v>2024030810</v>
      </c>
      <c r="C220">
        <v>2024030823</v>
      </c>
      <c r="E220">
        <v>2024030814</v>
      </c>
      <c r="H220">
        <v>2024030813</v>
      </c>
      <c r="I220">
        <f t="shared" si="12"/>
        <v>2024030813</v>
      </c>
      <c r="J220">
        <f t="shared" si="13"/>
        <v>2024030813</v>
      </c>
      <c r="K220">
        <f t="shared" si="14"/>
        <v>2024030813</v>
      </c>
      <c r="L220">
        <f t="shared" si="15"/>
        <v>2024030813</v>
      </c>
    </row>
    <row r="221" spans="1:12" x14ac:dyDescent="0.3">
      <c r="A221">
        <v>202403089</v>
      </c>
      <c r="C221">
        <v>2024030825</v>
      </c>
      <c r="E221">
        <v>2024030815</v>
      </c>
      <c r="H221">
        <v>2024030814</v>
      </c>
      <c r="I221">
        <f t="shared" si="12"/>
        <v>2024030814</v>
      </c>
      <c r="J221">
        <f t="shared" si="13"/>
        <v>2024030814</v>
      </c>
      <c r="K221">
        <f t="shared" si="14"/>
        <v>2024030814</v>
      </c>
      <c r="L221">
        <f t="shared" si="15"/>
        <v>2024030814</v>
      </c>
    </row>
    <row r="222" spans="1:12" x14ac:dyDescent="0.3">
      <c r="A222">
        <v>2024030812</v>
      </c>
      <c r="C222">
        <v>2024030826</v>
      </c>
      <c r="E222">
        <v>2024030816</v>
      </c>
      <c r="H222">
        <v>2024030815</v>
      </c>
      <c r="I222">
        <f t="shared" si="12"/>
        <v>2024030815</v>
      </c>
      <c r="J222">
        <f t="shared" si="13"/>
        <v>2024030815</v>
      </c>
      <c r="K222">
        <f t="shared" si="14"/>
        <v>2024030815</v>
      </c>
      <c r="L222">
        <f t="shared" si="15"/>
        <v>2024030815</v>
      </c>
    </row>
    <row r="223" spans="1:12" x14ac:dyDescent="0.3">
      <c r="A223">
        <v>2024030811</v>
      </c>
      <c r="C223">
        <v>2024030827</v>
      </c>
      <c r="E223">
        <v>2024030817</v>
      </c>
      <c r="H223">
        <v>2024030816</v>
      </c>
      <c r="I223">
        <f t="shared" si="12"/>
        <v>2024030816</v>
      </c>
      <c r="J223">
        <f t="shared" si="13"/>
        <v>2024030816</v>
      </c>
      <c r="K223">
        <f t="shared" si="14"/>
        <v>2024030816</v>
      </c>
      <c r="L223">
        <f t="shared" si="15"/>
        <v>2024030816</v>
      </c>
    </row>
    <row r="224" spans="1:12" x14ac:dyDescent="0.3">
      <c r="A224">
        <v>2024030813</v>
      </c>
      <c r="C224">
        <v>2024030828</v>
      </c>
      <c r="E224">
        <v>2024030818</v>
      </c>
      <c r="H224">
        <v>2024030817</v>
      </c>
      <c r="I224">
        <f t="shared" si="12"/>
        <v>2024030817</v>
      </c>
      <c r="J224">
        <f t="shared" si="13"/>
        <v>2024030817</v>
      </c>
      <c r="K224">
        <f t="shared" si="14"/>
        <v>2024030817</v>
      </c>
      <c r="L224">
        <f t="shared" si="15"/>
        <v>2024030817</v>
      </c>
    </row>
    <row r="225" spans="1:12" x14ac:dyDescent="0.3">
      <c r="A225">
        <v>2024030814</v>
      </c>
      <c r="C225">
        <v>2024030829</v>
      </c>
      <c r="E225">
        <v>2024030819</v>
      </c>
      <c r="H225">
        <v>2024030818</v>
      </c>
      <c r="I225">
        <f t="shared" si="12"/>
        <v>2024030818</v>
      </c>
      <c r="J225">
        <f t="shared" si="13"/>
        <v>2024030818</v>
      </c>
      <c r="K225">
        <f t="shared" si="14"/>
        <v>2024030818</v>
      </c>
      <c r="L225">
        <f t="shared" si="15"/>
        <v>2024030818</v>
      </c>
    </row>
    <row r="226" spans="1:12" x14ac:dyDescent="0.3">
      <c r="A226">
        <v>2024030815</v>
      </c>
      <c r="C226">
        <v>2024030830</v>
      </c>
      <c r="E226">
        <v>2024030820</v>
      </c>
      <c r="H226">
        <v>2024030819</v>
      </c>
      <c r="I226">
        <f t="shared" si="12"/>
        <v>2024030819</v>
      </c>
      <c r="J226">
        <f t="shared" si="13"/>
        <v>2024030819</v>
      </c>
      <c r="K226">
        <f t="shared" si="14"/>
        <v>2024030819</v>
      </c>
      <c r="L226">
        <f t="shared" si="15"/>
        <v>2024030819</v>
      </c>
    </row>
    <row r="227" spans="1:12" x14ac:dyDescent="0.3">
      <c r="A227">
        <v>2024030816</v>
      </c>
      <c r="C227">
        <v>2024030831</v>
      </c>
      <c r="E227">
        <v>2024030822</v>
      </c>
      <c r="H227">
        <v>2024030820</v>
      </c>
      <c r="I227">
        <f t="shared" si="12"/>
        <v>2024030820</v>
      </c>
      <c r="J227">
        <f t="shared" si="13"/>
        <v>2024030820</v>
      </c>
      <c r="K227">
        <f t="shared" si="14"/>
        <v>2024030820</v>
      </c>
      <c r="L227">
        <f t="shared" si="15"/>
        <v>2024030820</v>
      </c>
    </row>
    <row r="228" spans="1:12" x14ac:dyDescent="0.3">
      <c r="A228">
        <v>2024030817</v>
      </c>
      <c r="C228">
        <v>2024030832</v>
      </c>
      <c r="E228">
        <v>2024030823</v>
      </c>
      <c r="H228">
        <v>2024030822</v>
      </c>
      <c r="I228">
        <f t="shared" si="12"/>
        <v>2024030822</v>
      </c>
      <c r="J228">
        <f t="shared" si="13"/>
        <v>2024030822</v>
      </c>
      <c r="K228">
        <f t="shared" si="14"/>
        <v>2024030822</v>
      </c>
      <c r="L228">
        <f t="shared" si="15"/>
        <v>2024030822</v>
      </c>
    </row>
    <row r="229" spans="1:12" x14ac:dyDescent="0.3">
      <c r="A229">
        <v>2024030818</v>
      </c>
      <c r="C229">
        <v>2024030833</v>
      </c>
      <c r="E229">
        <v>2024030825</v>
      </c>
      <c r="H229">
        <v>2024030823</v>
      </c>
      <c r="I229">
        <f t="shared" si="12"/>
        <v>2024030823</v>
      </c>
      <c r="J229">
        <f t="shared" si="13"/>
        <v>2024030823</v>
      </c>
      <c r="K229">
        <f t="shared" si="14"/>
        <v>2024030823</v>
      </c>
      <c r="L229">
        <f t="shared" si="15"/>
        <v>2024030823</v>
      </c>
    </row>
    <row r="230" spans="1:12" x14ac:dyDescent="0.3">
      <c r="A230">
        <v>2024030819</v>
      </c>
      <c r="C230">
        <v>2024030834</v>
      </c>
      <c r="E230">
        <v>2024030826</v>
      </c>
      <c r="H230">
        <v>2024030825</v>
      </c>
      <c r="I230">
        <f t="shared" si="12"/>
        <v>2024030825</v>
      </c>
      <c r="J230">
        <f t="shared" si="13"/>
        <v>2024030825</v>
      </c>
      <c r="K230">
        <f t="shared" si="14"/>
        <v>2024030825</v>
      </c>
      <c r="L230">
        <f t="shared" si="15"/>
        <v>2024030825</v>
      </c>
    </row>
    <row r="231" spans="1:12" x14ac:dyDescent="0.3">
      <c r="A231">
        <v>2024030820</v>
      </c>
      <c r="C231">
        <v>2024030835</v>
      </c>
      <c r="E231">
        <v>2024030827</v>
      </c>
      <c r="H231">
        <v>2024030826</v>
      </c>
      <c r="I231">
        <f t="shared" si="12"/>
        <v>2024030826</v>
      </c>
      <c r="J231">
        <f t="shared" si="13"/>
        <v>2024030826</v>
      </c>
      <c r="K231">
        <f t="shared" si="14"/>
        <v>2024030826</v>
      </c>
      <c r="L231">
        <f t="shared" si="15"/>
        <v>2024030826</v>
      </c>
    </row>
    <row r="232" spans="1:12" x14ac:dyDescent="0.3">
      <c r="A232">
        <v>2024030822</v>
      </c>
      <c r="C232">
        <v>2024030836</v>
      </c>
      <c r="E232">
        <v>2024030828</v>
      </c>
      <c r="H232">
        <v>2024030827</v>
      </c>
      <c r="I232">
        <f t="shared" si="12"/>
        <v>2024030827</v>
      </c>
      <c r="J232">
        <f t="shared" si="13"/>
        <v>2024030827</v>
      </c>
      <c r="K232">
        <f t="shared" si="14"/>
        <v>2024030827</v>
      </c>
      <c r="L232">
        <f t="shared" si="15"/>
        <v>2024030827</v>
      </c>
    </row>
    <row r="233" spans="1:12" x14ac:dyDescent="0.3">
      <c r="A233">
        <v>2024030823</v>
      </c>
      <c r="C233">
        <v>2024030837</v>
      </c>
      <c r="E233">
        <v>2024030829</v>
      </c>
      <c r="H233">
        <v>2024030829</v>
      </c>
      <c r="I233">
        <f t="shared" si="12"/>
        <v>2024030829</v>
      </c>
      <c r="J233">
        <f t="shared" si="13"/>
        <v>2024030829</v>
      </c>
      <c r="K233">
        <f t="shared" si="14"/>
        <v>2024030829</v>
      </c>
      <c r="L233">
        <f t="shared" si="15"/>
        <v>2024030829</v>
      </c>
    </row>
    <row r="234" spans="1:12" x14ac:dyDescent="0.3">
      <c r="A234">
        <v>2024030825</v>
      </c>
      <c r="C234">
        <v>2024030838</v>
      </c>
      <c r="E234">
        <v>2024030830</v>
      </c>
      <c r="H234">
        <v>2024030828</v>
      </c>
      <c r="I234">
        <f t="shared" si="12"/>
        <v>2024030828</v>
      </c>
      <c r="J234">
        <f t="shared" si="13"/>
        <v>2024030828</v>
      </c>
      <c r="K234">
        <f t="shared" si="14"/>
        <v>2024030828</v>
      </c>
      <c r="L234">
        <f t="shared" si="15"/>
        <v>2024030828</v>
      </c>
    </row>
    <row r="235" spans="1:12" x14ac:dyDescent="0.3">
      <c r="A235">
        <v>2024030826</v>
      </c>
      <c r="C235">
        <v>2024030839</v>
      </c>
      <c r="E235">
        <v>2024030831</v>
      </c>
      <c r="H235">
        <v>2024030830</v>
      </c>
      <c r="I235">
        <f t="shared" si="12"/>
        <v>2024030830</v>
      </c>
      <c r="J235">
        <f t="shared" si="13"/>
        <v>2024030830</v>
      </c>
      <c r="K235">
        <f t="shared" si="14"/>
        <v>2024030830</v>
      </c>
      <c r="L235">
        <f t="shared" si="15"/>
        <v>2024030830</v>
      </c>
    </row>
    <row r="236" spans="1:12" x14ac:dyDescent="0.3">
      <c r="A236">
        <v>2024030827</v>
      </c>
      <c r="C236">
        <v>2024030840</v>
      </c>
      <c r="E236">
        <v>2024030832</v>
      </c>
      <c r="H236">
        <v>2024030831</v>
      </c>
      <c r="I236">
        <f t="shared" si="12"/>
        <v>2024030831</v>
      </c>
      <c r="J236">
        <f t="shared" si="13"/>
        <v>2024030831</v>
      </c>
      <c r="K236">
        <f t="shared" si="14"/>
        <v>2024030831</v>
      </c>
      <c r="L236">
        <f t="shared" si="15"/>
        <v>2024030831</v>
      </c>
    </row>
    <row r="237" spans="1:12" x14ac:dyDescent="0.3">
      <c r="A237">
        <v>2024030829</v>
      </c>
      <c r="C237">
        <v>2024030842</v>
      </c>
      <c r="E237">
        <v>2024030833</v>
      </c>
      <c r="H237">
        <v>2024030832</v>
      </c>
      <c r="I237">
        <f t="shared" si="12"/>
        <v>2024030832</v>
      </c>
      <c r="J237">
        <f t="shared" si="13"/>
        <v>2024030832</v>
      </c>
      <c r="K237">
        <f t="shared" si="14"/>
        <v>2024030832</v>
      </c>
      <c r="L237">
        <f t="shared" si="15"/>
        <v>2024030832</v>
      </c>
    </row>
    <row r="238" spans="1:12" x14ac:dyDescent="0.3">
      <c r="A238">
        <v>2024030828</v>
      </c>
      <c r="C238">
        <v>2024030844</v>
      </c>
      <c r="E238">
        <v>2024030834</v>
      </c>
      <c r="H238">
        <v>2024030834</v>
      </c>
      <c r="I238">
        <f t="shared" si="12"/>
        <v>2024030834</v>
      </c>
      <c r="J238">
        <f t="shared" si="13"/>
        <v>2024030834</v>
      </c>
      <c r="K238">
        <f t="shared" si="14"/>
        <v>2024030834</v>
      </c>
      <c r="L238">
        <f t="shared" si="15"/>
        <v>2024030834</v>
      </c>
    </row>
    <row r="239" spans="1:12" x14ac:dyDescent="0.3">
      <c r="A239">
        <v>2024030830</v>
      </c>
      <c r="C239">
        <v>2024030845</v>
      </c>
      <c r="E239">
        <v>2024030835</v>
      </c>
      <c r="H239">
        <v>2024030833</v>
      </c>
      <c r="I239">
        <f t="shared" si="12"/>
        <v>2024030833</v>
      </c>
      <c r="J239">
        <f t="shared" si="13"/>
        <v>2024030833</v>
      </c>
      <c r="K239">
        <f t="shared" si="14"/>
        <v>2024030833</v>
      </c>
      <c r="L239">
        <f t="shared" si="15"/>
        <v>2024030833</v>
      </c>
    </row>
    <row r="240" spans="1:12" x14ac:dyDescent="0.3">
      <c r="A240">
        <v>2024030831</v>
      </c>
      <c r="C240">
        <v>2024030844</v>
      </c>
      <c r="E240">
        <v>2024030836</v>
      </c>
      <c r="H240">
        <v>2024030837</v>
      </c>
      <c r="I240">
        <f t="shared" si="12"/>
        <v>2024030837</v>
      </c>
      <c r="J240">
        <f t="shared" si="13"/>
        <v>2024030837</v>
      </c>
      <c r="K240">
        <f t="shared" si="14"/>
        <v>2024030837</v>
      </c>
      <c r="L240">
        <f t="shared" si="15"/>
        <v>2024030837</v>
      </c>
    </row>
    <row r="241" spans="1:12" x14ac:dyDescent="0.3">
      <c r="A241">
        <v>2024030832</v>
      </c>
      <c r="C241">
        <v>2024030847</v>
      </c>
      <c r="E241">
        <v>2024030837</v>
      </c>
      <c r="H241">
        <v>2024030836</v>
      </c>
      <c r="I241">
        <f t="shared" si="12"/>
        <v>2024030836</v>
      </c>
      <c r="J241">
        <f t="shared" si="13"/>
        <v>2024030836</v>
      </c>
      <c r="K241">
        <f t="shared" si="14"/>
        <v>2024030836</v>
      </c>
      <c r="L241">
        <f t="shared" si="15"/>
        <v>2024030836</v>
      </c>
    </row>
    <row r="242" spans="1:12" x14ac:dyDescent="0.3">
      <c r="A242">
        <v>2024030834</v>
      </c>
      <c r="C242">
        <v>2024030848</v>
      </c>
      <c r="E242">
        <v>2024030838</v>
      </c>
      <c r="H242">
        <v>2024030838</v>
      </c>
      <c r="I242">
        <f t="shared" si="12"/>
        <v>2024030838</v>
      </c>
      <c r="J242">
        <f t="shared" si="13"/>
        <v>2024030838</v>
      </c>
      <c r="K242">
        <f t="shared" si="14"/>
        <v>2024030838</v>
      </c>
      <c r="L242">
        <f t="shared" si="15"/>
        <v>2024030838</v>
      </c>
    </row>
    <row r="243" spans="1:12" x14ac:dyDescent="0.3">
      <c r="A243">
        <v>2024030833</v>
      </c>
      <c r="C243">
        <v>2024030849</v>
      </c>
      <c r="E243">
        <v>2024030839</v>
      </c>
      <c r="H243">
        <v>2024030839</v>
      </c>
      <c r="I243">
        <f t="shared" si="12"/>
        <v>2024030839</v>
      </c>
      <c r="J243">
        <f t="shared" si="13"/>
        <v>2024030839</v>
      </c>
      <c r="K243">
        <f t="shared" si="14"/>
        <v>2024030839</v>
      </c>
      <c r="L243">
        <f t="shared" si="15"/>
        <v>2024030839</v>
      </c>
    </row>
    <row r="244" spans="1:12" x14ac:dyDescent="0.3">
      <c r="A244">
        <v>2024030837</v>
      </c>
      <c r="C244">
        <v>2024030851</v>
      </c>
      <c r="E244">
        <v>2024030840</v>
      </c>
      <c r="H244">
        <v>2024030840</v>
      </c>
      <c r="I244">
        <f t="shared" si="12"/>
        <v>2024030840</v>
      </c>
      <c r="J244">
        <f t="shared" si="13"/>
        <v>2024030840</v>
      </c>
      <c r="K244">
        <f t="shared" si="14"/>
        <v>2024030840</v>
      </c>
      <c r="L244">
        <f t="shared" si="15"/>
        <v>2024030840</v>
      </c>
    </row>
    <row r="245" spans="1:12" x14ac:dyDescent="0.3">
      <c r="A245">
        <v>2024030836</v>
      </c>
      <c r="C245">
        <v>2024030852</v>
      </c>
      <c r="E245">
        <v>2024030842</v>
      </c>
      <c r="H245">
        <v>2024030842</v>
      </c>
      <c r="I245">
        <f t="shared" si="12"/>
        <v>2024030842</v>
      </c>
      <c r="J245">
        <f t="shared" si="13"/>
        <v>2024030842</v>
      </c>
      <c r="K245">
        <f t="shared" si="14"/>
        <v>2024030842</v>
      </c>
      <c r="L245">
        <f t="shared" si="15"/>
        <v>2024030842</v>
      </c>
    </row>
    <row r="246" spans="1:12" x14ac:dyDescent="0.3">
      <c r="A246">
        <v>2024030838</v>
      </c>
      <c r="C246">
        <v>2024030850</v>
      </c>
      <c r="E246">
        <v>2024030844</v>
      </c>
      <c r="H246">
        <v>2024030845</v>
      </c>
      <c r="I246">
        <f t="shared" si="12"/>
        <v>2024030845</v>
      </c>
      <c r="J246">
        <f t="shared" si="13"/>
        <v>2024030845</v>
      </c>
      <c r="K246">
        <f t="shared" si="14"/>
        <v>2024030845</v>
      </c>
      <c r="L246">
        <f t="shared" si="15"/>
        <v>2024030845</v>
      </c>
    </row>
    <row r="247" spans="1:12" x14ac:dyDescent="0.3">
      <c r="A247">
        <v>2024030839</v>
      </c>
      <c r="C247">
        <v>2024030853</v>
      </c>
      <c r="E247">
        <v>2024030845</v>
      </c>
      <c r="H247">
        <v>2024030844</v>
      </c>
      <c r="I247">
        <f t="shared" si="12"/>
        <v>2024030844</v>
      </c>
      <c r="J247">
        <f t="shared" si="13"/>
        <v>2024030844</v>
      </c>
      <c r="K247">
        <f t="shared" si="14"/>
        <v>2024030844</v>
      </c>
      <c r="L247">
        <f t="shared" si="15"/>
        <v>2024030844</v>
      </c>
    </row>
    <row r="248" spans="1:12" x14ac:dyDescent="0.3">
      <c r="A248">
        <v>2024030840</v>
      </c>
      <c r="C248">
        <v>2024030854</v>
      </c>
      <c r="E248">
        <v>2024030844</v>
      </c>
      <c r="H248">
        <v>2024030846</v>
      </c>
      <c r="I248">
        <f t="shared" si="12"/>
        <v>2024030846</v>
      </c>
      <c r="J248" t="e">
        <f t="shared" si="13"/>
        <v>#N/A</v>
      </c>
      <c r="K248">
        <f t="shared" si="14"/>
        <v>2024030846</v>
      </c>
      <c r="L248" t="e">
        <f t="shared" si="15"/>
        <v>#N/A</v>
      </c>
    </row>
    <row r="249" spans="1:12" x14ac:dyDescent="0.3">
      <c r="A249">
        <v>2024030842</v>
      </c>
      <c r="C249">
        <v>2024030855</v>
      </c>
      <c r="E249">
        <v>2024030846</v>
      </c>
      <c r="H249">
        <v>2024030847</v>
      </c>
      <c r="I249">
        <f t="shared" si="12"/>
        <v>2024030847</v>
      </c>
      <c r="J249">
        <f t="shared" si="13"/>
        <v>2024030847</v>
      </c>
      <c r="K249">
        <f t="shared" si="14"/>
        <v>2024030847</v>
      </c>
      <c r="L249">
        <f t="shared" si="15"/>
        <v>2024030847</v>
      </c>
    </row>
    <row r="250" spans="1:12" x14ac:dyDescent="0.3">
      <c r="A250">
        <v>2024030845</v>
      </c>
      <c r="C250">
        <v>2024030857</v>
      </c>
      <c r="E250">
        <v>2024030847</v>
      </c>
      <c r="H250">
        <v>2024030848</v>
      </c>
      <c r="I250">
        <f t="shared" si="12"/>
        <v>2024030848</v>
      </c>
      <c r="J250">
        <f t="shared" si="13"/>
        <v>2024030848</v>
      </c>
      <c r="K250">
        <f t="shared" si="14"/>
        <v>2024030848</v>
      </c>
      <c r="L250">
        <f t="shared" si="15"/>
        <v>2024030848</v>
      </c>
    </row>
    <row r="251" spans="1:12" x14ac:dyDescent="0.3">
      <c r="A251">
        <v>2024030844</v>
      </c>
      <c r="C251">
        <v>2024030856</v>
      </c>
      <c r="E251">
        <v>2024030848</v>
      </c>
      <c r="H251">
        <v>2024030849</v>
      </c>
      <c r="I251">
        <f t="shared" si="12"/>
        <v>2024030849</v>
      </c>
      <c r="J251">
        <f t="shared" si="13"/>
        <v>2024030849</v>
      </c>
      <c r="K251">
        <f t="shared" si="14"/>
        <v>2024030849</v>
      </c>
      <c r="L251">
        <f t="shared" si="15"/>
        <v>2024030849</v>
      </c>
    </row>
    <row r="252" spans="1:12" x14ac:dyDescent="0.3">
      <c r="A252">
        <v>2024030844</v>
      </c>
      <c r="C252">
        <v>2024030858</v>
      </c>
      <c r="E252">
        <v>2024030849</v>
      </c>
      <c r="H252">
        <v>2024030851</v>
      </c>
      <c r="I252">
        <f t="shared" si="12"/>
        <v>2024030851</v>
      </c>
      <c r="J252">
        <f t="shared" si="13"/>
        <v>2024030851</v>
      </c>
      <c r="K252">
        <f t="shared" si="14"/>
        <v>2024030851</v>
      </c>
      <c r="L252">
        <f t="shared" si="15"/>
        <v>2024030851</v>
      </c>
    </row>
    <row r="253" spans="1:12" x14ac:dyDescent="0.3">
      <c r="A253">
        <v>2024030846</v>
      </c>
      <c r="C253">
        <v>2024030859</v>
      </c>
      <c r="E253">
        <v>2024030851</v>
      </c>
      <c r="H253">
        <v>2024030852</v>
      </c>
      <c r="I253">
        <f t="shared" si="12"/>
        <v>2024030852</v>
      </c>
      <c r="J253">
        <f t="shared" si="13"/>
        <v>2024030852</v>
      </c>
      <c r="K253">
        <f t="shared" si="14"/>
        <v>2024030852</v>
      </c>
      <c r="L253">
        <f t="shared" si="15"/>
        <v>2024030852</v>
      </c>
    </row>
    <row r="254" spans="1:12" x14ac:dyDescent="0.3">
      <c r="A254">
        <v>2024030847</v>
      </c>
      <c r="C254">
        <v>2024030860</v>
      </c>
      <c r="E254">
        <v>2024030852</v>
      </c>
      <c r="H254">
        <v>2024030850</v>
      </c>
      <c r="I254">
        <f t="shared" si="12"/>
        <v>2024030850</v>
      </c>
      <c r="J254">
        <f t="shared" si="13"/>
        <v>2024030850</v>
      </c>
      <c r="K254">
        <f t="shared" si="14"/>
        <v>2024030850</v>
      </c>
      <c r="L254">
        <f t="shared" si="15"/>
        <v>2024030850</v>
      </c>
    </row>
    <row r="255" spans="1:12" x14ac:dyDescent="0.3">
      <c r="A255">
        <v>2024030848</v>
      </c>
      <c r="C255">
        <v>2024030861</v>
      </c>
      <c r="E255">
        <v>2024030850</v>
      </c>
      <c r="H255">
        <v>2024030853</v>
      </c>
      <c r="I255">
        <f t="shared" si="12"/>
        <v>2024030853</v>
      </c>
      <c r="J255">
        <f t="shared" si="13"/>
        <v>2024030853</v>
      </c>
      <c r="K255">
        <f t="shared" si="14"/>
        <v>2024030853</v>
      </c>
      <c r="L255">
        <f t="shared" si="15"/>
        <v>2024030853</v>
      </c>
    </row>
    <row r="256" spans="1:12" x14ac:dyDescent="0.3">
      <c r="A256">
        <v>2024030849</v>
      </c>
      <c r="C256">
        <v>2024030862</v>
      </c>
      <c r="E256">
        <v>2024030853</v>
      </c>
      <c r="H256">
        <v>2024030854</v>
      </c>
      <c r="I256">
        <f t="shared" si="12"/>
        <v>2024030854</v>
      </c>
      <c r="J256">
        <f t="shared" si="13"/>
        <v>2024030854</v>
      </c>
      <c r="K256">
        <f t="shared" si="14"/>
        <v>2024030854</v>
      </c>
      <c r="L256">
        <f t="shared" si="15"/>
        <v>2024030854</v>
      </c>
    </row>
    <row r="257" spans="1:12" x14ac:dyDescent="0.3">
      <c r="A257">
        <v>2024030851</v>
      </c>
      <c r="C257">
        <v>2024030863</v>
      </c>
      <c r="E257">
        <v>2024030854</v>
      </c>
      <c r="H257">
        <v>2024030855</v>
      </c>
      <c r="I257">
        <f t="shared" si="12"/>
        <v>2024030855</v>
      </c>
      <c r="J257">
        <f t="shared" si="13"/>
        <v>2024030855</v>
      </c>
      <c r="K257">
        <f t="shared" si="14"/>
        <v>2024030855</v>
      </c>
      <c r="L257">
        <f t="shared" si="15"/>
        <v>2024030855</v>
      </c>
    </row>
    <row r="258" spans="1:12" x14ac:dyDescent="0.3">
      <c r="A258">
        <v>2024030852</v>
      </c>
      <c r="C258">
        <v>2024030864</v>
      </c>
      <c r="E258">
        <v>2024030855</v>
      </c>
      <c r="H258">
        <v>2024030857</v>
      </c>
      <c r="I258">
        <f t="shared" si="12"/>
        <v>2024030857</v>
      </c>
      <c r="J258">
        <f t="shared" si="13"/>
        <v>2024030857</v>
      </c>
      <c r="K258">
        <f t="shared" si="14"/>
        <v>2024030857</v>
      </c>
      <c r="L258">
        <f t="shared" si="15"/>
        <v>2024030857</v>
      </c>
    </row>
    <row r="259" spans="1:12" x14ac:dyDescent="0.3">
      <c r="A259">
        <v>2024030850</v>
      </c>
      <c r="C259">
        <v>2024030865</v>
      </c>
      <c r="E259">
        <v>2024030857</v>
      </c>
      <c r="H259">
        <v>2024030856</v>
      </c>
      <c r="I259">
        <f t="shared" ref="I259:I297" si="16">VLOOKUP(H259,A:A,1,0)</f>
        <v>2024030856</v>
      </c>
      <c r="J259">
        <f t="shared" ref="J259:J297" si="17">VLOOKUP(H259,C:C,1,0)</f>
        <v>2024030856</v>
      </c>
      <c r="K259">
        <f t="shared" ref="K259:K297" si="18">VLOOKUP(H259,E:E,1,0)</f>
        <v>2024030856</v>
      </c>
      <c r="L259">
        <f t="shared" ref="L259:L297" si="19">IF(AND(I259=J259,J259=K259),H259,0)</f>
        <v>2024030856</v>
      </c>
    </row>
    <row r="260" spans="1:12" x14ac:dyDescent="0.3">
      <c r="A260">
        <v>2024030853</v>
      </c>
      <c r="C260">
        <v>2024030866</v>
      </c>
      <c r="E260">
        <v>2024030856</v>
      </c>
      <c r="H260">
        <v>2024030858</v>
      </c>
      <c r="I260">
        <f t="shared" si="16"/>
        <v>2024030858</v>
      </c>
      <c r="J260">
        <f t="shared" si="17"/>
        <v>2024030858</v>
      </c>
      <c r="K260">
        <f t="shared" si="18"/>
        <v>2024030858</v>
      </c>
      <c r="L260">
        <f t="shared" si="19"/>
        <v>2024030858</v>
      </c>
    </row>
    <row r="261" spans="1:12" x14ac:dyDescent="0.3">
      <c r="A261">
        <v>2024030854</v>
      </c>
      <c r="C261">
        <v>2024030867</v>
      </c>
      <c r="E261">
        <v>2024030858</v>
      </c>
      <c r="H261">
        <v>2024030859</v>
      </c>
      <c r="I261">
        <f t="shared" si="16"/>
        <v>2024030859</v>
      </c>
      <c r="J261">
        <f t="shared" si="17"/>
        <v>2024030859</v>
      </c>
      <c r="K261">
        <f t="shared" si="18"/>
        <v>2024030859</v>
      </c>
      <c r="L261">
        <f t="shared" si="19"/>
        <v>2024030859</v>
      </c>
    </row>
    <row r="262" spans="1:12" x14ac:dyDescent="0.3">
      <c r="A262">
        <v>2024030855</v>
      </c>
      <c r="C262">
        <v>2024030868</v>
      </c>
      <c r="E262">
        <v>2024030859</v>
      </c>
      <c r="H262">
        <v>2024030860</v>
      </c>
      <c r="I262">
        <f t="shared" si="16"/>
        <v>2024030860</v>
      </c>
      <c r="J262">
        <f t="shared" si="17"/>
        <v>2024030860</v>
      </c>
      <c r="K262">
        <f t="shared" si="18"/>
        <v>2024030860</v>
      </c>
      <c r="L262">
        <f t="shared" si="19"/>
        <v>2024030860</v>
      </c>
    </row>
    <row r="263" spans="1:12" x14ac:dyDescent="0.3">
      <c r="A263">
        <v>2024030857</v>
      </c>
      <c r="C263">
        <v>2024030869</v>
      </c>
      <c r="E263">
        <v>2024030860</v>
      </c>
      <c r="H263">
        <v>2024030861</v>
      </c>
      <c r="I263">
        <f t="shared" si="16"/>
        <v>2024030861</v>
      </c>
      <c r="J263">
        <f t="shared" si="17"/>
        <v>2024030861</v>
      </c>
      <c r="K263">
        <f t="shared" si="18"/>
        <v>2024030861</v>
      </c>
      <c r="L263">
        <f t="shared" si="19"/>
        <v>2024030861</v>
      </c>
    </row>
    <row r="264" spans="1:12" x14ac:dyDescent="0.3">
      <c r="A264">
        <v>2024030856</v>
      </c>
      <c r="C264">
        <v>2024030871</v>
      </c>
      <c r="E264">
        <v>2024030861</v>
      </c>
      <c r="H264">
        <v>2024030862</v>
      </c>
      <c r="I264">
        <f t="shared" si="16"/>
        <v>2024030862</v>
      </c>
      <c r="J264">
        <f t="shared" si="17"/>
        <v>2024030862</v>
      </c>
      <c r="K264">
        <f t="shared" si="18"/>
        <v>2024030862</v>
      </c>
      <c r="L264">
        <f t="shared" si="19"/>
        <v>2024030862</v>
      </c>
    </row>
    <row r="265" spans="1:12" x14ac:dyDescent="0.3">
      <c r="A265">
        <v>2024030858</v>
      </c>
      <c r="C265">
        <v>2024030872</v>
      </c>
      <c r="E265">
        <v>2024030862</v>
      </c>
      <c r="H265">
        <v>2024030864</v>
      </c>
      <c r="I265">
        <f t="shared" si="16"/>
        <v>2024030864</v>
      </c>
      <c r="J265">
        <f t="shared" si="17"/>
        <v>2024030864</v>
      </c>
      <c r="K265">
        <f t="shared" si="18"/>
        <v>2024030864</v>
      </c>
      <c r="L265">
        <f t="shared" si="19"/>
        <v>2024030864</v>
      </c>
    </row>
    <row r="266" spans="1:12" x14ac:dyDescent="0.3">
      <c r="A266">
        <v>2024030859</v>
      </c>
      <c r="C266">
        <v>202403091</v>
      </c>
      <c r="E266">
        <v>2024030863</v>
      </c>
      <c r="H266">
        <v>2024030865</v>
      </c>
      <c r="I266">
        <f t="shared" si="16"/>
        <v>2024030865</v>
      </c>
      <c r="J266">
        <f t="shared" si="17"/>
        <v>2024030865</v>
      </c>
      <c r="K266">
        <f t="shared" si="18"/>
        <v>2024030865</v>
      </c>
      <c r="L266">
        <f t="shared" si="19"/>
        <v>2024030865</v>
      </c>
    </row>
    <row r="267" spans="1:12" x14ac:dyDescent="0.3">
      <c r="A267">
        <v>2024030860</v>
      </c>
      <c r="C267">
        <v>202403092</v>
      </c>
      <c r="E267">
        <v>2024030864</v>
      </c>
      <c r="H267">
        <v>2024030866</v>
      </c>
      <c r="I267">
        <f t="shared" si="16"/>
        <v>2024030866</v>
      </c>
      <c r="J267">
        <f t="shared" si="17"/>
        <v>2024030866</v>
      </c>
      <c r="K267">
        <f t="shared" si="18"/>
        <v>2024030866</v>
      </c>
      <c r="L267">
        <f t="shared" si="19"/>
        <v>2024030866</v>
      </c>
    </row>
    <row r="268" spans="1:12" x14ac:dyDescent="0.3">
      <c r="A268">
        <v>2024030861</v>
      </c>
      <c r="C268">
        <v>202403093</v>
      </c>
      <c r="E268">
        <v>2024030865</v>
      </c>
      <c r="H268">
        <v>2024030867</v>
      </c>
      <c r="I268">
        <f t="shared" si="16"/>
        <v>2024030867</v>
      </c>
      <c r="J268">
        <f t="shared" si="17"/>
        <v>2024030867</v>
      </c>
      <c r="K268">
        <f t="shared" si="18"/>
        <v>2024030867</v>
      </c>
      <c r="L268">
        <f t="shared" si="19"/>
        <v>2024030867</v>
      </c>
    </row>
    <row r="269" spans="1:12" x14ac:dyDescent="0.3">
      <c r="A269">
        <v>2024030862</v>
      </c>
      <c r="C269">
        <v>202403094</v>
      </c>
      <c r="E269">
        <v>2024030866</v>
      </c>
      <c r="H269">
        <v>2024030869</v>
      </c>
      <c r="I269">
        <f t="shared" si="16"/>
        <v>2024030869</v>
      </c>
      <c r="J269">
        <f t="shared" si="17"/>
        <v>2024030869</v>
      </c>
      <c r="K269">
        <f t="shared" si="18"/>
        <v>2024030869</v>
      </c>
      <c r="L269">
        <f t="shared" si="19"/>
        <v>2024030869</v>
      </c>
    </row>
    <row r="270" spans="1:12" x14ac:dyDescent="0.3">
      <c r="A270">
        <v>2024030864</v>
      </c>
      <c r="C270">
        <v>202403095</v>
      </c>
      <c r="E270">
        <v>2024030867</v>
      </c>
      <c r="H270">
        <v>2024030868</v>
      </c>
      <c r="I270">
        <f t="shared" si="16"/>
        <v>2024030868</v>
      </c>
      <c r="J270">
        <f t="shared" si="17"/>
        <v>2024030868</v>
      </c>
      <c r="K270">
        <f t="shared" si="18"/>
        <v>2024030868</v>
      </c>
      <c r="L270">
        <f t="shared" si="19"/>
        <v>2024030868</v>
      </c>
    </row>
    <row r="271" spans="1:12" x14ac:dyDescent="0.3">
      <c r="A271">
        <v>2024030865</v>
      </c>
      <c r="C271">
        <v>202403096</v>
      </c>
      <c r="E271">
        <v>2024030868</v>
      </c>
      <c r="H271">
        <v>2024030871</v>
      </c>
      <c r="I271">
        <f t="shared" si="16"/>
        <v>2024030871</v>
      </c>
      <c r="J271">
        <f t="shared" si="17"/>
        <v>2024030871</v>
      </c>
      <c r="K271">
        <f t="shared" si="18"/>
        <v>2024030871</v>
      </c>
      <c r="L271">
        <f t="shared" si="19"/>
        <v>2024030871</v>
      </c>
    </row>
    <row r="272" spans="1:12" x14ac:dyDescent="0.3">
      <c r="A272">
        <v>2024030866</v>
      </c>
      <c r="C272">
        <v>202403097</v>
      </c>
      <c r="E272">
        <v>2024030869</v>
      </c>
      <c r="H272">
        <v>2024030872</v>
      </c>
      <c r="I272">
        <f t="shared" si="16"/>
        <v>2024030872</v>
      </c>
      <c r="J272">
        <f t="shared" si="17"/>
        <v>2024030872</v>
      </c>
      <c r="K272">
        <f t="shared" si="18"/>
        <v>2024030872</v>
      </c>
      <c r="L272">
        <f t="shared" si="19"/>
        <v>2024030872</v>
      </c>
    </row>
    <row r="273" spans="1:12" x14ac:dyDescent="0.3">
      <c r="A273">
        <v>2024030867</v>
      </c>
      <c r="C273">
        <v>202403098</v>
      </c>
      <c r="E273">
        <v>2024030871</v>
      </c>
      <c r="H273">
        <v>202403091</v>
      </c>
      <c r="I273">
        <f t="shared" si="16"/>
        <v>202403091</v>
      </c>
      <c r="J273">
        <f t="shared" si="17"/>
        <v>202403091</v>
      </c>
      <c r="K273">
        <f t="shared" si="18"/>
        <v>202403091</v>
      </c>
      <c r="L273">
        <f t="shared" si="19"/>
        <v>202403091</v>
      </c>
    </row>
    <row r="274" spans="1:12" x14ac:dyDescent="0.3">
      <c r="A274">
        <v>2024030869</v>
      </c>
      <c r="C274">
        <v>202403099</v>
      </c>
      <c r="E274">
        <v>2024030872</v>
      </c>
      <c r="H274">
        <v>202403092</v>
      </c>
      <c r="I274">
        <f t="shared" si="16"/>
        <v>202403092</v>
      </c>
      <c r="J274">
        <f t="shared" si="17"/>
        <v>202403092</v>
      </c>
      <c r="K274">
        <f t="shared" si="18"/>
        <v>202403092</v>
      </c>
      <c r="L274">
        <f t="shared" si="19"/>
        <v>202403092</v>
      </c>
    </row>
    <row r="275" spans="1:12" x14ac:dyDescent="0.3">
      <c r="A275">
        <v>2024030868</v>
      </c>
      <c r="C275">
        <v>2024030910</v>
      </c>
      <c r="E275">
        <v>202403091</v>
      </c>
      <c r="H275">
        <v>202403093</v>
      </c>
      <c r="I275">
        <f t="shared" si="16"/>
        <v>202403093</v>
      </c>
      <c r="J275">
        <f t="shared" si="17"/>
        <v>202403093</v>
      </c>
      <c r="K275">
        <f t="shared" si="18"/>
        <v>202403093</v>
      </c>
      <c r="L275">
        <f t="shared" si="19"/>
        <v>202403093</v>
      </c>
    </row>
    <row r="276" spans="1:12" x14ac:dyDescent="0.3">
      <c r="A276">
        <v>2024030871</v>
      </c>
      <c r="C276">
        <v>2024030911</v>
      </c>
      <c r="E276">
        <v>202403092</v>
      </c>
      <c r="H276">
        <v>202403094</v>
      </c>
      <c r="I276">
        <f t="shared" si="16"/>
        <v>202403094</v>
      </c>
      <c r="J276">
        <f t="shared" si="17"/>
        <v>202403094</v>
      </c>
      <c r="K276">
        <f t="shared" si="18"/>
        <v>202403094</v>
      </c>
      <c r="L276">
        <f t="shared" si="19"/>
        <v>202403094</v>
      </c>
    </row>
    <row r="277" spans="1:12" x14ac:dyDescent="0.3">
      <c r="A277">
        <v>2024030872</v>
      </c>
      <c r="C277">
        <v>2024030912</v>
      </c>
      <c r="E277">
        <v>202403093</v>
      </c>
      <c r="H277">
        <v>202403095</v>
      </c>
      <c r="I277">
        <f t="shared" si="16"/>
        <v>202403095</v>
      </c>
      <c r="J277">
        <f t="shared" si="17"/>
        <v>202403095</v>
      </c>
      <c r="K277">
        <f t="shared" si="18"/>
        <v>202403095</v>
      </c>
      <c r="L277">
        <f t="shared" si="19"/>
        <v>202403095</v>
      </c>
    </row>
    <row r="278" spans="1:12" x14ac:dyDescent="0.3">
      <c r="A278">
        <v>202403091</v>
      </c>
      <c r="C278">
        <v>2024030913</v>
      </c>
      <c r="E278">
        <v>202403094</v>
      </c>
      <c r="H278">
        <v>202403096</v>
      </c>
      <c r="I278">
        <f t="shared" si="16"/>
        <v>202403096</v>
      </c>
      <c r="J278">
        <f t="shared" si="17"/>
        <v>202403096</v>
      </c>
      <c r="K278">
        <f t="shared" si="18"/>
        <v>202403096</v>
      </c>
      <c r="L278">
        <f t="shared" si="19"/>
        <v>202403096</v>
      </c>
    </row>
    <row r="279" spans="1:12" x14ac:dyDescent="0.3">
      <c r="A279">
        <v>202403092</v>
      </c>
      <c r="C279">
        <v>2024030914</v>
      </c>
      <c r="E279">
        <v>202403095</v>
      </c>
      <c r="H279">
        <v>202403097</v>
      </c>
      <c r="I279">
        <f t="shared" si="16"/>
        <v>202403097</v>
      </c>
      <c r="J279">
        <f t="shared" si="17"/>
        <v>202403097</v>
      </c>
      <c r="K279">
        <f t="shared" si="18"/>
        <v>202403097</v>
      </c>
      <c r="L279">
        <f t="shared" si="19"/>
        <v>202403097</v>
      </c>
    </row>
    <row r="280" spans="1:12" x14ac:dyDescent="0.3">
      <c r="A280">
        <v>202403093</v>
      </c>
      <c r="C280">
        <v>2024030915</v>
      </c>
      <c r="E280">
        <v>202403096</v>
      </c>
      <c r="H280">
        <v>202403098</v>
      </c>
      <c r="I280">
        <f t="shared" si="16"/>
        <v>202403098</v>
      </c>
      <c r="J280">
        <f t="shared" si="17"/>
        <v>202403098</v>
      </c>
      <c r="K280" t="e">
        <f t="shared" si="18"/>
        <v>#N/A</v>
      </c>
      <c r="L280" t="e">
        <f t="shared" si="19"/>
        <v>#N/A</v>
      </c>
    </row>
    <row r="281" spans="1:12" x14ac:dyDescent="0.3">
      <c r="A281">
        <v>202403094</v>
      </c>
      <c r="C281">
        <v>2024030916</v>
      </c>
      <c r="E281">
        <v>202403097</v>
      </c>
      <c r="H281">
        <v>202403099</v>
      </c>
      <c r="I281">
        <f t="shared" si="16"/>
        <v>202403099</v>
      </c>
      <c r="J281">
        <f t="shared" si="17"/>
        <v>202403099</v>
      </c>
      <c r="K281" t="e">
        <f t="shared" si="18"/>
        <v>#N/A</v>
      </c>
      <c r="L281" t="e">
        <f t="shared" si="19"/>
        <v>#N/A</v>
      </c>
    </row>
    <row r="282" spans="1:12" x14ac:dyDescent="0.3">
      <c r="A282">
        <v>202403095</v>
      </c>
      <c r="C282">
        <v>2024030917</v>
      </c>
      <c r="H282">
        <v>2024030910</v>
      </c>
      <c r="I282">
        <f t="shared" si="16"/>
        <v>2024030910</v>
      </c>
      <c r="J282">
        <f t="shared" si="17"/>
        <v>2024030910</v>
      </c>
      <c r="K282" t="e">
        <f t="shared" si="18"/>
        <v>#N/A</v>
      </c>
      <c r="L282" t="e">
        <f t="shared" si="19"/>
        <v>#N/A</v>
      </c>
    </row>
    <row r="283" spans="1:12" x14ac:dyDescent="0.3">
      <c r="A283">
        <v>202403096</v>
      </c>
      <c r="C283">
        <v>2024030918</v>
      </c>
      <c r="H283">
        <v>2024030911</v>
      </c>
      <c r="I283">
        <f t="shared" si="16"/>
        <v>2024030911</v>
      </c>
      <c r="J283">
        <f t="shared" si="17"/>
        <v>2024030911</v>
      </c>
      <c r="K283" t="e">
        <f t="shared" si="18"/>
        <v>#N/A</v>
      </c>
      <c r="L283" t="e">
        <f t="shared" si="19"/>
        <v>#N/A</v>
      </c>
    </row>
    <row r="284" spans="1:12" x14ac:dyDescent="0.3">
      <c r="A284">
        <v>202403097</v>
      </c>
      <c r="C284">
        <v>2024030919</v>
      </c>
      <c r="H284">
        <v>2024030912</v>
      </c>
      <c r="I284">
        <f t="shared" si="16"/>
        <v>2024030912</v>
      </c>
      <c r="J284">
        <f t="shared" si="17"/>
        <v>2024030912</v>
      </c>
      <c r="K284" t="e">
        <f t="shared" si="18"/>
        <v>#N/A</v>
      </c>
      <c r="L284" t="e">
        <f t="shared" si="19"/>
        <v>#N/A</v>
      </c>
    </row>
    <row r="285" spans="1:12" x14ac:dyDescent="0.3">
      <c r="A285">
        <v>202403098</v>
      </c>
      <c r="C285">
        <v>2024030920</v>
      </c>
      <c r="H285">
        <v>2024030913</v>
      </c>
      <c r="I285">
        <f t="shared" si="16"/>
        <v>2024030913</v>
      </c>
      <c r="J285">
        <f t="shared" si="17"/>
        <v>2024030913</v>
      </c>
      <c r="K285" t="e">
        <f t="shared" si="18"/>
        <v>#N/A</v>
      </c>
      <c r="L285" t="e">
        <f t="shared" si="19"/>
        <v>#N/A</v>
      </c>
    </row>
    <row r="286" spans="1:12" x14ac:dyDescent="0.3">
      <c r="A286">
        <v>202403099</v>
      </c>
      <c r="C286">
        <v>2024030921</v>
      </c>
      <c r="H286">
        <v>2024030914</v>
      </c>
      <c r="I286">
        <f t="shared" si="16"/>
        <v>2024030914</v>
      </c>
      <c r="J286">
        <f t="shared" si="17"/>
        <v>2024030914</v>
      </c>
      <c r="K286" t="e">
        <f t="shared" si="18"/>
        <v>#N/A</v>
      </c>
      <c r="L286" t="e">
        <f t="shared" si="19"/>
        <v>#N/A</v>
      </c>
    </row>
    <row r="287" spans="1:12" x14ac:dyDescent="0.3">
      <c r="A287">
        <v>2024030910</v>
      </c>
      <c r="C287">
        <v>2024030922</v>
      </c>
      <c r="H287">
        <v>2024030915</v>
      </c>
      <c r="I287">
        <f t="shared" si="16"/>
        <v>2024030915</v>
      </c>
      <c r="J287">
        <f t="shared" si="17"/>
        <v>2024030915</v>
      </c>
      <c r="K287" t="e">
        <f t="shared" si="18"/>
        <v>#N/A</v>
      </c>
      <c r="L287" t="e">
        <f t="shared" si="19"/>
        <v>#N/A</v>
      </c>
    </row>
    <row r="288" spans="1:12" x14ac:dyDescent="0.3">
      <c r="A288">
        <v>2024030911</v>
      </c>
      <c r="C288">
        <v>2024030923</v>
      </c>
      <c r="H288">
        <v>2024030916</v>
      </c>
      <c r="I288">
        <f t="shared" si="16"/>
        <v>2024030916</v>
      </c>
      <c r="J288">
        <f t="shared" si="17"/>
        <v>2024030916</v>
      </c>
      <c r="K288" t="e">
        <f t="shared" si="18"/>
        <v>#N/A</v>
      </c>
      <c r="L288" t="e">
        <f t="shared" si="19"/>
        <v>#N/A</v>
      </c>
    </row>
    <row r="289" spans="1:12" x14ac:dyDescent="0.3">
      <c r="A289">
        <v>2024030912</v>
      </c>
      <c r="H289">
        <v>2024030917</v>
      </c>
      <c r="I289">
        <f t="shared" si="16"/>
        <v>2024030917</v>
      </c>
      <c r="J289">
        <f t="shared" si="17"/>
        <v>2024030917</v>
      </c>
      <c r="K289" t="e">
        <f t="shared" si="18"/>
        <v>#N/A</v>
      </c>
      <c r="L289" t="e">
        <f t="shared" si="19"/>
        <v>#N/A</v>
      </c>
    </row>
    <row r="290" spans="1:12" x14ac:dyDescent="0.3">
      <c r="A290">
        <v>2024030913</v>
      </c>
      <c r="H290">
        <v>2024030918</v>
      </c>
      <c r="I290">
        <f t="shared" si="16"/>
        <v>2024030918</v>
      </c>
      <c r="J290">
        <f t="shared" si="17"/>
        <v>2024030918</v>
      </c>
      <c r="K290" t="e">
        <f t="shared" si="18"/>
        <v>#N/A</v>
      </c>
      <c r="L290" t="e">
        <f t="shared" si="19"/>
        <v>#N/A</v>
      </c>
    </row>
    <row r="291" spans="1:12" x14ac:dyDescent="0.3">
      <c r="A291">
        <v>2024030914</v>
      </c>
      <c r="H291">
        <v>2024030919</v>
      </c>
      <c r="I291">
        <f t="shared" si="16"/>
        <v>2024030919</v>
      </c>
      <c r="J291">
        <f t="shared" si="17"/>
        <v>2024030919</v>
      </c>
      <c r="K291" t="e">
        <f t="shared" si="18"/>
        <v>#N/A</v>
      </c>
      <c r="L291" t="e">
        <f t="shared" si="19"/>
        <v>#N/A</v>
      </c>
    </row>
    <row r="292" spans="1:12" x14ac:dyDescent="0.3">
      <c r="A292">
        <v>2024030915</v>
      </c>
      <c r="H292">
        <v>2024030920</v>
      </c>
      <c r="I292">
        <f t="shared" si="16"/>
        <v>2024030920</v>
      </c>
      <c r="J292">
        <f t="shared" si="17"/>
        <v>2024030920</v>
      </c>
      <c r="K292" t="e">
        <f t="shared" si="18"/>
        <v>#N/A</v>
      </c>
      <c r="L292" t="e">
        <f t="shared" si="19"/>
        <v>#N/A</v>
      </c>
    </row>
    <row r="293" spans="1:12" x14ac:dyDescent="0.3">
      <c r="A293">
        <v>2024030916</v>
      </c>
      <c r="H293">
        <v>2024030921</v>
      </c>
      <c r="I293">
        <f t="shared" si="16"/>
        <v>2024030921</v>
      </c>
      <c r="J293">
        <f t="shared" si="17"/>
        <v>2024030921</v>
      </c>
      <c r="K293" t="e">
        <f t="shared" si="18"/>
        <v>#N/A</v>
      </c>
      <c r="L293" t="e">
        <f t="shared" si="19"/>
        <v>#N/A</v>
      </c>
    </row>
    <row r="294" spans="1:12" x14ac:dyDescent="0.3">
      <c r="A294">
        <v>2024030917</v>
      </c>
      <c r="H294">
        <v>2024030922</v>
      </c>
      <c r="I294">
        <f t="shared" si="16"/>
        <v>2024030922</v>
      </c>
      <c r="J294">
        <f t="shared" si="17"/>
        <v>2024030922</v>
      </c>
      <c r="K294" t="e">
        <f t="shared" si="18"/>
        <v>#N/A</v>
      </c>
      <c r="L294" t="e">
        <f t="shared" si="19"/>
        <v>#N/A</v>
      </c>
    </row>
    <row r="295" spans="1:12" x14ac:dyDescent="0.3">
      <c r="A295">
        <v>2024030918</v>
      </c>
      <c r="H295">
        <v>2024030835</v>
      </c>
      <c r="I295" t="e">
        <f t="shared" si="16"/>
        <v>#N/A</v>
      </c>
      <c r="J295">
        <f t="shared" si="17"/>
        <v>2024030835</v>
      </c>
      <c r="K295">
        <f t="shared" si="18"/>
        <v>2024030835</v>
      </c>
      <c r="L295" t="e">
        <f t="shared" si="19"/>
        <v>#N/A</v>
      </c>
    </row>
    <row r="296" spans="1:12" x14ac:dyDescent="0.3">
      <c r="A296">
        <v>2024030919</v>
      </c>
      <c r="H296">
        <v>2024030863</v>
      </c>
      <c r="I296" t="e">
        <f t="shared" si="16"/>
        <v>#N/A</v>
      </c>
      <c r="J296">
        <f t="shared" si="17"/>
        <v>2024030863</v>
      </c>
      <c r="K296">
        <f t="shared" si="18"/>
        <v>2024030863</v>
      </c>
      <c r="L296" t="e">
        <f t="shared" si="19"/>
        <v>#N/A</v>
      </c>
    </row>
    <row r="297" spans="1:12" x14ac:dyDescent="0.3">
      <c r="A297">
        <v>2024030920</v>
      </c>
      <c r="H297">
        <v>2024030923</v>
      </c>
      <c r="I297" t="e">
        <f t="shared" si="16"/>
        <v>#N/A</v>
      </c>
      <c r="J297">
        <f t="shared" si="17"/>
        <v>2024030923</v>
      </c>
      <c r="K297" t="e">
        <f t="shared" si="18"/>
        <v>#N/A</v>
      </c>
      <c r="L297" t="e">
        <f t="shared" si="19"/>
        <v>#N/A</v>
      </c>
    </row>
    <row r="298" spans="1:12" x14ac:dyDescent="0.3">
      <c r="A298">
        <v>2024030921</v>
      </c>
    </row>
    <row r="299" spans="1:12" x14ac:dyDescent="0.3">
      <c r="A299">
        <v>2024030922</v>
      </c>
    </row>
  </sheetData>
  <autoFilter ref="H1:L297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12E2-B7C1-4F90-A0D4-EC8DEAB34AF3}">
  <dimension ref="A1:Q288"/>
  <sheetViews>
    <sheetView workbookViewId="0">
      <selection activeCell="A2" sqref="A2"/>
    </sheetView>
  </sheetViews>
  <sheetFormatPr defaultRowHeight="14.4" x14ac:dyDescent="0.3"/>
  <sheetData>
    <row r="1" spans="1:1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3">
      <c r="A2">
        <v>202403051</v>
      </c>
      <c r="B2">
        <v>179.9845201</v>
      </c>
      <c r="C2">
        <v>109.3885449</v>
      </c>
      <c r="D2">
        <v>96.315789469999999</v>
      </c>
      <c r="E2">
        <v>70.595975229999993</v>
      </c>
      <c r="F2">
        <v>1</v>
      </c>
      <c r="G2">
        <v>60.13975662</v>
      </c>
      <c r="H2">
        <v>127.7312977</v>
      </c>
      <c r="I2">
        <v>81.640522880000006</v>
      </c>
      <c r="J2">
        <v>78.56</v>
      </c>
      <c r="K2">
        <v>35.380597010000002</v>
      </c>
      <c r="L2">
        <v>49.236261489999997</v>
      </c>
      <c r="M2">
        <v>127.7312977</v>
      </c>
      <c r="N2">
        <v>63</v>
      </c>
      <c r="O2">
        <v>1</v>
      </c>
      <c r="P2">
        <v>11.5</v>
      </c>
      <c r="Q2">
        <v>0</v>
      </c>
    </row>
    <row r="3" spans="1:17" x14ac:dyDescent="0.3">
      <c r="A3">
        <v>202403052</v>
      </c>
      <c r="B3">
        <v>188.86302140000001</v>
      </c>
      <c r="C3">
        <v>144.91206310000001</v>
      </c>
      <c r="D3">
        <v>137.94081170000001</v>
      </c>
      <c r="E3">
        <v>43.950958290000003</v>
      </c>
      <c r="F3">
        <v>0.81208053700000005</v>
      </c>
      <c r="G3">
        <v>165.3754682</v>
      </c>
      <c r="H3">
        <v>156.97300340000001</v>
      </c>
      <c r="I3">
        <v>98.030303029999999</v>
      </c>
      <c r="J3">
        <v>94.602451840000001</v>
      </c>
      <c r="K3">
        <v>39.2953343</v>
      </c>
      <c r="L3">
        <v>56.209198450000002</v>
      </c>
      <c r="M3">
        <v>156.97300340000001</v>
      </c>
      <c r="N3">
        <v>63</v>
      </c>
      <c r="O3">
        <v>0</v>
      </c>
      <c r="P3">
        <v>11.6</v>
      </c>
      <c r="Q3">
        <v>0</v>
      </c>
    </row>
    <row r="4" spans="1:17" x14ac:dyDescent="0.3">
      <c r="A4">
        <v>202403056</v>
      </c>
      <c r="B4">
        <v>153.25068619999999</v>
      </c>
      <c r="C4">
        <v>97.02653248</v>
      </c>
      <c r="D4">
        <v>90.541628549999999</v>
      </c>
      <c r="E4">
        <v>56.224153710000003</v>
      </c>
      <c r="F4">
        <v>0.99159663899999995</v>
      </c>
      <c r="G4">
        <v>96.663681150000002</v>
      </c>
      <c r="H4">
        <v>111.8774775</v>
      </c>
      <c r="I4">
        <v>64.014634150000006</v>
      </c>
      <c r="J4">
        <v>65.536105030000002</v>
      </c>
      <c r="K4">
        <v>32.432748539999999</v>
      </c>
      <c r="L4">
        <v>39.554478199999998</v>
      </c>
      <c r="M4">
        <v>111.8774775</v>
      </c>
      <c r="N4">
        <v>50</v>
      </c>
      <c r="O4">
        <v>1</v>
      </c>
      <c r="P4">
        <v>11.1</v>
      </c>
      <c r="Q4">
        <v>0</v>
      </c>
    </row>
    <row r="5" spans="1:17" x14ac:dyDescent="0.3">
      <c r="A5">
        <v>202403059</v>
      </c>
      <c r="B5">
        <v>171.35151859999999</v>
      </c>
      <c r="C5">
        <v>119.23172099999999</v>
      </c>
      <c r="D5">
        <v>113.82508439999999</v>
      </c>
      <c r="E5">
        <v>52.11979753</v>
      </c>
      <c r="F5">
        <v>0.97142857100000002</v>
      </c>
      <c r="G5">
        <v>175.60115440000001</v>
      </c>
      <c r="H5">
        <v>132.52905369999999</v>
      </c>
      <c r="I5">
        <v>66.663837009999995</v>
      </c>
      <c r="J5">
        <v>67.996835439999998</v>
      </c>
      <c r="K5">
        <v>31.421633549999999</v>
      </c>
      <c r="L5">
        <v>43.336085500000003</v>
      </c>
      <c r="M5">
        <v>132.52905369999999</v>
      </c>
      <c r="N5">
        <v>76</v>
      </c>
      <c r="O5">
        <v>1</v>
      </c>
      <c r="P5">
        <v>12.2</v>
      </c>
      <c r="Q5">
        <v>0</v>
      </c>
    </row>
    <row r="6" spans="1:17" x14ac:dyDescent="0.3">
      <c r="A6">
        <v>2024030510</v>
      </c>
      <c r="B6">
        <v>147.53886009999999</v>
      </c>
      <c r="C6">
        <v>85.329879099999999</v>
      </c>
      <c r="D6">
        <v>79.374784109999993</v>
      </c>
      <c r="E6">
        <v>62.208981000000001</v>
      </c>
      <c r="F6">
        <v>1</v>
      </c>
      <c r="G6">
        <v>120.1951205</v>
      </c>
      <c r="H6">
        <v>101.91278579999999</v>
      </c>
      <c r="I6">
        <v>64.155913979999994</v>
      </c>
      <c r="J6">
        <v>64.625298330000007</v>
      </c>
      <c r="K6">
        <v>30.532879820000002</v>
      </c>
      <c r="L6">
        <v>36.4117806</v>
      </c>
      <c r="M6">
        <v>101.91278579999999</v>
      </c>
      <c r="N6">
        <v>67</v>
      </c>
      <c r="O6">
        <v>1</v>
      </c>
      <c r="P6">
        <v>11</v>
      </c>
      <c r="Q6">
        <v>0</v>
      </c>
    </row>
    <row r="7" spans="1:17" x14ac:dyDescent="0.3">
      <c r="A7">
        <v>2024030512</v>
      </c>
      <c r="B7">
        <v>161.27627000000001</v>
      </c>
      <c r="C7">
        <v>101.8190675</v>
      </c>
      <c r="D7">
        <v>97.267223380000004</v>
      </c>
      <c r="E7">
        <v>59.457202510000002</v>
      </c>
      <c r="F7">
        <v>0.95686274500000001</v>
      </c>
      <c r="G7">
        <v>122.4888392</v>
      </c>
      <c r="H7">
        <v>118.2662069</v>
      </c>
      <c r="I7">
        <v>69.741935479999995</v>
      </c>
      <c r="J7">
        <v>69.786792449999993</v>
      </c>
      <c r="K7">
        <v>35.635802470000002</v>
      </c>
      <c r="L7">
        <v>42.185682870000001</v>
      </c>
      <c r="M7">
        <v>118.2662069</v>
      </c>
      <c r="N7">
        <v>65</v>
      </c>
      <c r="O7">
        <v>0</v>
      </c>
      <c r="P7">
        <v>12.5</v>
      </c>
      <c r="Q7">
        <v>0</v>
      </c>
    </row>
    <row r="8" spans="1:17" x14ac:dyDescent="0.3">
      <c r="A8">
        <v>2024030513</v>
      </c>
      <c r="B8">
        <v>168.57048639999999</v>
      </c>
      <c r="C8">
        <v>102.69991760000001</v>
      </c>
      <c r="D8">
        <v>97.104699089999997</v>
      </c>
      <c r="E8">
        <v>65.870568840000004</v>
      </c>
      <c r="F8">
        <v>0.99494949499999996</v>
      </c>
      <c r="G8">
        <v>121.1601004</v>
      </c>
      <c r="H8">
        <v>120.1432039</v>
      </c>
      <c r="I8">
        <v>67.757575759999995</v>
      </c>
      <c r="J8">
        <v>67.314990510000001</v>
      </c>
      <c r="K8">
        <v>33.372549020000001</v>
      </c>
      <c r="L8">
        <v>42.128115289999997</v>
      </c>
      <c r="M8">
        <v>120.1432039</v>
      </c>
      <c r="N8">
        <v>30</v>
      </c>
      <c r="O8">
        <v>0</v>
      </c>
      <c r="P8">
        <v>15.2</v>
      </c>
      <c r="Q8">
        <v>0</v>
      </c>
    </row>
    <row r="9" spans="1:17" x14ac:dyDescent="0.3">
      <c r="A9">
        <v>2024030515</v>
      </c>
      <c r="B9">
        <v>153.39569729999999</v>
      </c>
      <c r="C9">
        <v>94.930464850000007</v>
      </c>
      <c r="D9">
        <v>90.281598160000001</v>
      </c>
      <c r="E9">
        <v>58.46523242</v>
      </c>
      <c r="F9">
        <v>0.99215686299999994</v>
      </c>
      <c r="G9">
        <v>223.57879689999999</v>
      </c>
      <c r="H9">
        <v>110.4390796</v>
      </c>
      <c r="I9">
        <v>63.378559459999998</v>
      </c>
      <c r="J9">
        <v>64.103076920000007</v>
      </c>
      <c r="K9">
        <v>32.314266930000002</v>
      </c>
      <c r="L9">
        <v>39.244187340000003</v>
      </c>
      <c r="M9">
        <v>110.4390796</v>
      </c>
      <c r="N9">
        <v>75</v>
      </c>
      <c r="O9">
        <v>0</v>
      </c>
      <c r="P9">
        <v>11.5</v>
      </c>
      <c r="Q9">
        <v>0</v>
      </c>
    </row>
    <row r="10" spans="1:17" x14ac:dyDescent="0.3">
      <c r="A10">
        <v>2024030514</v>
      </c>
      <c r="B10">
        <v>166.1096459</v>
      </c>
      <c r="C10">
        <v>97.628327229999996</v>
      </c>
      <c r="D10">
        <v>88.735286939999995</v>
      </c>
      <c r="E10">
        <v>68.481318680000001</v>
      </c>
      <c r="F10">
        <v>1</v>
      </c>
      <c r="G10">
        <v>539.24892379999994</v>
      </c>
      <c r="H10">
        <v>116.561165</v>
      </c>
      <c r="I10">
        <v>82.084664540000006</v>
      </c>
      <c r="J10">
        <v>82.883333329999999</v>
      </c>
      <c r="K10">
        <v>32.742333729999999</v>
      </c>
      <c r="L10">
        <v>42.732457519999997</v>
      </c>
      <c r="M10">
        <v>116.561165</v>
      </c>
      <c r="N10">
        <v>57</v>
      </c>
      <c r="O10">
        <v>0</v>
      </c>
      <c r="P10">
        <v>12.4</v>
      </c>
      <c r="Q10">
        <v>0</v>
      </c>
    </row>
    <row r="11" spans="1:17" x14ac:dyDescent="0.3">
      <c r="A11">
        <v>2024030516</v>
      </c>
      <c r="B11">
        <v>151.17667639999999</v>
      </c>
      <c r="C11">
        <v>91.102040819999999</v>
      </c>
      <c r="D11">
        <v>94.760349849999997</v>
      </c>
      <c r="E11">
        <v>60.074635569999998</v>
      </c>
      <c r="F11">
        <v>0.99921259799999995</v>
      </c>
      <c r="G11">
        <v>141.53317060000001</v>
      </c>
      <c r="H11">
        <v>108.5365994</v>
      </c>
      <c r="I11">
        <v>63.005376339999998</v>
      </c>
      <c r="J11">
        <v>63.032710280000003</v>
      </c>
      <c r="K11">
        <v>33.63403263</v>
      </c>
      <c r="L11">
        <v>38.031566060000003</v>
      </c>
      <c r="M11">
        <v>108.5365994</v>
      </c>
      <c r="N11">
        <v>44</v>
      </c>
      <c r="O11">
        <v>1</v>
      </c>
      <c r="P11">
        <v>13.1</v>
      </c>
      <c r="Q11">
        <v>0</v>
      </c>
    </row>
    <row r="12" spans="1:17" x14ac:dyDescent="0.3">
      <c r="A12">
        <v>2024030517</v>
      </c>
      <c r="B12">
        <v>142.1944202</v>
      </c>
      <c r="C12">
        <v>95.223190930000001</v>
      </c>
      <c r="D12">
        <v>95.684394069999996</v>
      </c>
      <c r="E12">
        <v>46.971229289999997</v>
      </c>
      <c r="F12">
        <v>0.93023255800000004</v>
      </c>
      <c r="G12">
        <v>111.756271</v>
      </c>
      <c r="H12">
        <v>108.5328152</v>
      </c>
      <c r="I12">
        <v>63.025641030000003</v>
      </c>
      <c r="J12">
        <v>64.567226890000001</v>
      </c>
      <c r="K12">
        <v>30.334343430000001</v>
      </c>
      <c r="L12">
        <v>38.310831200000003</v>
      </c>
      <c r="M12">
        <v>108.5328152</v>
      </c>
      <c r="N12">
        <v>65</v>
      </c>
      <c r="O12">
        <v>1</v>
      </c>
      <c r="P12">
        <v>10</v>
      </c>
      <c r="Q12">
        <v>1</v>
      </c>
    </row>
    <row r="13" spans="1:17" x14ac:dyDescent="0.3">
      <c r="A13">
        <v>2024030519</v>
      </c>
      <c r="B13">
        <v>145.56885689999999</v>
      </c>
      <c r="C13">
        <v>101.0805581</v>
      </c>
      <c r="D13">
        <v>90.483348329999998</v>
      </c>
      <c r="E13">
        <v>44.488298829999998</v>
      </c>
      <c r="F13">
        <v>1</v>
      </c>
      <c r="G13">
        <v>207.82504270000001</v>
      </c>
      <c r="H13">
        <v>110.61210269999999</v>
      </c>
      <c r="I13">
        <v>53.716850829999998</v>
      </c>
      <c r="J13">
        <v>55.090909089999997</v>
      </c>
      <c r="K13">
        <v>31.648275859999998</v>
      </c>
      <c r="L13">
        <v>37.713646179999998</v>
      </c>
      <c r="M13">
        <v>110.61210269999999</v>
      </c>
      <c r="N13">
        <v>75</v>
      </c>
      <c r="O13">
        <v>1</v>
      </c>
      <c r="P13">
        <v>10.4</v>
      </c>
      <c r="Q13">
        <v>1</v>
      </c>
    </row>
    <row r="14" spans="1:17" x14ac:dyDescent="0.3">
      <c r="A14">
        <v>2024030518</v>
      </c>
      <c r="B14">
        <v>180.76598390000001</v>
      </c>
      <c r="C14">
        <v>108.8510242</v>
      </c>
      <c r="D14">
        <v>99.518311609999998</v>
      </c>
      <c r="E14">
        <v>71.91495965</v>
      </c>
      <c r="F14">
        <v>0.82352941199999996</v>
      </c>
      <c r="G14">
        <v>147.09923420000001</v>
      </c>
      <c r="H14">
        <v>127.1847365</v>
      </c>
      <c r="I14">
        <v>71.163232960000002</v>
      </c>
      <c r="J14">
        <v>71.198910080000005</v>
      </c>
      <c r="K14">
        <v>37.94876223</v>
      </c>
      <c r="L14">
        <v>44.704205160000001</v>
      </c>
      <c r="M14">
        <v>127.1847365</v>
      </c>
      <c r="N14">
        <v>75</v>
      </c>
      <c r="O14">
        <v>1</v>
      </c>
      <c r="P14">
        <v>10.5</v>
      </c>
      <c r="Q14">
        <v>0</v>
      </c>
    </row>
    <row r="15" spans="1:17" x14ac:dyDescent="0.3">
      <c r="A15">
        <v>2024030520</v>
      </c>
      <c r="B15">
        <v>159.92396310000001</v>
      </c>
      <c r="C15">
        <v>103.46313360000001</v>
      </c>
      <c r="D15">
        <v>97.382488480000006</v>
      </c>
      <c r="E15">
        <v>56.460829490000002</v>
      </c>
      <c r="F15">
        <v>0.80645161300000001</v>
      </c>
      <c r="G15">
        <v>89.279378699999995</v>
      </c>
      <c r="H15">
        <v>118.0565611</v>
      </c>
      <c r="I15">
        <v>72.606648199999995</v>
      </c>
      <c r="J15">
        <v>69.507865170000002</v>
      </c>
      <c r="K15">
        <v>32.948148150000002</v>
      </c>
      <c r="L15">
        <v>43.847618699999998</v>
      </c>
      <c r="M15">
        <v>118.0565611</v>
      </c>
      <c r="N15">
        <v>65</v>
      </c>
      <c r="O15">
        <v>1</v>
      </c>
      <c r="P15">
        <v>7</v>
      </c>
      <c r="Q15">
        <v>1</v>
      </c>
    </row>
    <row r="16" spans="1:17" x14ac:dyDescent="0.3">
      <c r="A16">
        <v>2024030521</v>
      </c>
      <c r="B16">
        <v>152.63636360000001</v>
      </c>
      <c r="C16">
        <v>98.443939389999997</v>
      </c>
      <c r="D16">
        <v>92.319318179999996</v>
      </c>
      <c r="E16">
        <v>54.192424240000001</v>
      </c>
      <c r="F16">
        <v>0.72294372299999998</v>
      </c>
      <c r="G16">
        <v>154.65633790000001</v>
      </c>
      <c r="H16">
        <v>110.7395417</v>
      </c>
      <c r="I16">
        <v>59.532738100000003</v>
      </c>
      <c r="J16">
        <v>59.014647140000001</v>
      </c>
      <c r="K16">
        <v>36.303303300000003</v>
      </c>
      <c r="L16">
        <v>42.715731820000002</v>
      </c>
      <c r="M16">
        <v>110.7395417</v>
      </c>
      <c r="N16">
        <v>84</v>
      </c>
      <c r="O16">
        <v>1</v>
      </c>
      <c r="P16">
        <v>10.4</v>
      </c>
      <c r="Q16">
        <v>1</v>
      </c>
    </row>
    <row r="17" spans="1:17" x14ac:dyDescent="0.3">
      <c r="A17">
        <v>2024030522</v>
      </c>
      <c r="B17">
        <v>194.09441229999999</v>
      </c>
      <c r="C17">
        <v>110.7726397</v>
      </c>
      <c r="D17">
        <v>104.8535645</v>
      </c>
      <c r="E17">
        <v>83.321772640000006</v>
      </c>
      <c r="F17">
        <v>1</v>
      </c>
      <c r="G17">
        <v>101.9025276</v>
      </c>
      <c r="H17">
        <v>133.68281099999999</v>
      </c>
      <c r="I17">
        <v>85.730310259999996</v>
      </c>
      <c r="J17">
        <v>85.871428570000006</v>
      </c>
      <c r="K17">
        <v>37.937537540000001</v>
      </c>
      <c r="L17">
        <v>50.484089150000003</v>
      </c>
      <c r="M17">
        <v>133.68281099999999</v>
      </c>
      <c r="N17">
        <v>38</v>
      </c>
      <c r="O17">
        <v>1</v>
      </c>
      <c r="P17">
        <v>12</v>
      </c>
      <c r="Q17">
        <v>0</v>
      </c>
    </row>
    <row r="18" spans="1:17" x14ac:dyDescent="0.3">
      <c r="A18">
        <v>2024030523</v>
      </c>
      <c r="B18">
        <v>158.98091429999999</v>
      </c>
      <c r="C18">
        <v>102.6937417</v>
      </c>
      <c r="D18">
        <v>97.340434979999998</v>
      </c>
      <c r="E18">
        <v>56.287172660000003</v>
      </c>
      <c r="F18">
        <v>0.84502924000000001</v>
      </c>
      <c r="G18">
        <v>185.04295830000001</v>
      </c>
      <c r="H18">
        <v>118.6327434</v>
      </c>
      <c r="I18">
        <v>70.160360359999999</v>
      </c>
      <c r="J18">
        <v>70.493690849999993</v>
      </c>
      <c r="K18">
        <v>36.533816430000002</v>
      </c>
      <c r="L18">
        <v>42.364169490000002</v>
      </c>
      <c r="M18">
        <v>118.6327434</v>
      </c>
      <c r="N18">
        <v>70</v>
      </c>
      <c r="O18">
        <v>0</v>
      </c>
      <c r="P18">
        <v>9.6999999999999993</v>
      </c>
      <c r="Q18">
        <v>1</v>
      </c>
    </row>
    <row r="19" spans="1:17" x14ac:dyDescent="0.3">
      <c r="A19">
        <v>2024030524</v>
      </c>
      <c r="B19">
        <v>148.54043229999999</v>
      </c>
      <c r="C19">
        <v>103.5108086</v>
      </c>
      <c r="D19">
        <v>108.1096878</v>
      </c>
      <c r="E19">
        <v>45.029623700000002</v>
      </c>
      <c r="F19">
        <v>0.84099999999999997</v>
      </c>
      <c r="G19">
        <v>105.08489539999999</v>
      </c>
      <c r="H19">
        <v>117.2835463</v>
      </c>
      <c r="I19">
        <v>72.917197450000003</v>
      </c>
      <c r="J19">
        <v>73.719397360000002</v>
      </c>
      <c r="K19">
        <v>33.304878049999999</v>
      </c>
      <c r="L19">
        <v>43.715720660000002</v>
      </c>
      <c r="M19">
        <v>117.2835463</v>
      </c>
      <c r="N19">
        <v>66</v>
      </c>
      <c r="O19">
        <v>0</v>
      </c>
      <c r="P19">
        <v>11.1</v>
      </c>
      <c r="Q19">
        <v>0</v>
      </c>
    </row>
    <row r="20" spans="1:17" x14ac:dyDescent="0.3">
      <c r="A20">
        <v>2024030525</v>
      </c>
      <c r="B20">
        <v>149.2605111</v>
      </c>
      <c r="C20">
        <v>86.902720529999996</v>
      </c>
      <c r="D20">
        <v>83.838417149999998</v>
      </c>
      <c r="E20">
        <v>62.357790600000001</v>
      </c>
      <c r="F20">
        <v>1</v>
      </c>
      <c r="G20">
        <v>117.2024337</v>
      </c>
      <c r="H20">
        <v>103.45813200000001</v>
      </c>
      <c r="I20">
        <v>65.655080209999994</v>
      </c>
      <c r="J20">
        <v>64.536036039999999</v>
      </c>
      <c r="K20">
        <v>32.938172039999998</v>
      </c>
      <c r="L20">
        <v>38.733637440000003</v>
      </c>
      <c r="M20">
        <v>103.45813200000001</v>
      </c>
      <c r="N20">
        <v>70</v>
      </c>
      <c r="O20">
        <v>1</v>
      </c>
      <c r="P20">
        <v>12.4</v>
      </c>
      <c r="Q20">
        <v>0</v>
      </c>
    </row>
    <row r="21" spans="1:17" x14ac:dyDescent="0.3">
      <c r="A21">
        <v>2024030528</v>
      </c>
      <c r="B21">
        <v>166.10778440000001</v>
      </c>
      <c r="C21">
        <v>102.3847305</v>
      </c>
      <c r="D21">
        <v>100.6399701</v>
      </c>
      <c r="E21">
        <v>63.723053890000003</v>
      </c>
      <c r="F21">
        <v>0.994897959</v>
      </c>
      <c r="G21">
        <v>110.6274957</v>
      </c>
      <c r="H21">
        <v>119.98745390000001</v>
      </c>
      <c r="I21">
        <v>67.4715262</v>
      </c>
      <c r="J21">
        <v>67.848670760000005</v>
      </c>
      <c r="K21">
        <v>32.93712317</v>
      </c>
      <c r="L21">
        <v>42.821002370000002</v>
      </c>
      <c r="M21">
        <v>119.98745390000001</v>
      </c>
      <c r="N21">
        <v>41</v>
      </c>
      <c r="O21">
        <v>1</v>
      </c>
      <c r="P21">
        <v>11.9</v>
      </c>
      <c r="Q21">
        <v>0</v>
      </c>
    </row>
    <row r="22" spans="1:17" x14ac:dyDescent="0.3">
      <c r="A22">
        <v>2024030529</v>
      </c>
      <c r="B22">
        <v>173.71580030000001</v>
      </c>
      <c r="C22">
        <v>117.4627223</v>
      </c>
      <c r="D22">
        <v>115.5150479</v>
      </c>
      <c r="E22">
        <v>56.25307798</v>
      </c>
      <c r="F22">
        <v>1</v>
      </c>
      <c r="G22">
        <v>254.51078939999999</v>
      </c>
      <c r="H22">
        <v>133.8300921</v>
      </c>
      <c r="I22">
        <v>82.762152779999994</v>
      </c>
      <c r="J22">
        <v>84.477759469999995</v>
      </c>
      <c r="K22">
        <v>34.379885809999998</v>
      </c>
      <c r="L22">
        <v>46.758294769999999</v>
      </c>
      <c r="M22">
        <v>133.8300921</v>
      </c>
      <c r="N22">
        <v>53</v>
      </c>
      <c r="O22">
        <v>0</v>
      </c>
      <c r="P22">
        <v>12.4</v>
      </c>
      <c r="Q22">
        <v>0</v>
      </c>
    </row>
    <row r="23" spans="1:17" x14ac:dyDescent="0.3">
      <c r="A23">
        <v>2024030532</v>
      </c>
      <c r="B23">
        <v>144.1351626</v>
      </c>
      <c r="C23">
        <v>88.931910569999999</v>
      </c>
      <c r="D23">
        <v>81.008130080000001</v>
      </c>
      <c r="E23">
        <v>55.203252030000002</v>
      </c>
      <c r="F23">
        <v>1</v>
      </c>
      <c r="G23">
        <v>103.4816785</v>
      </c>
      <c r="H23">
        <v>104.1050505</v>
      </c>
      <c r="I23">
        <v>71.694006310000006</v>
      </c>
      <c r="J23">
        <v>72.265927980000001</v>
      </c>
      <c r="K23">
        <v>34.248366009999998</v>
      </c>
      <c r="L23">
        <v>38.589204719999998</v>
      </c>
      <c r="M23">
        <v>104.1050505</v>
      </c>
      <c r="N23">
        <v>65</v>
      </c>
      <c r="O23">
        <v>0</v>
      </c>
      <c r="P23">
        <v>7</v>
      </c>
      <c r="Q23">
        <v>1</v>
      </c>
    </row>
    <row r="24" spans="1:17" x14ac:dyDescent="0.3">
      <c r="A24">
        <v>2024030533</v>
      </c>
      <c r="B24">
        <v>162.28676469999999</v>
      </c>
      <c r="C24">
        <v>94.938235289999994</v>
      </c>
      <c r="D24">
        <v>88.146323530000004</v>
      </c>
      <c r="E24">
        <v>67.348529409999998</v>
      </c>
      <c r="F24">
        <v>0.98657718100000003</v>
      </c>
      <c r="G24">
        <v>290.96891890000001</v>
      </c>
      <c r="H24">
        <v>113.9633968</v>
      </c>
      <c r="I24">
        <v>70.023897059999996</v>
      </c>
      <c r="J24">
        <v>69.886097149999998</v>
      </c>
      <c r="K24">
        <v>31.589002270000002</v>
      </c>
      <c r="L24">
        <v>39.468418309999997</v>
      </c>
      <c r="M24">
        <v>113.9633968</v>
      </c>
      <c r="N24">
        <v>67</v>
      </c>
      <c r="O24">
        <v>1</v>
      </c>
      <c r="P24">
        <v>8.4</v>
      </c>
      <c r="Q24">
        <v>1</v>
      </c>
    </row>
    <row r="25" spans="1:17" x14ac:dyDescent="0.3">
      <c r="A25">
        <v>2024030534</v>
      </c>
      <c r="B25">
        <v>151.79384279999999</v>
      </c>
      <c r="C25">
        <v>93.028037380000001</v>
      </c>
      <c r="D25">
        <v>88.035733919999998</v>
      </c>
      <c r="E25">
        <v>58.765805389999997</v>
      </c>
      <c r="F25">
        <v>0.98181818200000004</v>
      </c>
      <c r="G25">
        <v>161.52596510000001</v>
      </c>
      <c r="H25">
        <v>108.08993580000001</v>
      </c>
      <c r="I25">
        <v>65.045186639999997</v>
      </c>
      <c r="J25">
        <v>64.461805560000002</v>
      </c>
      <c r="K25">
        <v>32.096394410000002</v>
      </c>
      <c r="L25">
        <v>39.42666449</v>
      </c>
      <c r="M25">
        <v>108.08993580000001</v>
      </c>
      <c r="N25">
        <v>36</v>
      </c>
      <c r="O25">
        <v>0</v>
      </c>
      <c r="P25">
        <v>11.9</v>
      </c>
      <c r="Q25">
        <v>0</v>
      </c>
    </row>
    <row r="26" spans="1:17" x14ac:dyDescent="0.3">
      <c r="A26">
        <v>2024030535</v>
      </c>
      <c r="B26">
        <v>145.23824450000001</v>
      </c>
      <c r="C26">
        <v>85.549634269999999</v>
      </c>
      <c r="D26">
        <v>90.388714730000004</v>
      </c>
      <c r="E26">
        <v>59.688610240000003</v>
      </c>
      <c r="F26">
        <v>0.93628808900000005</v>
      </c>
      <c r="G26">
        <v>76.238406670000003</v>
      </c>
      <c r="H26">
        <v>101.91361790000001</v>
      </c>
      <c r="I26">
        <v>66.272463770000002</v>
      </c>
      <c r="J26">
        <v>66.992248059999994</v>
      </c>
      <c r="K26">
        <v>31.352525249999999</v>
      </c>
      <c r="L26">
        <v>39.818695480000002</v>
      </c>
      <c r="M26">
        <v>101.91361790000001</v>
      </c>
      <c r="N26">
        <v>65</v>
      </c>
      <c r="O26">
        <v>1</v>
      </c>
      <c r="P26">
        <v>12.1</v>
      </c>
      <c r="Q26">
        <v>0</v>
      </c>
    </row>
    <row r="27" spans="1:17" x14ac:dyDescent="0.3">
      <c r="A27">
        <v>2024030536</v>
      </c>
      <c r="B27">
        <v>175.34375</v>
      </c>
      <c r="C27">
        <v>115.0613839</v>
      </c>
      <c r="D27">
        <v>118.703125</v>
      </c>
      <c r="E27">
        <v>60.282366070000002</v>
      </c>
      <c r="F27">
        <v>0.95833333300000001</v>
      </c>
      <c r="G27">
        <v>80.748218840000007</v>
      </c>
      <c r="H27">
        <v>133.27060130000001</v>
      </c>
      <c r="I27">
        <v>94.357988169999999</v>
      </c>
      <c r="J27">
        <v>94.129113919999995</v>
      </c>
      <c r="K27">
        <v>39.161231880000003</v>
      </c>
      <c r="L27">
        <v>51.762524089999999</v>
      </c>
      <c r="M27">
        <v>133.27060130000001</v>
      </c>
      <c r="N27">
        <v>40</v>
      </c>
      <c r="O27">
        <v>0</v>
      </c>
      <c r="P27">
        <v>15.1</v>
      </c>
      <c r="Q27">
        <v>0</v>
      </c>
    </row>
    <row r="28" spans="1:17" x14ac:dyDescent="0.3">
      <c r="A28">
        <v>2024030537</v>
      </c>
      <c r="B28">
        <v>156.9640449</v>
      </c>
      <c r="C28">
        <v>91.261235959999993</v>
      </c>
      <c r="D28">
        <v>90.996629209999995</v>
      </c>
      <c r="E28">
        <v>65.702808989999994</v>
      </c>
      <c r="F28">
        <v>0.99859352999999995</v>
      </c>
      <c r="G28">
        <v>137.15737820000001</v>
      </c>
      <c r="H28">
        <v>110.3761825</v>
      </c>
      <c r="I28">
        <v>85.434567900000005</v>
      </c>
      <c r="J28">
        <v>82.475206610000001</v>
      </c>
      <c r="K28">
        <v>37.230452669999998</v>
      </c>
      <c r="L28">
        <v>46.339210350000002</v>
      </c>
      <c r="M28">
        <v>110.3761825</v>
      </c>
      <c r="N28">
        <v>31</v>
      </c>
      <c r="O28">
        <v>0</v>
      </c>
      <c r="P28">
        <v>15.2</v>
      </c>
      <c r="Q28">
        <v>0</v>
      </c>
    </row>
    <row r="29" spans="1:17" x14ac:dyDescent="0.3">
      <c r="A29">
        <v>2024030538</v>
      </c>
      <c r="B29">
        <v>130.4418239</v>
      </c>
      <c r="C29">
        <v>67.847484280000003</v>
      </c>
      <c r="D29">
        <v>65.059224319999998</v>
      </c>
      <c r="E29">
        <v>62.59433962</v>
      </c>
      <c r="F29">
        <v>1</v>
      </c>
      <c r="G29">
        <v>238.23753600000001</v>
      </c>
      <c r="H29">
        <v>85.696576759999999</v>
      </c>
      <c r="I29">
        <v>59.966587109999999</v>
      </c>
      <c r="J29">
        <v>61.408033830000001</v>
      </c>
      <c r="K29">
        <v>30.427821519999998</v>
      </c>
      <c r="L29">
        <v>32.374121600000002</v>
      </c>
      <c r="M29">
        <v>85.696576759999999</v>
      </c>
      <c r="N29">
        <v>35</v>
      </c>
      <c r="O29">
        <v>0</v>
      </c>
      <c r="P29">
        <v>14</v>
      </c>
      <c r="Q29">
        <v>0</v>
      </c>
    </row>
    <row r="30" spans="1:17" x14ac:dyDescent="0.3">
      <c r="A30">
        <v>2024030539</v>
      </c>
      <c r="B30">
        <v>172.07657829999999</v>
      </c>
      <c r="C30">
        <v>108.2125514</v>
      </c>
      <c r="D30">
        <v>107.9152036</v>
      </c>
      <c r="E30">
        <v>63.864026899999999</v>
      </c>
      <c r="F30">
        <v>1</v>
      </c>
      <c r="G30">
        <v>287.03973819999999</v>
      </c>
      <c r="H30">
        <v>127.16828</v>
      </c>
      <c r="I30">
        <v>82.140916809999993</v>
      </c>
      <c r="J30">
        <v>79.26300578</v>
      </c>
      <c r="K30">
        <v>36.477072309999997</v>
      </c>
      <c r="L30">
        <v>46.724690410000001</v>
      </c>
      <c r="M30">
        <v>127.16828</v>
      </c>
      <c r="N30">
        <v>32</v>
      </c>
      <c r="O30">
        <v>0</v>
      </c>
      <c r="P30">
        <v>11.6</v>
      </c>
      <c r="Q30">
        <v>0</v>
      </c>
    </row>
    <row r="31" spans="1:17" x14ac:dyDescent="0.3">
      <c r="A31">
        <v>2024030540</v>
      </c>
      <c r="B31">
        <v>187.0169574</v>
      </c>
      <c r="C31">
        <v>139.2335271</v>
      </c>
      <c r="D31">
        <v>135.93120160000001</v>
      </c>
      <c r="E31">
        <v>47.78343023</v>
      </c>
      <c r="F31">
        <v>0.991304348</v>
      </c>
      <c r="G31">
        <v>205.77928420000001</v>
      </c>
      <c r="H31">
        <v>151.61004779999999</v>
      </c>
      <c r="I31">
        <v>92.063636360000004</v>
      </c>
      <c r="J31">
        <v>89.911147009999993</v>
      </c>
      <c r="K31">
        <v>42.22789598</v>
      </c>
      <c r="L31">
        <v>56.256470569999998</v>
      </c>
      <c r="M31">
        <v>151.61004779999999</v>
      </c>
      <c r="N31">
        <v>30</v>
      </c>
      <c r="O31">
        <v>0</v>
      </c>
      <c r="P31">
        <v>14.1</v>
      </c>
      <c r="Q31">
        <v>0</v>
      </c>
    </row>
    <row r="32" spans="1:17" x14ac:dyDescent="0.3">
      <c r="A32">
        <v>2024030541</v>
      </c>
      <c r="B32">
        <v>192.60311870000001</v>
      </c>
      <c r="C32">
        <v>131.40040239999999</v>
      </c>
      <c r="D32">
        <v>129.2193159</v>
      </c>
      <c r="E32">
        <v>61.202716299999999</v>
      </c>
      <c r="F32">
        <v>1</v>
      </c>
      <c r="G32">
        <v>176.37792010000001</v>
      </c>
      <c r="H32">
        <v>149.01052630000001</v>
      </c>
      <c r="I32">
        <v>110.3449074</v>
      </c>
      <c r="J32">
        <v>108.7698745</v>
      </c>
      <c r="K32">
        <v>42.051490510000001</v>
      </c>
      <c r="L32">
        <v>57.344621410000002</v>
      </c>
      <c r="M32">
        <v>149.01052630000001</v>
      </c>
      <c r="N32">
        <v>22</v>
      </c>
      <c r="O32">
        <v>0</v>
      </c>
      <c r="P32">
        <v>11.8</v>
      </c>
      <c r="Q32">
        <v>0</v>
      </c>
    </row>
    <row r="33" spans="1:17" x14ac:dyDescent="0.3">
      <c r="A33">
        <v>2024030542</v>
      </c>
      <c r="B33">
        <v>171.1749193</v>
      </c>
      <c r="C33">
        <v>98.38912809</v>
      </c>
      <c r="D33">
        <v>88.082346610000002</v>
      </c>
      <c r="E33">
        <v>72.785791169999996</v>
      </c>
      <c r="F33">
        <v>1</v>
      </c>
      <c r="G33">
        <v>152.7523036</v>
      </c>
      <c r="H33">
        <v>117.2936215</v>
      </c>
      <c r="I33">
        <v>61.637500000000003</v>
      </c>
      <c r="J33">
        <v>63.244147159999997</v>
      </c>
      <c r="K33">
        <v>33.151741289999997</v>
      </c>
      <c r="L33">
        <v>40.265416950000002</v>
      </c>
      <c r="M33">
        <v>117.2936215</v>
      </c>
      <c r="N33">
        <v>51</v>
      </c>
      <c r="O33">
        <v>0</v>
      </c>
      <c r="P33">
        <v>12.8</v>
      </c>
      <c r="Q33">
        <v>0</v>
      </c>
    </row>
    <row r="34" spans="1:17" x14ac:dyDescent="0.3">
      <c r="A34">
        <v>2024030543</v>
      </c>
      <c r="B34">
        <v>146.51009809999999</v>
      </c>
      <c r="C34">
        <v>83.407386040000006</v>
      </c>
      <c r="D34">
        <v>79.624350840000005</v>
      </c>
      <c r="E34">
        <v>63.102712060000002</v>
      </c>
      <c r="F34">
        <v>1</v>
      </c>
      <c r="G34">
        <v>229.7074973</v>
      </c>
      <c r="H34">
        <v>101.4827784</v>
      </c>
      <c r="I34">
        <v>71.48628429</v>
      </c>
      <c r="J34">
        <v>72.684326709999993</v>
      </c>
      <c r="K34">
        <v>33.515151520000003</v>
      </c>
      <c r="L34">
        <v>37.920382320000002</v>
      </c>
      <c r="M34">
        <v>101.4827784</v>
      </c>
      <c r="N34">
        <v>42</v>
      </c>
      <c r="O34">
        <v>0</v>
      </c>
      <c r="P34">
        <v>12.1</v>
      </c>
      <c r="Q34">
        <v>0</v>
      </c>
    </row>
    <row r="35" spans="1:17" x14ac:dyDescent="0.3">
      <c r="A35">
        <v>2024030544</v>
      </c>
      <c r="B35">
        <v>145.8470982</v>
      </c>
      <c r="C35">
        <v>90.421875</v>
      </c>
      <c r="D35">
        <v>85.03125</v>
      </c>
      <c r="E35">
        <v>55.425223209999999</v>
      </c>
      <c r="F35">
        <v>1</v>
      </c>
      <c r="G35">
        <v>92.950421410000004</v>
      </c>
      <c r="H35">
        <v>104.373102</v>
      </c>
      <c r="I35">
        <v>61.852546920000002</v>
      </c>
      <c r="J35">
        <v>63.21271394</v>
      </c>
      <c r="K35">
        <v>32.301111110000001</v>
      </c>
      <c r="L35">
        <v>38.787528170000002</v>
      </c>
      <c r="M35">
        <v>104.373102</v>
      </c>
      <c r="N35">
        <v>57</v>
      </c>
      <c r="O35">
        <v>1</v>
      </c>
      <c r="P35">
        <v>11.1</v>
      </c>
      <c r="Q35">
        <v>0</v>
      </c>
    </row>
    <row r="36" spans="1:17" x14ac:dyDescent="0.3">
      <c r="A36">
        <v>2024030545</v>
      </c>
      <c r="B36">
        <v>181.19133769999999</v>
      </c>
      <c r="C36">
        <v>113.7171053</v>
      </c>
      <c r="D36">
        <v>107.0010965</v>
      </c>
      <c r="E36">
        <v>67.474232459999996</v>
      </c>
      <c r="F36">
        <v>1</v>
      </c>
      <c r="G36">
        <v>111.6522183</v>
      </c>
      <c r="H36">
        <v>131.53519610000001</v>
      </c>
      <c r="I36">
        <v>73.806883369999994</v>
      </c>
      <c r="J36">
        <v>73.126929669999996</v>
      </c>
      <c r="K36">
        <v>33.34207241</v>
      </c>
      <c r="L36">
        <v>46.022111080000002</v>
      </c>
      <c r="M36">
        <v>131.53519610000001</v>
      </c>
      <c r="N36">
        <v>20</v>
      </c>
      <c r="O36">
        <v>1</v>
      </c>
      <c r="P36">
        <v>10</v>
      </c>
      <c r="Q36">
        <v>1</v>
      </c>
    </row>
    <row r="37" spans="1:17" x14ac:dyDescent="0.3">
      <c r="A37">
        <v>2024030547</v>
      </c>
      <c r="B37">
        <v>164.93416780000001</v>
      </c>
      <c r="C37">
        <v>109.5623551</v>
      </c>
      <c r="D37">
        <v>112.3616134</v>
      </c>
      <c r="E37">
        <v>55.3718127</v>
      </c>
      <c r="F37">
        <v>1</v>
      </c>
      <c r="G37">
        <v>239.90004859999999</v>
      </c>
      <c r="H37">
        <v>126.0184672</v>
      </c>
      <c r="I37">
        <v>73.742268039999999</v>
      </c>
      <c r="J37">
        <v>72.359826589999997</v>
      </c>
      <c r="K37">
        <v>36.596462129999999</v>
      </c>
      <c r="L37">
        <v>43.305731440000002</v>
      </c>
      <c r="M37">
        <v>126.0184672</v>
      </c>
      <c r="N37">
        <v>47</v>
      </c>
      <c r="O37">
        <v>0</v>
      </c>
      <c r="P37">
        <v>14.1</v>
      </c>
      <c r="Q37">
        <v>0</v>
      </c>
    </row>
    <row r="38" spans="1:17" x14ac:dyDescent="0.3">
      <c r="A38">
        <v>2024030546</v>
      </c>
      <c r="B38">
        <v>182.1218451</v>
      </c>
      <c r="C38">
        <v>101.61357700000001</v>
      </c>
      <c r="D38">
        <v>99.845952999999994</v>
      </c>
      <c r="E38">
        <v>80.508268060000006</v>
      </c>
      <c r="F38">
        <v>1</v>
      </c>
      <c r="G38">
        <v>90.204283329999996</v>
      </c>
      <c r="H38">
        <v>123.48892669999999</v>
      </c>
      <c r="I38">
        <v>68.679120879999999</v>
      </c>
      <c r="J38">
        <v>68.119544590000004</v>
      </c>
      <c r="K38">
        <v>35.302222219999997</v>
      </c>
      <c r="L38">
        <v>42.128364929999996</v>
      </c>
      <c r="M38">
        <v>123.48892669999999</v>
      </c>
      <c r="N38">
        <v>20</v>
      </c>
      <c r="O38">
        <v>1</v>
      </c>
      <c r="P38">
        <v>10.4</v>
      </c>
      <c r="Q38">
        <v>1</v>
      </c>
    </row>
    <row r="39" spans="1:17" x14ac:dyDescent="0.3">
      <c r="A39">
        <v>2024030548</v>
      </c>
      <c r="B39">
        <v>168.50612240000001</v>
      </c>
      <c r="C39">
        <v>106.4972789</v>
      </c>
      <c r="D39">
        <v>111.1210884</v>
      </c>
      <c r="E39">
        <v>62.008843540000001</v>
      </c>
      <c r="F39">
        <v>1</v>
      </c>
      <c r="G39">
        <v>172.96660080000001</v>
      </c>
      <c r="H39">
        <v>125.51801500000001</v>
      </c>
      <c r="I39">
        <v>100.11699160000001</v>
      </c>
      <c r="J39">
        <v>95.511415529999994</v>
      </c>
      <c r="K39">
        <v>42.481684979999997</v>
      </c>
      <c r="L39">
        <v>50.445501929999999</v>
      </c>
      <c r="M39">
        <v>125.51801500000001</v>
      </c>
      <c r="N39">
        <v>31</v>
      </c>
      <c r="O39">
        <v>0</v>
      </c>
      <c r="P39">
        <v>13.1</v>
      </c>
      <c r="Q39">
        <v>0</v>
      </c>
    </row>
    <row r="40" spans="1:17" x14ac:dyDescent="0.3">
      <c r="A40">
        <v>2024030549</v>
      </c>
      <c r="B40">
        <v>150.09538879999999</v>
      </c>
      <c r="C40">
        <v>98.551084990000007</v>
      </c>
      <c r="D40">
        <v>96.798824589999995</v>
      </c>
      <c r="E40">
        <v>51.544303800000002</v>
      </c>
      <c r="F40">
        <v>0.955223881</v>
      </c>
      <c r="G40">
        <v>147.7269269</v>
      </c>
      <c r="H40">
        <v>111.9425033</v>
      </c>
      <c r="I40">
        <v>63.174917489999999</v>
      </c>
      <c r="J40">
        <v>64.11190818</v>
      </c>
      <c r="K40">
        <v>36.830824370000002</v>
      </c>
      <c r="L40">
        <v>40.895396050000002</v>
      </c>
      <c r="M40">
        <v>111.9425033</v>
      </c>
      <c r="N40">
        <v>65</v>
      </c>
      <c r="O40">
        <v>0</v>
      </c>
      <c r="P40">
        <v>13.2</v>
      </c>
      <c r="Q40">
        <v>0</v>
      </c>
    </row>
    <row r="41" spans="1:17" x14ac:dyDescent="0.3">
      <c r="A41">
        <v>2024030550</v>
      </c>
      <c r="B41">
        <v>121.6460989</v>
      </c>
      <c r="C41">
        <v>89.845232019999997</v>
      </c>
      <c r="D41">
        <v>101.79627739999999</v>
      </c>
      <c r="E41">
        <v>31.800866899999999</v>
      </c>
      <c r="F41">
        <v>0.519196989</v>
      </c>
      <c r="G41">
        <v>303.97672999999998</v>
      </c>
      <c r="H41">
        <v>100.5479522</v>
      </c>
      <c r="I41">
        <v>61.349500710000001</v>
      </c>
      <c r="J41">
        <v>61.943396229999998</v>
      </c>
      <c r="K41">
        <v>32.972347910000003</v>
      </c>
      <c r="L41">
        <v>37.631440050000002</v>
      </c>
      <c r="M41">
        <v>100.5479522</v>
      </c>
      <c r="N41">
        <v>70</v>
      </c>
      <c r="O41">
        <v>1</v>
      </c>
      <c r="P41">
        <v>11.8</v>
      </c>
      <c r="Q41">
        <v>0</v>
      </c>
    </row>
    <row r="42" spans="1:17" x14ac:dyDescent="0.3">
      <c r="A42">
        <v>2024030551</v>
      </c>
      <c r="B42">
        <v>145.41950320000001</v>
      </c>
      <c r="C42">
        <v>98.164213430000004</v>
      </c>
      <c r="D42">
        <v>107.5547378</v>
      </c>
      <c r="E42">
        <v>47.255289789999999</v>
      </c>
      <c r="F42">
        <v>0.83847874700000002</v>
      </c>
      <c r="G42">
        <v>145.449386</v>
      </c>
      <c r="H42">
        <v>112.1409791</v>
      </c>
      <c r="I42">
        <v>71.892367910000004</v>
      </c>
      <c r="J42">
        <v>71.166947719999996</v>
      </c>
      <c r="K42">
        <v>35.473577239999997</v>
      </c>
      <c r="L42">
        <v>42.435427969999999</v>
      </c>
      <c r="M42">
        <v>112.1409791</v>
      </c>
      <c r="N42">
        <v>37</v>
      </c>
      <c r="O42">
        <v>0</v>
      </c>
      <c r="P42">
        <v>13.6</v>
      </c>
      <c r="Q42">
        <v>0</v>
      </c>
    </row>
    <row r="43" spans="1:17" x14ac:dyDescent="0.3">
      <c r="A43">
        <v>2024030552</v>
      </c>
      <c r="B43">
        <v>150.1302652</v>
      </c>
      <c r="C43">
        <v>107.173947</v>
      </c>
      <c r="D43">
        <v>116.97971920000001</v>
      </c>
      <c r="E43">
        <v>42.956318250000002</v>
      </c>
      <c r="F43">
        <v>0.68174727000000002</v>
      </c>
      <c r="G43">
        <v>109.8277178</v>
      </c>
      <c r="H43">
        <v>120.8421462</v>
      </c>
      <c r="I43">
        <v>73.764845609999995</v>
      </c>
      <c r="J43">
        <v>74.714583329999996</v>
      </c>
      <c r="K43">
        <v>37.15942029</v>
      </c>
      <c r="L43">
        <v>42.56490659</v>
      </c>
      <c r="M43">
        <v>120.8421462</v>
      </c>
      <c r="N43">
        <v>40</v>
      </c>
      <c r="O43">
        <v>1</v>
      </c>
      <c r="P43">
        <v>7</v>
      </c>
      <c r="Q43">
        <v>1</v>
      </c>
    </row>
    <row r="44" spans="1:17" x14ac:dyDescent="0.3">
      <c r="A44">
        <v>202403054</v>
      </c>
      <c r="B44">
        <v>155.13933420000001</v>
      </c>
      <c r="C44">
        <v>106.42211260000001</v>
      </c>
      <c r="D44">
        <v>105.32388</v>
      </c>
      <c r="E44">
        <v>48.717221539999997</v>
      </c>
      <c r="F44">
        <v>0.92647058800000004</v>
      </c>
      <c r="G44">
        <v>202.1554337</v>
      </c>
      <c r="H44">
        <v>120.6346863</v>
      </c>
      <c r="I44">
        <v>82.839622640000002</v>
      </c>
      <c r="J44">
        <v>79.19055118</v>
      </c>
      <c r="K44">
        <v>36.64464023</v>
      </c>
      <c r="L44">
        <v>47.054439909999999</v>
      </c>
      <c r="M44">
        <v>120.6346863</v>
      </c>
      <c r="N44">
        <v>70</v>
      </c>
      <c r="O44">
        <v>0</v>
      </c>
      <c r="P44">
        <v>10.4</v>
      </c>
      <c r="Q44">
        <v>1</v>
      </c>
    </row>
    <row r="45" spans="1:17" x14ac:dyDescent="0.3">
      <c r="A45">
        <v>2024030557</v>
      </c>
      <c r="B45">
        <v>94.139379469999994</v>
      </c>
      <c r="C45">
        <v>67.792362769999997</v>
      </c>
      <c r="D45">
        <v>87.978997609999993</v>
      </c>
      <c r="E45">
        <v>27.69116945</v>
      </c>
      <c r="F45">
        <v>0.23978201599999999</v>
      </c>
      <c r="G45">
        <v>159.0675056</v>
      </c>
      <c r="H45">
        <v>77.08446739</v>
      </c>
      <c r="I45">
        <v>44.442413160000001</v>
      </c>
      <c r="J45">
        <v>47.263157890000002</v>
      </c>
      <c r="K45">
        <v>36.010510510000003</v>
      </c>
      <c r="L45">
        <v>30.858575940000001</v>
      </c>
      <c r="M45">
        <v>77.08446739</v>
      </c>
      <c r="N45">
        <v>36</v>
      </c>
      <c r="O45">
        <v>0</v>
      </c>
      <c r="P45">
        <v>13.8</v>
      </c>
      <c r="Q45">
        <v>0</v>
      </c>
    </row>
    <row r="46" spans="1:17" x14ac:dyDescent="0.3">
      <c r="A46">
        <v>2024030559</v>
      </c>
      <c r="B46">
        <v>134.71518990000001</v>
      </c>
      <c r="C46">
        <v>89.218354430000005</v>
      </c>
      <c r="D46">
        <v>67.357594939999998</v>
      </c>
      <c r="E46">
        <v>45.496835439999998</v>
      </c>
      <c r="F46">
        <v>1</v>
      </c>
      <c r="G46">
        <v>127.4257892</v>
      </c>
      <c r="H46">
        <v>98.141457439999996</v>
      </c>
      <c r="I46">
        <v>47.658823529999999</v>
      </c>
      <c r="J46">
        <v>49.100154080000003</v>
      </c>
      <c r="K46">
        <v>28.912363070000001</v>
      </c>
      <c r="L46">
        <v>30.939632870000001</v>
      </c>
      <c r="M46">
        <v>98.141457439999996</v>
      </c>
      <c r="N46">
        <v>56</v>
      </c>
      <c r="O46">
        <v>1</v>
      </c>
      <c r="P46">
        <v>12.2</v>
      </c>
      <c r="Q46">
        <v>0</v>
      </c>
    </row>
    <row r="47" spans="1:17" x14ac:dyDescent="0.3">
      <c r="A47">
        <v>2024030560</v>
      </c>
      <c r="B47">
        <v>103.83866279999999</v>
      </c>
      <c r="C47">
        <v>87.199127910000001</v>
      </c>
      <c r="D47">
        <v>104.19912789999999</v>
      </c>
      <c r="E47">
        <v>17.75581395</v>
      </c>
      <c r="F47">
        <v>9.5880681999999995E-2</v>
      </c>
      <c r="G47">
        <v>132.02978859999999</v>
      </c>
      <c r="H47">
        <v>93.690751449999993</v>
      </c>
      <c r="I47">
        <v>57.629156010000003</v>
      </c>
      <c r="J47">
        <v>58.494356660000001</v>
      </c>
      <c r="K47">
        <v>30.470899469999999</v>
      </c>
      <c r="L47">
        <v>34.968387749999998</v>
      </c>
      <c r="M47">
        <v>93.690751449999993</v>
      </c>
      <c r="N47">
        <v>40</v>
      </c>
      <c r="O47">
        <v>1</v>
      </c>
      <c r="P47">
        <v>12.1</v>
      </c>
      <c r="Q47">
        <v>0</v>
      </c>
    </row>
    <row r="48" spans="1:17" x14ac:dyDescent="0.3">
      <c r="A48">
        <v>2024030561</v>
      </c>
      <c r="B48">
        <v>121.125</v>
      </c>
      <c r="C48">
        <v>75.206066949999993</v>
      </c>
      <c r="D48">
        <v>101.2060669</v>
      </c>
      <c r="E48">
        <v>45.91893305</v>
      </c>
      <c r="F48">
        <v>0.15837104099999999</v>
      </c>
      <c r="G48">
        <v>171.074772</v>
      </c>
      <c r="H48">
        <v>90.753466869999997</v>
      </c>
      <c r="I48">
        <v>51.687885010000002</v>
      </c>
      <c r="J48">
        <v>53.74038462</v>
      </c>
      <c r="K48">
        <v>30.544685990000001</v>
      </c>
      <c r="L48">
        <v>32.799245419999998</v>
      </c>
      <c r="M48">
        <v>90.753466869999997</v>
      </c>
      <c r="N48">
        <v>24</v>
      </c>
      <c r="O48">
        <v>1</v>
      </c>
      <c r="P48">
        <v>10</v>
      </c>
      <c r="Q48">
        <v>1</v>
      </c>
    </row>
    <row r="49" spans="1:17" x14ac:dyDescent="0.3">
      <c r="A49">
        <v>2024030563</v>
      </c>
      <c r="B49">
        <v>110.4367385</v>
      </c>
      <c r="C49">
        <v>84.705716960000004</v>
      </c>
      <c r="D49">
        <v>95.223055299999999</v>
      </c>
      <c r="E49">
        <v>25.731021559999999</v>
      </c>
      <c r="F49">
        <v>0.37788018400000001</v>
      </c>
      <c r="G49">
        <v>117.2328385</v>
      </c>
      <c r="H49">
        <v>93.220876050000001</v>
      </c>
      <c r="I49">
        <v>55.079800499999997</v>
      </c>
      <c r="J49">
        <v>56.721839080000002</v>
      </c>
      <c r="K49">
        <v>30.36994949</v>
      </c>
      <c r="L49">
        <v>33.928915449999998</v>
      </c>
      <c r="M49">
        <v>93.220876050000001</v>
      </c>
      <c r="N49">
        <v>65</v>
      </c>
      <c r="O49">
        <v>1</v>
      </c>
      <c r="P49">
        <v>9.6</v>
      </c>
      <c r="Q49">
        <v>1</v>
      </c>
    </row>
    <row r="50" spans="1:17" x14ac:dyDescent="0.3">
      <c r="A50">
        <v>2024030565</v>
      </c>
      <c r="B50">
        <v>122.6314828</v>
      </c>
      <c r="C50">
        <v>95.078889700000005</v>
      </c>
      <c r="D50">
        <v>110.692111</v>
      </c>
      <c r="E50">
        <v>27.552593130000002</v>
      </c>
      <c r="F50">
        <v>0.105585586</v>
      </c>
      <c r="G50">
        <v>247.32300129999999</v>
      </c>
      <c r="H50">
        <v>104.67889580000001</v>
      </c>
      <c r="I50">
        <v>61.517543860000004</v>
      </c>
      <c r="J50">
        <v>62.470684040000002</v>
      </c>
      <c r="K50">
        <v>31.755879969999999</v>
      </c>
      <c r="L50">
        <v>36.16715267</v>
      </c>
      <c r="M50">
        <v>104.67889580000001</v>
      </c>
      <c r="N50">
        <v>71</v>
      </c>
      <c r="O50">
        <v>0</v>
      </c>
      <c r="P50">
        <v>13.4</v>
      </c>
      <c r="Q50">
        <v>0</v>
      </c>
    </row>
    <row r="51" spans="1:17" x14ac:dyDescent="0.3">
      <c r="A51">
        <v>2024030564</v>
      </c>
      <c r="B51">
        <v>125.31607630000001</v>
      </c>
      <c r="C51">
        <v>102.6512262</v>
      </c>
      <c r="D51">
        <v>122.5449591</v>
      </c>
      <c r="E51">
        <v>22.664850139999999</v>
      </c>
      <c r="F51">
        <v>0.123159304</v>
      </c>
      <c r="G51">
        <v>73.394530849999995</v>
      </c>
      <c r="H51">
        <v>111.4497283</v>
      </c>
      <c r="I51">
        <v>78.344827589999994</v>
      </c>
      <c r="J51">
        <v>77.980132449999999</v>
      </c>
      <c r="K51">
        <v>32.035353540000003</v>
      </c>
      <c r="L51">
        <v>41.676410609999998</v>
      </c>
      <c r="M51">
        <v>111.4497283</v>
      </c>
      <c r="N51">
        <v>76</v>
      </c>
      <c r="O51">
        <v>0</v>
      </c>
      <c r="P51">
        <v>14.7</v>
      </c>
      <c r="Q51">
        <v>0</v>
      </c>
    </row>
    <row r="52" spans="1:17" x14ac:dyDescent="0.3">
      <c r="A52">
        <v>2024030566</v>
      </c>
      <c r="B52">
        <v>103.6587591</v>
      </c>
      <c r="C52">
        <v>80.901459849999995</v>
      </c>
      <c r="D52">
        <v>97.133211680000002</v>
      </c>
      <c r="E52">
        <v>23.224452549999999</v>
      </c>
      <c r="F52">
        <v>0.123049487</v>
      </c>
      <c r="G52">
        <v>189.21777109999999</v>
      </c>
      <c r="H52">
        <v>88.893953069999995</v>
      </c>
      <c r="I52">
        <v>49.099200000000003</v>
      </c>
      <c r="J52">
        <v>51.818862279999998</v>
      </c>
      <c r="K52">
        <v>35.262222219999998</v>
      </c>
      <c r="L52">
        <v>32.867579310000004</v>
      </c>
      <c r="M52">
        <v>88.893953069999995</v>
      </c>
      <c r="N52">
        <v>43</v>
      </c>
      <c r="O52">
        <v>0</v>
      </c>
      <c r="P52">
        <v>12.4</v>
      </c>
      <c r="Q52">
        <v>0</v>
      </c>
    </row>
    <row r="53" spans="1:17" x14ac:dyDescent="0.3">
      <c r="A53">
        <v>2024030567</v>
      </c>
      <c r="B53">
        <v>103.667789</v>
      </c>
      <c r="C53">
        <v>84.441077440000001</v>
      </c>
      <c r="D53">
        <v>100.6969697</v>
      </c>
      <c r="E53">
        <v>19.226711559999998</v>
      </c>
      <c r="F53">
        <v>7.4807480999999995E-2</v>
      </c>
      <c r="G53">
        <v>90.568933920000006</v>
      </c>
      <c r="H53">
        <v>91.827740489999996</v>
      </c>
      <c r="I53">
        <v>54.147590360000002</v>
      </c>
      <c r="J53">
        <v>56.275482089999997</v>
      </c>
      <c r="K53">
        <v>28.902777780000001</v>
      </c>
      <c r="L53">
        <v>33.351565669999999</v>
      </c>
      <c r="M53">
        <v>91.827740489999996</v>
      </c>
      <c r="N53">
        <v>32</v>
      </c>
      <c r="O53">
        <v>1</v>
      </c>
      <c r="P53">
        <v>9.6999999999999993</v>
      </c>
      <c r="Q53">
        <v>1</v>
      </c>
    </row>
    <row r="54" spans="1:17" x14ac:dyDescent="0.3">
      <c r="A54">
        <v>202403061</v>
      </c>
      <c r="B54">
        <v>147.09650679999999</v>
      </c>
      <c r="C54">
        <v>96.600947309999995</v>
      </c>
      <c r="D54">
        <v>104.866193</v>
      </c>
      <c r="E54">
        <v>50.647128479999999</v>
      </c>
      <c r="F54">
        <v>0.861286255</v>
      </c>
      <c r="G54">
        <v>113.23755420000001</v>
      </c>
      <c r="H54">
        <v>110.66916430000001</v>
      </c>
      <c r="I54">
        <v>64.522768670000005</v>
      </c>
      <c r="J54">
        <v>65.882697949999994</v>
      </c>
      <c r="K54">
        <v>39.455962059999997</v>
      </c>
      <c r="L54">
        <v>43.43746797</v>
      </c>
      <c r="M54">
        <v>110.66916430000001</v>
      </c>
      <c r="N54">
        <v>35</v>
      </c>
      <c r="O54">
        <v>0</v>
      </c>
      <c r="P54">
        <v>14.1</v>
      </c>
      <c r="Q54">
        <v>0</v>
      </c>
    </row>
    <row r="55" spans="1:17" x14ac:dyDescent="0.3">
      <c r="A55">
        <v>202403062</v>
      </c>
      <c r="B55">
        <v>150.69227839999999</v>
      </c>
      <c r="C55">
        <v>87.842906049999996</v>
      </c>
      <c r="D55">
        <v>84.569037660000006</v>
      </c>
      <c r="E55">
        <v>62.849372379999998</v>
      </c>
      <c r="F55">
        <v>0.93827160499999995</v>
      </c>
      <c r="G55">
        <v>222.0821823</v>
      </c>
      <c r="H55">
        <v>105.5382298</v>
      </c>
      <c r="I55">
        <v>65.409017710000001</v>
      </c>
      <c r="J55">
        <v>66.577127660000002</v>
      </c>
      <c r="K55">
        <v>40.951890030000001</v>
      </c>
      <c r="L55">
        <v>41.099147590000001</v>
      </c>
      <c r="M55">
        <v>105.5382298</v>
      </c>
      <c r="N55">
        <v>55</v>
      </c>
      <c r="O55">
        <v>0</v>
      </c>
      <c r="P55">
        <v>13.1</v>
      </c>
      <c r="Q55">
        <v>0</v>
      </c>
    </row>
    <row r="56" spans="1:17" x14ac:dyDescent="0.3">
      <c r="A56">
        <v>202403063</v>
      </c>
      <c r="B56">
        <v>154.52350079999999</v>
      </c>
      <c r="C56">
        <v>108.72150190000001</v>
      </c>
      <c r="D56">
        <v>126.2274446</v>
      </c>
      <c r="E56">
        <v>45.801998920000003</v>
      </c>
      <c r="F56">
        <v>0.44019396599999999</v>
      </c>
      <c r="G56">
        <v>234.63065570000001</v>
      </c>
      <c r="H56">
        <v>123.5803974</v>
      </c>
      <c r="I56">
        <v>60.434090910000002</v>
      </c>
      <c r="J56">
        <v>60.074823049999999</v>
      </c>
      <c r="K56">
        <v>36.164046120000002</v>
      </c>
      <c r="L56">
        <v>41.495402470000002</v>
      </c>
      <c r="M56">
        <v>123.5803974</v>
      </c>
      <c r="N56">
        <v>75</v>
      </c>
      <c r="O56">
        <v>0</v>
      </c>
      <c r="P56">
        <v>10.5</v>
      </c>
      <c r="Q56">
        <v>0</v>
      </c>
    </row>
    <row r="57" spans="1:17" x14ac:dyDescent="0.3">
      <c r="A57">
        <v>202403064</v>
      </c>
      <c r="B57">
        <v>158.4472797</v>
      </c>
      <c r="C57">
        <v>101.01636980000001</v>
      </c>
      <c r="D57">
        <v>109.43283580000001</v>
      </c>
      <c r="E57">
        <v>57.430909970000002</v>
      </c>
      <c r="F57">
        <v>0.87329842899999999</v>
      </c>
      <c r="G57">
        <v>170.41539030000001</v>
      </c>
      <c r="H57">
        <v>118.710728</v>
      </c>
      <c r="I57">
        <v>73.271247740000007</v>
      </c>
      <c r="J57">
        <v>74.968229949999994</v>
      </c>
      <c r="K57">
        <v>38.268471519999999</v>
      </c>
      <c r="L57">
        <v>44.005544530000002</v>
      </c>
      <c r="M57">
        <v>118.710728</v>
      </c>
      <c r="N57">
        <v>50</v>
      </c>
      <c r="O57">
        <v>1</v>
      </c>
      <c r="P57">
        <v>9.3000000000000007</v>
      </c>
      <c r="Q57">
        <v>1</v>
      </c>
    </row>
    <row r="58" spans="1:17" x14ac:dyDescent="0.3">
      <c r="A58">
        <v>202403066</v>
      </c>
      <c r="B58">
        <v>153.473176</v>
      </c>
      <c r="C58">
        <v>79.173283260000005</v>
      </c>
      <c r="D58">
        <v>81.647532190000007</v>
      </c>
      <c r="E58">
        <v>74.299892700000001</v>
      </c>
      <c r="F58">
        <v>0.99693016099999998</v>
      </c>
      <c r="G58">
        <v>164.82145449999999</v>
      </c>
      <c r="H58">
        <v>98.741653830000004</v>
      </c>
      <c r="I58">
        <v>54.3125</v>
      </c>
      <c r="J58">
        <v>55.182656829999999</v>
      </c>
      <c r="K58">
        <v>29.958049890000002</v>
      </c>
      <c r="L58">
        <v>35.410352639999999</v>
      </c>
      <c r="M58">
        <v>98.741653830000004</v>
      </c>
      <c r="N58">
        <v>52</v>
      </c>
      <c r="O58">
        <v>0</v>
      </c>
      <c r="P58">
        <v>15.1</v>
      </c>
      <c r="Q58">
        <v>0</v>
      </c>
    </row>
    <row r="59" spans="1:17" x14ac:dyDescent="0.3">
      <c r="A59">
        <v>202403065</v>
      </c>
      <c r="B59">
        <v>164.05295770000001</v>
      </c>
      <c r="C59">
        <v>100.7678873</v>
      </c>
      <c r="D59">
        <v>112.57915490000001</v>
      </c>
      <c r="E59">
        <v>63.285070419999997</v>
      </c>
      <c r="F59">
        <v>0.91072431200000004</v>
      </c>
      <c r="G59">
        <v>154.825388</v>
      </c>
      <c r="H59">
        <v>120.4764838</v>
      </c>
      <c r="I59">
        <v>62.53429603</v>
      </c>
      <c r="J59">
        <v>63.475711889999999</v>
      </c>
      <c r="K59">
        <v>32.898218829999998</v>
      </c>
      <c r="L59">
        <v>39.205217529999999</v>
      </c>
      <c r="M59">
        <v>120.4764838</v>
      </c>
      <c r="N59">
        <v>69</v>
      </c>
      <c r="O59">
        <v>1</v>
      </c>
      <c r="P59">
        <v>9.4</v>
      </c>
      <c r="Q59">
        <v>1</v>
      </c>
    </row>
    <row r="60" spans="1:17" x14ac:dyDescent="0.3">
      <c r="A60">
        <v>202403067</v>
      </c>
      <c r="B60">
        <v>157.9155275</v>
      </c>
      <c r="C60">
        <v>88.883631269999995</v>
      </c>
      <c r="D60">
        <v>95.847879430000006</v>
      </c>
      <c r="E60">
        <v>69.031896250000003</v>
      </c>
      <c r="F60">
        <v>0.96396396399999995</v>
      </c>
      <c r="G60">
        <v>198.22293780000001</v>
      </c>
      <c r="H60">
        <v>108.4835616</v>
      </c>
      <c r="I60">
        <v>63.403755869999998</v>
      </c>
      <c r="J60">
        <v>64.666195189999996</v>
      </c>
      <c r="K60">
        <v>35.858465610000003</v>
      </c>
      <c r="L60">
        <v>40.614169969999999</v>
      </c>
      <c r="M60">
        <v>108.4835616</v>
      </c>
      <c r="N60">
        <v>71</v>
      </c>
      <c r="O60">
        <v>0</v>
      </c>
      <c r="P60">
        <v>13.3</v>
      </c>
      <c r="Q60">
        <v>0</v>
      </c>
    </row>
    <row r="61" spans="1:17" x14ac:dyDescent="0.3">
      <c r="A61">
        <v>202403068</v>
      </c>
      <c r="B61">
        <v>139.20125479999999</v>
      </c>
      <c r="C61">
        <v>93.023166020000005</v>
      </c>
      <c r="D61">
        <v>105.8590734</v>
      </c>
      <c r="E61">
        <v>46.178088799999998</v>
      </c>
      <c r="F61">
        <v>0.57463066699999998</v>
      </c>
      <c r="G61">
        <v>161.68389049999999</v>
      </c>
      <c r="H61">
        <v>107.0988593</v>
      </c>
      <c r="I61">
        <v>56.616013070000001</v>
      </c>
      <c r="J61">
        <v>57.433854910000001</v>
      </c>
      <c r="K61">
        <v>35.00076104</v>
      </c>
      <c r="L61">
        <v>38.458831009999997</v>
      </c>
      <c r="M61">
        <v>107.0988593</v>
      </c>
      <c r="N61">
        <v>66</v>
      </c>
      <c r="O61">
        <v>1</v>
      </c>
      <c r="P61">
        <v>10.5</v>
      </c>
      <c r="Q61">
        <v>0</v>
      </c>
    </row>
    <row r="62" spans="1:17" x14ac:dyDescent="0.3">
      <c r="A62">
        <v>2024030611</v>
      </c>
      <c r="B62">
        <v>147.49104360000001</v>
      </c>
      <c r="C62">
        <v>89.597741429999999</v>
      </c>
      <c r="D62">
        <v>89.166277260000001</v>
      </c>
      <c r="E62">
        <v>57.893302179999999</v>
      </c>
      <c r="F62">
        <v>0.94610778399999995</v>
      </c>
      <c r="G62">
        <v>203.42302799999999</v>
      </c>
      <c r="H62">
        <v>104.95749530000001</v>
      </c>
      <c r="I62">
        <v>54.997010459999998</v>
      </c>
      <c r="J62">
        <v>55.595108699999997</v>
      </c>
      <c r="K62">
        <v>35.372305140000002</v>
      </c>
      <c r="L62">
        <v>35.647264649999997</v>
      </c>
      <c r="M62">
        <v>104.95749530000001</v>
      </c>
      <c r="N62">
        <v>76</v>
      </c>
      <c r="O62">
        <v>1</v>
      </c>
      <c r="P62">
        <v>8.6999999999999993</v>
      </c>
      <c r="Q62">
        <v>1</v>
      </c>
    </row>
    <row r="63" spans="1:17" x14ac:dyDescent="0.3">
      <c r="A63">
        <v>202403069</v>
      </c>
      <c r="B63">
        <v>154.25209340000001</v>
      </c>
      <c r="C63">
        <v>92.900837370000005</v>
      </c>
      <c r="D63">
        <v>103.9083297</v>
      </c>
      <c r="E63">
        <v>61.351256059999997</v>
      </c>
      <c r="F63">
        <v>0.76323987500000001</v>
      </c>
      <c r="G63">
        <v>184.39902649999999</v>
      </c>
      <c r="H63">
        <v>110.9917856</v>
      </c>
      <c r="I63">
        <v>58.946456689999998</v>
      </c>
      <c r="J63">
        <v>60.774762549999998</v>
      </c>
      <c r="K63">
        <v>35.074845680000003</v>
      </c>
      <c r="L63">
        <v>37.52955189</v>
      </c>
      <c r="M63">
        <v>110.9917856</v>
      </c>
      <c r="N63">
        <v>66</v>
      </c>
      <c r="O63">
        <v>0</v>
      </c>
      <c r="P63">
        <v>14.8</v>
      </c>
      <c r="Q63">
        <v>0</v>
      </c>
    </row>
    <row r="64" spans="1:17" x14ac:dyDescent="0.3">
      <c r="A64">
        <v>2024030612</v>
      </c>
      <c r="B64">
        <v>133.61321720000001</v>
      </c>
      <c r="C64">
        <v>77.239754099999999</v>
      </c>
      <c r="D64">
        <v>82.719262299999997</v>
      </c>
      <c r="E64">
        <v>56.373463110000003</v>
      </c>
      <c r="F64">
        <v>0.99495967699999999</v>
      </c>
      <c r="G64">
        <v>197.68339040000001</v>
      </c>
      <c r="H64">
        <v>93.640806049999995</v>
      </c>
      <c r="I64">
        <v>52.729366599999999</v>
      </c>
      <c r="J64">
        <v>55.577981649999998</v>
      </c>
      <c r="K64">
        <v>29.5192108</v>
      </c>
      <c r="L64">
        <v>32.415174440000001</v>
      </c>
      <c r="M64">
        <v>93.640806049999995</v>
      </c>
      <c r="N64">
        <v>59</v>
      </c>
      <c r="O64">
        <v>1</v>
      </c>
      <c r="P64">
        <v>10.8</v>
      </c>
      <c r="Q64">
        <v>0</v>
      </c>
    </row>
    <row r="65" spans="1:17" x14ac:dyDescent="0.3">
      <c r="A65">
        <v>2024030613</v>
      </c>
      <c r="B65">
        <v>130.10066090000001</v>
      </c>
      <c r="C65">
        <v>76.821047280000002</v>
      </c>
      <c r="D65">
        <v>84.572953740000003</v>
      </c>
      <c r="E65">
        <v>53.279613619999999</v>
      </c>
      <c r="F65">
        <v>0.809712027</v>
      </c>
      <c r="G65">
        <v>185.33131639999999</v>
      </c>
      <c r="H65">
        <v>91.725209669999998</v>
      </c>
      <c r="I65">
        <v>50.142314990000003</v>
      </c>
      <c r="J65">
        <v>51.60141093</v>
      </c>
      <c r="K65">
        <v>29.48840049</v>
      </c>
      <c r="L65">
        <v>32.464483139999999</v>
      </c>
      <c r="M65">
        <v>91.725209669999998</v>
      </c>
      <c r="N65">
        <v>67</v>
      </c>
      <c r="O65">
        <v>1</v>
      </c>
      <c r="P65">
        <v>12.7</v>
      </c>
      <c r="Q65">
        <v>0</v>
      </c>
    </row>
    <row r="66" spans="1:17" x14ac:dyDescent="0.3">
      <c r="A66">
        <v>2024030614</v>
      </c>
      <c r="B66">
        <v>130.3823088</v>
      </c>
      <c r="C66">
        <v>82.092053969999995</v>
      </c>
      <c r="D66">
        <v>88.343328339999999</v>
      </c>
      <c r="E66">
        <v>48.290254869999998</v>
      </c>
      <c r="F66">
        <v>0.811437403</v>
      </c>
      <c r="G66">
        <v>334.4816429</v>
      </c>
      <c r="H66">
        <v>96.007359429999994</v>
      </c>
      <c r="I66">
        <v>55.008152170000002</v>
      </c>
      <c r="J66">
        <v>55.433532929999998</v>
      </c>
      <c r="K66">
        <v>35.485714289999997</v>
      </c>
      <c r="L66">
        <v>35.874377549999998</v>
      </c>
      <c r="M66">
        <v>96.007359429999994</v>
      </c>
      <c r="N66">
        <v>77</v>
      </c>
      <c r="O66">
        <v>0</v>
      </c>
      <c r="P66">
        <v>9.9</v>
      </c>
      <c r="Q66">
        <v>1</v>
      </c>
    </row>
    <row r="67" spans="1:17" x14ac:dyDescent="0.3">
      <c r="A67">
        <v>2024030615</v>
      </c>
      <c r="B67">
        <v>148.95820190000001</v>
      </c>
      <c r="C67">
        <v>91.600157730000006</v>
      </c>
      <c r="D67">
        <v>100.5749211</v>
      </c>
      <c r="E67">
        <v>57.358044159999999</v>
      </c>
      <c r="F67">
        <v>0.93856655300000003</v>
      </c>
      <c r="G67">
        <v>132.16800459999999</v>
      </c>
      <c r="H67">
        <v>108.6731518</v>
      </c>
      <c r="I67">
        <v>62.134736840000002</v>
      </c>
      <c r="J67">
        <v>61.110032359999998</v>
      </c>
      <c r="K67">
        <v>34.297491039999997</v>
      </c>
      <c r="L67">
        <v>38.058100029999999</v>
      </c>
      <c r="M67">
        <v>108.6731518</v>
      </c>
      <c r="N67">
        <v>51</v>
      </c>
      <c r="O67">
        <v>1</v>
      </c>
      <c r="P67">
        <v>11</v>
      </c>
      <c r="Q67">
        <v>0</v>
      </c>
    </row>
    <row r="68" spans="1:17" x14ac:dyDescent="0.3">
      <c r="A68">
        <v>2024030616</v>
      </c>
      <c r="B68">
        <v>123.2321355</v>
      </c>
      <c r="C68">
        <v>76.237505159999998</v>
      </c>
      <c r="D68">
        <v>89.608426269999995</v>
      </c>
      <c r="E68">
        <v>46.994630319999999</v>
      </c>
      <c r="F68">
        <v>0.56332931200000003</v>
      </c>
      <c r="G68">
        <v>226.94691850000001</v>
      </c>
      <c r="H68">
        <v>90.671532850000006</v>
      </c>
      <c r="I68">
        <v>55.440972219999999</v>
      </c>
      <c r="J68">
        <v>56.215288610000002</v>
      </c>
      <c r="K68">
        <v>29.656123279999999</v>
      </c>
      <c r="L68">
        <v>33.374472079999997</v>
      </c>
      <c r="M68">
        <v>90.671532850000006</v>
      </c>
      <c r="N68">
        <v>68</v>
      </c>
      <c r="O68">
        <v>1</v>
      </c>
      <c r="P68">
        <v>9</v>
      </c>
      <c r="Q68">
        <v>1</v>
      </c>
    </row>
    <row r="69" spans="1:17" x14ac:dyDescent="0.3">
      <c r="A69">
        <v>2024030617</v>
      </c>
      <c r="B69">
        <v>141.36228980000001</v>
      </c>
      <c r="C69">
        <v>91.905124099999995</v>
      </c>
      <c r="D69">
        <v>104.7586069</v>
      </c>
      <c r="E69">
        <v>49.45716573</v>
      </c>
      <c r="F69">
        <v>0.62094763100000006</v>
      </c>
      <c r="G69">
        <v>192.1370173</v>
      </c>
      <c r="H69">
        <v>107.4557715</v>
      </c>
      <c r="I69">
        <v>62.430795850000003</v>
      </c>
      <c r="J69">
        <v>63.906793049999997</v>
      </c>
      <c r="K69">
        <v>36.6524024</v>
      </c>
      <c r="L69">
        <v>39.350901</v>
      </c>
      <c r="M69">
        <v>107.4557715</v>
      </c>
      <c r="N69">
        <v>77</v>
      </c>
      <c r="O69">
        <v>1</v>
      </c>
      <c r="P69">
        <v>10.8</v>
      </c>
      <c r="Q69">
        <v>0</v>
      </c>
    </row>
    <row r="70" spans="1:17" x14ac:dyDescent="0.3">
      <c r="A70">
        <v>2024030618</v>
      </c>
      <c r="B70">
        <v>155.50202880000001</v>
      </c>
      <c r="C70">
        <v>82.565473990000001</v>
      </c>
      <c r="D70">
        <v>87.461453340000006</v>
      </c>
      <c r="E70">
        <v>72.936554779999994</v>
      </c>
      <c r="F70">
        <v>0.90409422299999997</v>
      </c>
      <c r="G70">
        <v>172.13400859999999</v>
      </c>
      <c r="H70">
        <v>103.70402609999999</v>
      </c>
      <c r="I70">
        <v>54.83221477</v>
      </c>
      <c r="J70">
        <v>57.671746779999999</v>
      </c>
      <c r="K70">
        <v>35.105973030000001</v>
      </c>
      <c r="L70">
        <v>37.33263736</v>
      </c>
      <c r="M70">
        <v>103.70402609999999</v>
      </c>
      <c r="N70">
        <v>80</v>
      </c>
      <c r="O70">
        <v>1</v>
      </c>
      <c r="P70">
        <v>7</v>
      </c>
      <c r="Q70">
        <v>1</v>
      </c>
    </row>
    <row r="71" spans="1:17" x14ac:dyDescent="0.3">
      <c r="A71">
        <v>2024030619</v>
      </c>
      <c r="B71">
        <v>124.4005288</v>
      </c>
      <c r="C71">
        <v>91.899537339999995</v>
      </c>
      <c r="D71">
        <v>109.1566424</v>
      </c>
      <c r="E71">
        <v>33.51619299</v>
      </c>
      <c r="F71">
        <v>0.46507352899999999</v>
      </c>
      <c r="G71">
        <v>89.692519849999996</v>
      </c>
      <c r="H71">
        <v>101.06874999999999</v>
      </c>
      <c r="I71">
        <v>57.400966179999998</v>
      </c>
      <c r="J71">
        <v>58.211699160000002</v>
      </c>
      <c r="K71">
        <v>34.556962030000001</v>
      </c>
      <c r="L71">
        <v>40.155713140000003</v>
      </c>
      <c r="M71">
        <v>101.06874999999999</v>
      </c>
      <c r="N71">
        <v>69</v>
      </c>
      <c r="O71">
        <v>1</v>
      </c>
      <c r="P71">
        <v>9.9</v>
      </c>
      <c r="Q71">
        <v>1</v>
      </c>
    </row>
    <row r="72" spans="1:17" x14ac:dyDescent="0.3">
      <c r="A72">
        <v>2024030622</v>
      </c>
      <c r="B72">
        <v>163.7079463</v>
      </c>
      <c r="C72">
        <v>92.60784314</v>
      </c>
      <c r="D72">
        <v>98.010319920000001</v>
      </c>
      <c r="E72">
        <v>71.100103200000007</v>
      </c>
      <c r="F72">
        <v>0.87704917999999998</v>
      </c>
      <c r="G72">
        <v>80.383499720000003</v>
      </c>
      <c r="H72">
        <v>113.81576250000001</v>
      </c>
      <c r="I72">
        <v>80.537735850000004</v>
      </c>
      <c r="J72">
        <v>79.047738690000003</v>
      </c>
      <c r="K72">
        <v>41.383375739999998</v>
      </c>
      <c r="L72">
        <v>46.007831840000001</v>
      </c>
      <c r="M72">
        <v>113.81576250000001</v>
      </c>
      <c r="N72">
        <v>71</v>
      </c>
      <c r="O72">
        <v>0</v>
      </c>
      <c r="P72">
        <v>13.6</v>
      </c>
      <c r="Q72">
        <v>0</v>
      </c>
    </row>
    <row r="73" spans="1:17" x14ac:dyDescent="0.3">
      <c r="A73">
        <v>2024030623</v>
      </c>
      <c r="B73">
        <v>149.70783650000001</v>
      </c>
      <c r="C73">
        <v>96.024275979999999</v>
      </c>
      <c r="D73">
        <v>103.09710389999999</v>
      </c>
      <c r="E73">
        <v>53.683560479999997</v>
      </c>
      <c r="F73">
        <v>0.855383212</v>
      </c>
      <c r="G73">
        <v>163.01666689999999</v>
      </c>
      <c r="H73">
        <v>111.67922950000001</v>
      </c>
      <c r="I73">
        <v>58.898491079999999</v>
      </c>
      <c r="J73">
        <v>61.155303029999999</v>
      </c>
      <c r="K73">
        <v>35.390614220000003</v>
      </c>
      <c r="L73">
        <v>39.395646710000001</v>
      </c>
      <c r="M73">
        <v>111.67922950000001</v>
      </c>
      <c r="N73">
        <v>69</v>
      </c>
      <c r="O73">
        <v>0</v>
      </c>
      <c r="P73">
        <v>13.1</v>
      </c>
      <c r="Q73">
        <v>0</v>
      </c>
    </row>
    <row r="74" spans="1:17" x14ac:dyDescent="0.3">
      <c r="A74">
        <v>2024030624</v>
      </c>
      <c r="B74">
        <v>127.2678074</v>
      </c>
      <c r="C74">
        <v>69.023079980000006</v>
      </c>
      <c r="D74">
        <v>71.651810580000003</v>
      </c>
      <c r="E74">
        <v>58.244727419999997</v>
      </c>
      <c r="F74">
        <v>0.93664850099999997</v>
      </c>
      <c r="G74">
        <v>235.89722760000001</v>
      </c>
      <c r="H74">
        <v>84.619248470000002</v>
      </c>
      <c r="I74">
        <v>56.548442909999999</v>
      </c>
      <c r="J74">
        <v>55.992826399999998</v>
      </c>
      <c r="K74">
        <v>32.337542089999999</v>
      </c>
      <c r="L74">
        <v>35.07535275</v>
      </c>
      <c r="M74">
        <v>84.619248470000002</v>
      </c>
      <c r="N74">
        <v>68</v>
      </c>
      <c r="O74">
        <v>1</v>
      </c>
      <c r="P74">
        <v>11.1</v>
      </c>
      <c r="Q74">
        <v>0</v>
      </c>
    </row>
    <row r="75" spans="1:17" x14ac:dyDescent="0.3">
      <c r="A75">
        <v>2024030625</v>
      </c>
      <c r="B75">
        <v>145.88</v>
      </c>
      <c r="C75">
        <v>91.782028990000001</v>
      </c>
      <c r="D75">
        <v>100.7553623</v>
      </c>
      <c r="E75">
        <v>54.097971010000002</v>
      </c>
      <c r="F75">
        <v>0.80506329099999996</v>
      </c>
      <c r="G75">
        <v>128.90988390000001</v>
      </c>
      <c r="H75">
        <v>108.10773639999999</v>
      </c>
      <c r="I75">
        <v>69.458252430000002</v>
      </c>
      <c r="J75">
        <v>67.880131359999993</v>
      </c>
      <c r="K75">
        <v>34.504485850000002</v>
      </c>
      <c r="L75">
        <v>41.588431450000002</v>
      </c>
      <c r="M75">
        <v>108.10773639999999</v>
      </c>
      <c r="N75">
        <v>61</v>
      </c>
      <c r="O75">
        <v>1</v>
      </c>
      <c r="P75">
        <v>10.8</v>
      </c>
      <c r="Q75">
        <v>0</v>
      </c>
    </row>
    <row r="76" spans="1:17" x14ac:dyDescent="0.3">
      <c r="A76">
        <v>2024030627</v>
      </c>
      <c r="B76">
        <v>131.2617247</v>
      </c>
      <c r="C76">
        <v>73.457892079999993</v>
      </c>
      <c r="D76">
        <v>79.851739789999996</v>
      </c>
      <c r="E76">
        <v>57.803832579999998</v>
      </c>
      <c r="F76">
        <v>0.93737060000000005</v>
      </c>
      <c r="G76">
        <v>187.55154450000001</v>
      </c>
      <c r="H76">
        <v>90.381872209999997</v>
      </c>
      <c r="I76">
        <v>61.805194810000003</v>
      </c>
      <c r="J76">
        <v>62.890625</v>
      </c>
      <c r="K76">
        <v>30.888077859999999</v>
      </c>
      <c r="L76">
        <v>36.433087219999997</v>
      </c>
      <c r="M76">
        <v>90.381872209999997</v>
      </c>
      <c r="N76">
        <v>57</v>
      </c>
      <c r="O76">
        <v>0</v>
      </c>
      <c r="P76">
        <v>13.8</v>
      </c>
      <c r="Q76">
        <v>0</v>
      </c>
    </row>
    <row r="77" spans="1:17" x14ac:dyDescent="0.3">
      <c r="A77">
        <v>2024030626</v>
      </c>
      <c r="B77">
        <v>160.486514</v>
      </c>
      <c r="C77">
        <v>101.497201</v>
      </c>
      <c r="D77">
        <v>116.06361320000001</v>
      </c>
      <c r="E77">
        <v>58.989312980000001</v>
      </c>
      <c r="F77">
        <v>0.70359130000000003</v>
      </c>
      <c r="G77">
        <v>138.60539549999999</v>
      </c>
      <c r="H77">
        <v>120.133906</v>
      </c>
      <c r="I77">
        <v>63.27333333</v>
      </c>
      <c r="J77">
        <v>63.598227469999998</v>
      </c>
      <c r="K77">
        <v>37.398278560000001</v>
      </c>
      <c r="L77">
        <v>38.830692550000002</v>
      </c>
      <c r="M77">
        <v>120.133906</v>
      </c>
      <c r="N77">
        <v>46</v>
      </c>
      <c r="O77">
        <v>0</v>
      </c>
      <c r="P77">
        <v>13.9</v>
      </c>
      <c r="Q77">
        <v>0</v>
      </c>
    </row>
    <row r="78" spans="1:17" x14ac:dyDescent="0.3">
      <c r="A78">
        <v>2024030630</v>
      </c>
      <c r="B78">
        <v>141.5844319</v>
      </c>
      <c r="C78">
        <v>88.350910229999997</v>
      </c>
      <c r="D78">
        <v>95.328311360000001</v>
      </c>
      <c r="E78">
        <v>53.233521660000001</v>
      </c>
      <c r="F78">
        <v>0.77666922500000002</v>
      </c>
      <c r="G78">
        <v>125.3495571</v>
      </c>
      <c r="H78">
        <v>103.3349693</v>
      </c>
      <c r="I78">
        <v>65.676616920000001</v>
      </c>
      <c r="J78">
        <v>63.866388309999998</v>
      </c>
      <c r="K78">
        <v>33.679962009999997</v>
      </c>
      <c r="L78">
        <v>38.142342399999997</v>
      </c>
      <c r="M78">
        <v>103.3349693</v>
      </c>
      <c r="N78">
        <v>67</v>
      </c>
      <c r="O78">
        <v>1</v>
      </c>
      <c r="P78">
        <v>12.8</v>
      </c>
      <c r="Q78">
        <v>0</v>
      </c>
    </row>
    <row r="79" spans="1:17" x14ac:dyDescent="0.3">
      <c r="A79">
        <v>2024030629</v>
      </c>
      <c r="B79">
        <v>162.57172639999999</v>
      </c>
      <c r="C79">
        <v>112.18557130000001</v>
      </c>
      <c r="D79">
        <v>132.70934109999999</v>
      </c>
      <c r="E79">
        <v>50.386155129999999</v>
      </c>
      <c r="F79">
        <v>0.44833264699999997</v>
      </c>
      <c r="G79">
        <v>222.7595551</v>
      </c>
      <c r="H79">
        <v>129.46314039999999</v>
      </c>
      <c r="I79">
        <v>83.154471540000003</v>
      </c>
      <c r="J79">
        <v>82</v>
      </c>
      <c r="K79">
        <v>37.663434340000002</v>
      </c>
      <c r="L79">
        <v>49.800016149999998</v>
      </c>
      <c r="M79">
        <v>129.46314039999999</v>
      </c>
      <c r="N79">
        <v>68</v>
      </c>
      <c r="O79">
        <v>0</v>
      </c>
      <c r="P79">
        <v>12.4</v>
      </c>
      <c r="Q79">
        <v>0</v>
      </c>
    </row>
    <row r="80" spans="1:17" x14ac:dyDescent="0.3">
      <c r="A80">
        <v>2024030628</v>
      </c>
      <c r="B80">
        <v>175.0439978</v>
      </c>
      <c r="C80">
        <v>116.237371</v>
      </c>
      <c r="D80">
        <v>131.4024986</v>
      </c>
      <c r="E80">
        <v>58.806626829999999</v>
      </c>
      <c r="F80">
        <v>0.73271130600000001</v>
      </c>
      <c r="G80">
        <v>152.2367433</v>
      </c>
      <c r="H80">
        <v>134.7878298</v>
      </c>
      <c r="I80">
        <v>75.120567379999997</v>
      </c>
      <c r="J80">
        <v>71.805429860000004</v>
      </c>
      <c r="K80">
        <v>36.392482029999996</v>
      </c>
      <c r="L80">
        <v>49.273527520000002</v>
      </c>
      <c r="M80">
        <v>134.7878298</v>
      </c>
      <c r="N80">
        <v>77</v>
      </c>
      <c r="O80">
        <v>0</v>
      </c>
      <c r="P80">
        <v>14.1</v>
      </c>
      <c r="Q80">
        <v>0</v>
      </c>
    </row>
    <row r="81" spans="1:17" x14ac:dyDescent="0.3">
      <c r="A81">
        <v>2024030631</v>
      </c>
      <c r="B81">
        <v>161.53937819999999</v>
      </c>
      <c r="C81">
        <v>93.235233160000007</v>
      </c>
      <c r="D81">
        <v>93.268393779999997</v>
      </c>
      <c r="E81">
        <v>68.304145079999998</v>
      </c>
      <c r="F81">
        <v>1</v>
      </c>
      <c r="G81">
        <v>175.55164619999999</v>
      </c>
      <c r="H81">
        <v>112.4657814</v>
      </c>
      <c r="I81">
        <v>63.226600990000001</v>
      </c>
      <c r="J81">
        <v>66.818322980000005</v>
      </c>
      <c r="K81">
        <v>37.332033789999997</v>
      </c>
      <c r="L81">
        <v>41.870206539999998</v>
      </c>
      <c r="M81">
        <v>112.4657814</v>
      </c>
      <c r="N81">
        <v>76</v>
      </c>
      <c r="O81">
        <v>1</v>
      </c>
      <c r="P81">
        <v>9.3000000000000007</v>
      </c>
      <c r="Q81">
        <v>1</v>
      </c>
    </row>
    <row r="82" spans="1:17" x14ac:dyDescent="0.3">
      <c r="A82">
        <v>2024030632</v>
      </c>
      <c r="B82">
        <v>146.43410280000001</v>
      </c>
      <c r="C82">
        <v>85.289650039999998</v>
      </c>
      <c r="D82">
        <v>75.784810129999997</v>
      </c>
      <c r="E82">
        <v>61.144452719999997</v>
      </c>
      <c r="F82">
        <v>1</v>
      </c>
      <c r="G82">
        <v>166.50994420000001</v>
      </c>
      <c r="H82">
        <v>101.5535977</v>
      </c>
      <c r="I82">
        <v>64.270396270000006</v>
      </c>
      <c r="J82">
        <v>65.413654620000003</v>
      </c>
      <c r="K82">
        <v>34.300705469999997</v>
      </c>
      <c r="L82">
        <v>37.435141710000003</v>
      </c>
      <c r="M82">
        <v>101.5535977</v>
      </c>
      <c r="N82">
        <v>44</v>
      </c>
      <c r="O82">
        <v>1</v>
      </c>
      <c r="P82">
        <v>10</v>
      </c>
      <c r="Q82">
        <v>1</v>
      </c>
    </row>
    <row r="83" spans="1:17" x14ac:dyDescent="0.3">
      <c r="A83">
        <v>2024030633</v>
      </c>
      <c r="B83">
        <v>153.4533552</v>
      </c>
      <c r="C83">
        <v>89.374386250000001</v>
      </c>
      <c r="D83">
        <v>96.547872339999998</v>
      </c>
      <c r="E83">
        <v>64.078968900000007</v>
      </c>
      <c r="F83">
        <v>0.90930787599999996</v>
      </c>
      <c r="G83">
        <v>212.14118310000001</v>
      </c>
      <c r="H83">
        <v>107.7577216</v>
      </c>
      <c r="I83">
        <v>62.270531400000003</v>
      </c>
      <c r="J83">
        <v>63.37606838</v>
      </c>
      <c r="K83">
        <v>35.696798489999999</v>
      </c>
      <c r="L83">
        <v>39.983984739999997</v>
      </c>
      <c r="M83">
        <v>107.7577216</v>
      </c>
      <c r="N83">
        <v>68</v>
      </c>
      <c r="O83">
        <v>0</v>
      </c>
      <c r="P83">
        <v>13.9</v>
      </c>
      <c r="Q83">
        <v>0</v>
      </c>
    </row>
    <row r="84" spans="1:17" x14ac:dyDescent="0.3">
      <c r="A84">
        <v>2024030636</v>
      </c>
      <c r="B84">
        <v>151.3353783</v>
      </c>
      <c r="C84">
        <v>82.162917519999993</v>
      </c>
      <c r="D84">
        <v>90.895705520000007</v>
      </c>
      <c r="E84">
        <v>69.172460799999996</v>
      </c>
      <c r="F84">
        <v>0.99799331099999999</v>
      </c>
      <c r="G84">
        <v>203.12593889999999</v>
      </c>
      <c r="H84">
        <v>102.8018805</v>
      </c>
      <c r="I84">
        <v>64.503562950000003</v>
      </c>
      <c r="J84">
        <v>64.452789699999997</v>
      </c>
      <c r="K84">
        <v>28.26919603</v>
      </c>
      <c r="L84">
        <v>37.44521872</v>
      </c>
      <c r="M84">
        <v>102.8018805</v>
      </c>
      <c r="N84">
        <v>50</v>
      </c>
      <c r="O84">
        <v>0</v>
      </c>
      <c r="P84">
        <v>13.6</v>
      </c>
      <c r="Q84">
        <v>0</v>
      </c>
    </row>
    <row r="85" spans="1:17" x14ac:dyDescent="0.3">
      <c r="A85">
        <v>2024030634</v>
      </c>
      <c r="B85">
        <v>153.91935480000001</v>
      </c>
      <c r="C85">
        <v>96.199596769999999</v>
      </c>
      <c r="D85">
        <v>102.03125</v>
      </c>
      <c r="E85">
        <v>57.719758059999997</v>
      </c>
      <c r="F85">
        <v>0.92459396800000004</v>
      </c>
      <c r="G85">
        <v>79.382841670000005</v>
      </c>
      <c r="H85">
        <v>112.8966203</v>
      </c>
      <c r="I85">
        <v>66.410194169999997</v>
      </c>
      <c r="J85">
        <v>66.238993710000003</v>
      </c>
      <c r="K85">
        <v>32.829218109999999</v>
      </c>
      <c r="L85">
        <v>41.396092060000001</v>
      </c>
      <c r="M85">
        <v>112.8966203</v>
      </c>
      <c r="N85">
        <v>61</v>
      </c>
      <c r="O85">
        <v>1</v>
      </c>
      <c r="P85">
        <v>10.8</v>
      </c>
      <c r="Q85">
        <v>0</v>
      </c>
    </row>
    <row r="86" spans="1:17" x14ac:dyDescent="0.3">
      <c r="A86">
        <v>2024030638</v>
      </c>
      <c r="B86">
        <v>137.59418529999999</v>
      </c>
      <c r="C86">
        <v>74.813446400000004</v>
      </c>
      <c r="D86">
        <v>80.578437309999998</v>
      </c>
      <c r="E86">
        <v>62.78073895</v>
      </c>
      <c r="F86">
        <v>0.99817739999999999</v>
      </c>
      <c r="G86">
        <v>202.35282419999999</v>
      </c>
      <c r="H86">
        <v>92.802841920000006</v>
      </c>
      <c r="I86">
        <v>58.410798120000003</v>
      </c>
      <c r="J86">
        <v>58.607675909999998</v>
      </c>
      <c r="K86">
        <v>29.13291796</v>
      </c>
      <c r="L86">
        <v>34.30063234</v>
      </c>
      <c r="M86">
        <v>92.802841920000006</v>
      </c>
      <c r="N86">
        <v>59</v>
      </c>
      <c r="O86">
        <v>1</v>
      </c>
      <c r="P86">
        <v>12.5</v>
      </c>
      <c r="Q86">
        <v>0</v>
      </c>
    </row>
    <row r="87" spans="1:17" x14ac:dyDescent="0.3">
      <c r="A87">
        <v>2024030637</v>
      </c>
      <c r="B87">
        <v>154.4734004</v>
      </c>
      <c r="C87">
        <v>87.577282530000005</v>
      </c>
      <c r="D87">
        <v>96.496405460000005</v>
      </c>
      <c r="E87">
        <v>66.896117899999993</v>
      </c>
      <c r="F87">
        <v>0.85295315699999996</v>
      </c>
      <c r="G87">
        <v>268.29672720000002</v>
      </c>
      <c r="H87">
        <v>107.6014904</v>
      </c>
      <c r="I87">
        <v>64.255136989999997</v>
      </c>
      <c r="J87">
        <v>63.981595089999999</v>
      </c>
      <c r="K87">
        <v>31.318419089999999</v>
      </c>
      <c r="L87">
        <v>37.040784469999998</v>
      </c>
      <c r="M87">
        <v>107.6014904</v>
      </c>
      <c r="N87">
        <v>71</v>
      </c>
      <c r="O87">
        <v>0</v>
      </c>
      <c r="P87">
        <v>13.2</v>
      </c>
      <c r="Q87">
        <v>0</v>
      </c>
    </row>
    <row r="88" spans="1:17" x14ac:dyDescent="0.3">
      <c r="A88">
        <v>2024030640</v>
      </c>
      <c r="B88">
        <v>125.15576919999999</v>
      </c>
      <c r="C88">
        <v>73.810384619999994</v>
      </c>
      <c r="D88">
        <v>85.081153850000007</v>
      </c>
      <c r="E88">
        <v>51.345384619999997</v>
      </c>
      <c r="F88">
        <v>0.77591240900000003</v>
      </c>
      <c r="G88">
        <v>219.4197715</v>
      </c>
      <c r="H88">
        <v>88.51994037</v>
      </c>
      <c r="I88">
        <v>53.871698109999997</v>
      </c>
      <c r="J88">
        <v>53.185007970000001</v>
      </c>
      <c r="K88">
        <v>33.778787880000003</v>
      </c>
      <c r="L88">
        <v>34.254330340000003</v>
      </c>
      <c r="M88">
        <v>88.51994037</v>
      </c>
      <c r="N88">
        <v>74</v>
      </c>
      <c r="O88">
        <v>0</v>
      </c>
      <c r="P88">
        <v>10.1</v>
      </c>
      <c r="Q88">
        <v>1</v>
      </c>
    </row>
    <row r="89" spans="1:17" x14ac:dyDescent="0.3">
      <c r="A89">
        <v>2024030643</v>
      </c>
      <c r="B89">
        <v>140.3385049</v>
      </c>
      <c r="C89">
        <v>70.276445699999996</v>
      </c>
      <c r="D89">
        <v>76.531734839999999</v>
      </c>
      <c r="E89">
        <v>70.062059239999996</v>
      </c>
      <c r="F89">
        <v>0.99949135300000003</v>
      </c>
      <c r="G89">
        <v>249.6669847</v>
      </c>
      <c r="H89">
        <v>90.547542489999998</v>
      </c>
      <c r="I89">
        <v>64.780788180000002</v>
      </c>
      <c r="J89">
        <v>66.105022829999996</v>
      </c>
      <c r="K89">
        <v>31.03885004</v>
      </c>
      <c r="L89">
        <v>35.864853529999998</v>
      </c>
      <c r="M89">
        <v>90.547542489999998</v>
      </c>
      <c r="N89">
        <v>54</v>
      </c>
      <c r="O89">
        <v>0</v>
      </c>
      <c r="P89">
        <v>14.1</v>
      </c>
      <c r="Q89">
        <v>0</v>
      </c>
    </row>
    <row r="90" spans="1:17" x14ac:dyDescent="0.3">
      <c r="A90">
        <v>2024030639</v>
      </c>
      <c r="B90">
        <v>138.0981366</v>
      </c>
      <c r="C90">
        <v>78.17267081</v>
      </c>
      <c r="D90">
        <v>83.595031059999997</v>
      </c>
      <c r="E90">
        <v>59.925465840000001</v>
      </c>
      <c r="F90">
        <v>0.85799319699999999</v>
      </c>
      <c r="G90">
        <v>168.8629861</v>
      </c>
      <c r="H90">
        <v>95.481097559999995</v>
      </c>
      <c r="I90">
        <v>68.683046680000004</v>
      </c>
      <c r="J90">
        <v>67.389473679999995</v>
      </c>
      <c r="K90">
        <v>34.076682320000003</v>
      </c>
      <c r="L90">
        <v>37.995069719999996</v>
      </c>
      <c r="M90">
        <v>95.481097559999995</v>
      </c>
      <c r="N90">
        <v>42</v>
      </c>
      <c r="O90">
        <v>0</v>
      </c>
      <c r="P90">
        <v>15.8</v>
      </c>
      <c r="Q90">
        <v>0</v>
      </c>
    </row>
    <row r="91" spans="1:17" x14ac:dyDescent="0.3">
      <c r="A91">
        <v>2024030641</v>
      </c>
      <c r="B91">
        <v>150.64055020000001</v>
      </c>
      <c r="C91">
        <v>95.971889950000005</v>
      </c>
      <c r="D91">
        <v>104.9700957</v>
      </c>
      <c r="E91">
        <v>54.668660289999998</v>
      </c>
      <c r="F91">
        <v>0.869281046</v>
      </c>
      <c r="G91">
        <v>127.3680664</v>
      </c>
      <c r="H91">
        <v>111.7897827</v>
      </c>
      <c r="I91">
        <v>57.202003339999997</v>
      </c>
      <c r="J91">
        <v>57.161242600000001</v>
      </c>
      <c r="K91">
        <v>30.919854279999999</v>
      </c>
      <c r="L91">
        <v>39.702566490000002</v>
      </c>
      <c r="M91">
        <v>111.7897827</v>
      </c>
      <c r="N91">
        <v>66</v>
      </c>
      <c r="O91">
        <v>1</v>
      </c>
      <c r="P91">
        <v>10.199999999999999</v>
      </c>
      <c r="Q91">
        <v>1</v>
      </c>
    </row>
    <row r="92" spans="1:17" x14ac:dyDescent="0.3">
      <c r="A92">
        <v>2024030643</v>
      </c>
      <c r="B92">
        <v>136.9268385</v>
      </c>
      <c r="C92">
        <v>86.067096289999995</v>
      </c>
      <c r="D92">
        <v>98.389310080000001</v>
      </c>
      <c r="E92">
        <v>50.859742230000002</v>
      </c>
      <c r="F92">
        <v>0.72589582600000002</v>
      </c>
      <c r="G92">
        <v>237.56106059999999</v>
      </c>
      <c r="H92">
        <v>101.4468878</v>
      </c>
      <c r="I92">
        <v>70.953907819999998</v>
      </c>
      <c r="J92">
        <v>68.249163879999998</v>
      </c>
      <c r="K92">
        <v>32.710217759999999</v>
      </c>
      <c r="L92">
        <v>39.33302698</v>
      </c>
      <c r="M92">
        <v>101.4468878</v>
      </c>
      <c r="N92">
        <v>54</v>
      </c>
      <c r="O92">
        <v>0</v>
      </c>
      <c r="P92">
        <v>14.1</v>
      </c>
      <c r="Q92">
        <v>0</v>
      </c>
    </row>
    <row r="93" spans="1:17" x14ac:dyDescent="0.3">
      <c r="A93">
        <v>2024030644</v>
      </c>
      <c r="B93">
        <v>134.6726496</v>
      </c>
      <c r="C93">
        <v>67.064102559999995</v>
      </c>
      <c r="D93">
        <v>70.694871789999993</v>
      </c>
      <c r="E93">
        <v>67.608547009999995</v>
      </c>
      <c r="F93">
        <v>1</v>
      </c>
      <c r="G93">
        <v>111.28700000000001</v>
      </c>
      <c r="H93">
        <v>86.334724539999996</v>
      </c>
      <c r="I93">
        <v>57.90406977</v>
      </c>
      <c r="J93">
        <v>59.872679050000002</v>
      </c>
      <c r="K93">
        <v>31.992424239999998</v>
      </c>
      <c r="L93">
        <v>34.482827139999998</v>
      </c>
      <c r="M93">
        <v>86.334724539999996</v>
      </c>
      <c r="N93">
        <v>48</v>
      </c>
      <c r="O93">
        <v>1</v>
      </c>
      <c r="P93">
        <v>9.1999999999999993</v>
      </c>
      <c r="Q93">
        <v>1</v>
      </c>
    </row>
    <row r="94" spans="1:17" x14ac:dyDescent="0.3">
      <c r="A94">
        <v>2024030645</v>
      </c>
      <c r="B94">
        <v>147.4822365</v>
      </c>
      <c r="C94">
        <v>95.222481070000001</v>
      </c>
      <c r="D94">
        <v>103.0896913</v>
      </c>
      <c r="E94">
        <v>52.259755390000002</v>
      </c>
      <c r="F94">
        <v>0.87396449700000001</v>
      </c>
      <c r="G94">
        <v>181.4067168</v>
      </c>
      <c r="H94">
        <v>111.5092915</v>
      </c>
      <c r="I94">
        <v>69.995505620000003</v>
      </c>
      <c r="J94">
        <v>70.150712830000003</v>
      </c>
      <c r="K94">
        <v>30.85433604</v>
      </c>
      <c r="L94">
        <v>39.776735610000003</v>
      </c>
      <c r="M94">
        <v>111.5092915</v>
      </c>
      <c r="N94">
        <v>76</v>
      </c>
      <c r="O94">
        <v>1</v>
      </c>
      <c r="P94">
        <v>9.1999999999999993</v>
      </c>
      <c r="Q94">
        <v>1</v>
      </c>
    </row>
    <row r="95" spans="1:17" x14ac:dyDescent="0.3">
      <c r="A95">
        <v>2024030641</v>
      </c>
      <c r="B95">
        <v>153.7414852</v>
      </c>
      <c r="C95">
        <v>98.9905081</v>
      </c>
      <c r="D95">
        <v>106.51870460000001</v>
      </c>
      <c r="E95">
        <v>54.750977110000001</v>
      </c>
      <c r="F95">
        <v>0.82867132899999996</v>
      </c>
      <c r="G95">
        <v>134.95837610000001</v>
      </c>
      <c r="H95">
        <v>114.0630778</v>
      </c>
      <c r="I95">
        <v>71.162055339999995</v>
      </c>
      <c r="J95">
        <v>67.03630862</v>
      </c>
      <c r="K95">
        <v>39.42031746</v>
      </c>
      <c r="L95">
        <v>44.689662169999998</v>
      </c>
      <c r="M95">
        <v>114.0630778</v>
      </c>
      <c r="N95">
        <v>66</v>
      </c>
      <c r="O95">
        <v>1</v>
      </c>
      <c r="P95">
        <v>10.199999999999999</v>
      </c>
      <c r="Q95">
        <v>1</v>
      </c>
    </row>
    <row r="96" spans="1:17" x14ac:dyDescent="0.3">
      <c r="A96">
        <v>2024030650</v>
      </c>
      <c r="B96">
        <v>127.4348986</v>
      </c>
      <c r="C96">
        <v>78.40661686</v>
      </c>
      <c r="D96">
        <v>81.926360729999999</v>
      </c>
      <c r="E96">
        <v>49.028281749999998</v>
      </c>
      <c r="F96">
        <v>0.72217111300000003</v>
      </c>
      <c r="G96">
        <v>143.5888041</v>
      </c>
      <c r="H96">
        <v>91.672897199999994</v>
      </c>
      <c r="I96">
        <v>53.74593496</v>
      </c>
      <c r="J96">
        <v>56.094696970000001</v>
      </c>
      <c r="K96">
        <v>31.4327957</v>
      </c>
      <c r="L96">
        <v>36.166075200000002</v>
      </c>
      <c r="M96">
        <v>91.672897199999994</v>
      </c>
      <c r="N96">
        <v>75</v>
      </c>
      <c r="O96">
        <v>1</v>
      </c>
      <c r="P96">
        <v>10.5</v>
      </c>
      <c r="Q96">
        <v>0</v>
      </c>
    </row>
    <row r="97" spans="1:17" x14ac:dyDescent="0.3">
      <c r="A97">
        <v>2024030648</v>
      </c>
      <c r="B97">
        <v>151.04751619999999</v>
      </c>
      <c r="C97">
        <v>100.08423329999999</v>
      </c>
      <c r="D97">
        <v>108.9950633</v>
      </c>
      <c r="E97">
        <v>50.963282939999999</v>
      </c>
      <c r="F97">
        <v>0.79790276500000001</v>
      </c>
      <c r="G97">
        <v>216.94226549999999</v>
      </c>
      <c r="H97">
        <v>115.1122604</v>
      </c>
      <c r="I97">
        <v>73.337681160000002</v>
      </c>
      <c r="J97">
        <v>67.128927410000003</v>
      </c>
      <c r="K97">
        <v>38.618198450000001</v>
      </c>
      <c r="L97">
        <v>44.973713230000001</v>
      </c>
      <c r="M97">
        <v>115.1122604</v>
      </c>
      <c r="N97">
        <v>51</v>
      </c>
      <c r="O97">
        <v>0</v>
      </c>
      <c r="P97">
        <v>14.8</v>
      </c>
      <c r="Q97">
        <v>0</v>
      </c>
    </row>
    <row r="98" spans="1:17" x14ac:dyDescent="0.3">
      <c r="A98">
        <v>2024030649</v>
      </c>
      <c r="B98">
        <v>141.56607930000001</v>
      </c>
      <c r="C98">
        <v>82.375917770000001</v>
      </c>
      <c r="D98">
        <v>89.573421440000004</v>
      </c>
      <c r="E98">
        <v>59.190161529999997</v>
      </c>
      <c r="F98">
        <v>0.99781818200000005</v>
      </c>
      <c r="G98">
        <v>105.5705813</v>
      </c>
      <c r="H98">
        <v>100.2576419</v>
      </c>
      <c r="I98">
        <v>62.295285360000001</v>
      </c>
      <c r="J98">
        <v>64.372727269999999</v>
      </c>
      <c r="K98">
        <v>32.870039679999998</v>
      </c>
      <c r="L98">
        <v>36.858535510000003</v>
      </c>
      <c r="M98">
        <v>100.2576419</v>
      </c>
      <c r="N98">
        <v>72</v>
      </c>
      <c r="O98">
        <v>0</v>
      </c>
      <c r="P98">
        <v>9.9</v>
      </c>
      <c r="Q98">
        <v>1</v>
      </c>
    </row>
    <row r="99" spans="1:17" x14ac:dyDescent="0.3">
      <c r="A99">
        <v>2024030651</v>
      </c>
      <c r="B99">
        <v>156.5410138</v>
      </c>
      <c r="C99">
        <v>73.083870970000007</v>
      </c>
      <c r="D99">
        <v>70.425806449999996</v>
      </c>
      <c r="E99">
        <v>83.457142860000005</v>
      </c>
      <c r="F99">
        <v>1</v>
      </c>
      <c r="G99">
        <v>86.599546959999998</v>
      </c>
      <c r="H99">
        <v>94.49649737</v>
      </c>
      <c r="I99">
        <v>67.990322579999997</v>
      </c>
      <c r="J99">
        <v>69.061583580000004</v>
      </c>
      <c r="K99">
        <v>33.839393940000001</v>
      </c>
      <c r="L99">
        <v>39.370284169999998</v>
      </c>
      <c r="M99">
        <v>94.49649737</v>
      </c>
      <c r="N99">
        <v>35</v>
      </c>
      <c r="O99">
        <v>1</v>
      </c>
      <c r="P99">
        <v>9.6999999999999993</v>
      </c>
      <c r="Q99">
        <v>1</v>
      </c>
    </row>
    <row r="100" spans="1:17" x14ac:dyDescent="0.3">
      <c r="A100">
        <v>2024030653</v>
      </c>
      <c r="B100">
        <v>172.2587614</v>
      </c>
      <c r="C100">
        <v>123.3058089</v>
      </c>
      <c r="D100">
        <v>140.8943831</v>
      </c>
      <c r="E100">
        <v>48.95295247</v>
      </c>
      <c r="F100">
        <v>0.51296830000000004</v>
      </c>
      <c r="G100">
        <v>157.06653539999999</v>
      </c>
      <c r="H100">
        <v>139.83920079999999</v>
      </c>
      <c r="I100">
        <v>70.793313069999996</v>
      </c>
      <c r="J100">
        <v>69.005161290000004</v>
      </c>
      <c r="K100">
        <v>35.332112330000001</v>
      </c>
      <c r="L100">
        <v>45.000556150000001</v>
      </c>
      <c r="M100">
        <v>139.83920079999999</v>
      </c>
      <c r="N100">
        <v>71</v>
      </c>
      <c r="O100">
        <v>1</v>
      </c>
      <c r="P100">
        <v>11.2</v>
      </c>
      <c r="Q100">
        <v>0</v>
      </c>
    </row>
    <row r="101" spans="1:17" x14ac:dyDescent="0.3">
      <c r="A101">
        <v>2024030646</v>
      </c>
      <c r="B101">
        <v>133.92738489999999</v>
      </c>
      <c r="C101">
        <v>78.664451830000004</v>
      </c>
      <c r="D101">
        <v>85.139534879999999</v>
      </c>
      <c r="E101">
        <v>55.262933080000003</v>
      </c>
      <c r="F101">
        <v>0.98150000000000004</v>
      </c>
      <c r="G101">
        <v>226.80616979999999</v>
      </c>
      <c r="H101">
        <v>95.359360300000006</v>
      </c>
      <c r="I101">
        <v>61.529787229999997</v>
      </c>
      <c r="J101">
        <v>63.44621514</v>
      </c>
      <c r="K101">
        <v>31.637037039999999</v>
      </c>
      <c r="L101">
        <v>36.752333720000003</v>
      </c>
      <c r="M101">
        <v>95.359360300000006</v>
      </c>
      <c r="N101">
        <v>51</v>
      </c>
      <c r="O101">
        <v>1</v>
      </c>
      <c r="P101">
        <v>10.8</v>
      </c>
      <c r="Q101">
        <v>0</v>
      </c>
    </row>
    <row r="102" spans="1:17" x14ac:dyDescent="0.3">
      <c r="A102">
        <v>2024030654</v>
      </c>
      <c r="B102">
        <v>150.03540670000001</v>
      </c>
      <c r="C102">
        <v>105.65263160000001</v>
      </c>
      <c r="D102">
        <v>124.2272727</v>
      </c>
      <c r="E102">
        <v>44.382775119999998</v>
      </c>
      <c r="F102">
        <v>0.54831144499999995</v>
      </c>
      <c r="G102">
        <v>197.53133700000001</v>
      </c>
      <c r="H102">
        <v>120.73056750000001</v>
      </c>
      <c r="I102">
        <v>64.897569439999998</v>
      </c>
      <c r="J102">
        <v>65.198437499999997</v>
      </c>
      <c r="K102">
        <v>32.859477120000001</v>
      </c>
      <c r="L102">
        <v>40.91380831</v>
      </c>
      <c r="M102">
        <v>120.73056750000001</v>
      </c>
      <c r="N102">
        <v>57</v>
      </c>
      <c r="O102">
        <v>1</v>
      </c>
      <c r="P102">
        <v>10.5</v>
      </c>
      <c r="Q102">
        <v>0</v>
      </c>
    </row>
    <row r="103" spans="1:17" x14ac:dyDescent="0.3">
      <c r="A103">
        <v>2024030655</v>
      </c>
      <c r="B103">
        <v>123.51029749999999</v>
      </c>
      <c r="C103">
        <v>80.958810069999998</v>
      </c>
      <c r="D103">
        <v>94.602402749999996</v>
      </c>
      <c r="E103">
        <v>42.55148741</v>
      </c>
      <c r="F103">
        <v>0.64905450499999995</v>
      </c>
      <c r="G103">
        <v>150.0905559</v>
      </c>
      <c r="H103">
        <v>94.543601359999997</v>
      </c>
      <c r="I103">
        <v>55.6636971</v>
      </c>
      <c r="J103">
        <v>56.516326530000001</v>
      </c>
      <c r="K103">
        <v>29.666666670000001</v>
      </c>
      <c r="L103">
        <v>33.15387698</v>
      </c>
      <c r="M103">
        <v>94.543601359999997</v>
      </c>
      <c r="N103">
        <v>41</v>
      </c>
      <c r="O103">
        <v>1</v>
      </c>
      <c r="P103">
        <v>9.9</v>
      </c>
      <c r="Q103">
        <v>1</v>
      </c>
    </row>
    <row r="104" spans="1:17" x14ac:dyDescent="0.3">
      <c r="A104">
        <v>2024030656</v>
      </c>
      <c r="B104">
        <v>197.5711599</v>
      </c>
      <c r="C104">
        <v>120.7517241</v>
      </c>
      <c r="D104">
        <v>118.769279</v>
      </c>
      <c r="E104">
        <v>76.819435740000003</v>
      </c>
      <c r="F104">
        <v>1</v>
      </c>
      <c r="G104">
        <v>130.4409144</v>
      </c>
      <c r="H104">
        <v>152.69787890000001</v>
      </c>
      <c r="I104">
        <v>80.499153980000003</v>
      </c>
      <c r="J104">
        <v>81.399686520000003</v>
      </c>
      <c r="K104">
        <v>38.488038279999998</v>
      </c>
      <c r="L104">
        <v>50.470904060000002</v>
      </c>
      <c r="M104">
        <v>152.69787890000001</v>
      </c>
      <c r="N104">
        <v>75</v>
      </c>
      <c r="O104">
        <v>1</v>
      </c>
      <c r="P104">
        <v>10.6</v>
      </c>
      <c r="Q104">
        <v>0</v>
      </c>
    </row>
    <row r="105" spans="1:17" x14ac:dyDescent="0.3">
      <c r="A105">
        <v>2024030657</v>
      </c>
      <c r="B105">
        <v>153.7640025</v>
      </c>
      <c r="C105">
        <v>97.658904969999995</v>
      </c>
      <c r="D105">
        <v>104.37444929999999</v>
      </c>
      <c r="E105">
        <v>56.105097550000004</v>
      </c>
      <c r="F105">
        <v>0.87069625100000003</v>
      </c>
      <c r="G105">
        <v>113.9335505</v>
      </c>
      <c r="H105">
        <v>114.4541485</v>
      </c>
      <c r="I105">
        <v>69.382591090000005</v>
      </c>
      <c r="J105">
        <v>69.374545449999999</v>
      </c>
      <c r="K105">
        <v>33.641577060000003</v>
      </c>
      <c r="L105">
        <v>42.86283014</v>
      </c>
      <c r="M105">
        <v>114.4541485</v>
      </c>
      <c r="N105">
        <v>51</v>
      </c>
      <c r="O105">
        <v>0</v>
      </c>
      <c r="P105">
        <v>12.9</v>
      </c>
      <c r="Q105">
        <v>0</v>
      </c>
    </row>
    <row r="106" spans="1:17" x14ac:dyDescent="0.3">
      <c r="A106">
        <v>2024030652</v>
      </c>
      <c r="B106">
        <v>124.1866572</v>
      </c>
      <c r="C106">
        <v>84.716820440000006</v>
      </c>
      <c r="D106">
        <v>97.40951029</v>
      </c>
      <c r="E106">
        <v>39.46983676</v>
      </c>
      <c r="F106">
        <v>0.55570560400000002</v>
      </c>
      <c r="G106">
        <v>121.0649616</v>
      </c>
      <c r="H106">
        <v>96.31046431</v>
      </c>
      <c r="I106">
        <v>55.432835820000001</v>
      </c>
      <c r="J106">
        <v>57.075757580000001</v>
      </c>
      <c r="K106">
        <v>35.773420479999999</v>
      </c>
      <c r="L106">
        <v>37.035363449999998</v>
      </c>
      <c r="M106">
        <v>96.31046431</v>
      </c>
      <c r="N106">
        <v>68</v>
      </c>
      <c r="O106">
        <v>1</v>
      </c>
      <c r="P106">
        <v>13.1</v>
      </c>
      <c r="Q106">
        <v>0</v>
      </c>
    </row>
    <row r="107" spans="1:17" x14ac:dyDescent="0.3">
      <c r="A107">
        <v>2024030658</v>
      </c>
      <c r="B107">
        <v>174.56170779999999</v>
      </c>
      <c r="C107">
        <v>117.4869913</v>
      </c>
      <c r="D107">
        <v>126.7318212</v>
      </c>
      <c r="E107">
        <v>57.074716479999999</v>
      </c>
      <c r="F107">
        <v>0.83270535000000001</v>
      </c>
      <c r="G107">
        <v>106.81621509999999</v>
      </c>
      <c r="H107">
        <v>134.61122109999999</v>
      </c>
      <c r="I107">
        <v>73.978886759999995</v>
      </c>
      <c r="J107">
        <v>73.696095080000006</v>
      </c>
      <c r="K107">
        <v>37.69072895</v>
      </c>
      <c r="L107">
        <v>47.706896180000001</v>
      </c>
      <c r="M107">
        <v>134.61122109999999</v>
      </c>
      <c r="N107">
        <v>53</v>
      </c>
      <c r="O107">
        <v>1</v>
      </c>
      <c r="P107">
        <v>8.5</v>
      </c>
      <c r="Q107">
        <v>1</v>
      </c>
    </row>
    <row r="108" spans="1:17" x14ac:dyDescent="0.3">
      <c r="A108">
        <v>2024030659</v>
      </c>
      <c r="B108">
        <v>152.87521219999999</v>
      </c>
      <c r="C108">
        <v>105.573854</v>
      </c>
      <c r="D108">
        <v>123.95670629999999</v>
      </c>
      <c r="E108">
        <v>47.301358229999998</v>
      </c>
      <c r="F108">
        <v>0.505833333</v>
      </c>
      <c r="G108">
        <v>85.598153260000004</v>
      </c>
      <c r="H108">
        <v>121.6285714</v>
      </c>
      <c r="I108">
        <v>71.531818180000002</v>
      </c>
      <c r="J108">
        <v>70.393638170000003</v>
      </c>
      <c r="K108">
        <v>34.162729659999997</v>
      </c>
      <c r="L108">
        <v>41.610982360000001</v>
      </c>
      <c r="M108">
        <v>121.6285714</v>
      </c>
      <c r="N108">
        <v>29</v>
      </c>
      <c r="O108">
        <v>1</v>
      </c>
      <c r="P108">
        <v>10.5</v>
      </c>
      <c r="Q108">
        <v>0</v>
      </c>
    </row>
    <row r="109" spans="1:17" x14ac:dyDescent="0.3">
      <c r="A109">
        <v>2024030661</v>
      </c>
      <c r="B109">
        <v>176.6047346</v>
      </c>
      <c r="C109">
        <v>106.1276901</v>
      </c>
      <c r="D109">
        <v>110.8055954</v>
      </c>
      <c r="E109">
        <v>70.477044480000004</v>
      </c>
      <c r="F109">
        <v>0.96996466400000003</v>
      </c>
      <c r="G109">
        <v>105.14232199999999</v>
      </c>
      <c r="H109">
        <v>127.21637010000001</v>
      </c>
      <c r="I109">
        <v>70.081553400000004</v>
      </c>
      <c r="J109">
        <v>70.837837840000006</v>
      </c>
      <c r="K109">
        <v>36.310854210000002</v>
      </c>
      <c r="L109">
        <v>44.627119209999996</v>
      </c>
      <c r="M109">
        <v>127.21637010000001</v>
      </c>
      <c r="N109">
        <v>23</v>
      </c>
      <c r="O109">
        <v>1</v>
      </c>
      <c r="P109">
        <v>11.1</v>
      </c>
      <c r="Q109">
        <v>0</v>
      </c>
    </row>
    <row r="110" spans="1:17" x14ac:dyDescent="0.3">
      <c r="A110">
        <v>2024030663</v>
      </c>
      <c r="B110">
        <v>146.16649269999999</v>
      </c>
      <c r="C110">
        <v>79.335594990000004</v>
      </c>
      <c r="D110">
        <v>82.46659708</v>
      </c>
      <c r="E110">
        <v>66.830897699999994</v>
      </c>
      <c r="F110">
        <v>0.99932523600000001</v>
      </c>
      <c r="G110">
        <v>175.19599600000001</v>
      </c>
      <c r="H110">
        <v>98.780927840000004</v>
      </c>
      <c r="I110">
        <v>63.014893620000002</v>
      </c>
      <c r="J110">
        <v>65.606490870000002</v>
      </c>
      <c r="K110">
        <v>32.790454879999999</v>
      </c>
      <c r="L110">
        <v>36.832573330000002</v>
      </c>
      <c r="M110">
        <v>98.780927840000004</v>
      </c>
      <c r="N110">
        <v>73</v>
      </c>
      <c r="O110">
        <v>1</v>
      </c>
      <c r="P110">
        <v>9.6</v>
      </c>
      <c r="Q110">
        <v>1</v>
      </c>
    </row>
    <row r="111" spans="1:17" x14ac:dyDescent="0.3">
      <c r="A111">
        <v>2024030662</v>
      </c>
      <c r="B111">
        <v>149.0750577</v>
      </c>
      <c r="C111">
        <v>92.931870669999995</v>
      </c>
      <c r="D111">
        <v>98.419168589999998</v>
      </c>
      <c r="E111">
        <v>56.143187070000003</v>
      </c>
      <c r="F111">
        <v>0.959821429</v>
      </c>
      <c r="G111">
        <v>134.18051109999999</v>
      </c>
      <c r="H111">
        <v>108.46700509999999</v>
      </c>
      <c r="I111">
        <v>64.477927059999999</v>
      </c>
      <c r="J111">
        <v>61.78971963</v>
      </c>
      <c r="K111">
        <v>32.795721190000002</v>
      </c>
      <c r="L111">
        <v>39.260166900000002</v>
      </c>
      <c r="M111">
        <v>108.46700509999999</v>
      </c>
      <c r="N111">
        <v>44</v>
      </c>
      <c r="O111">
        <v>1</v>
      </c>
      <c r="P111">
        <v>10.5</v>
      </c>
      <c r="Q111">
        <v>0</v>
      </c>
    </row>
    <row r="112" spans="1:17" x14ac:dyDescent="0.3">
      <c r="A112">
        <v>2024030665</v>
      </c>
      <c r="B112">
        <v>143.50465790000001</v>
      </c>
      <c r="C112">
        <v>90.78991327</v>
      </c>
      <c r="D112">
        <v>96.047863800000002</v>
      </c>
      <c r="E112">
        <v>52.714744619999998</v>
      </c>
      <c r="F112">
        <v>0.86324167900000004</v>
      </c>
      <c r="G112">
        <v>274.44221629999998</v>
      </c>
      <c r="H112">
        <v>106.6488988</v>
      </c>
      <c r="I112">
        <v>60.791332259999997</v>
      </c>
      <c r="J112">
        <v>62.342342340000002</v>
      </c>
      <c r="K112">
        <v>29.234627830000001</v>
      </c>
      <c r="L112">
        <v>37.262265589999998</v>
      </c>
      <c r="M112">
        <v>106.6488988</v>
      </c>
      <c r="N112">
        <v>63</v>
      </c>
      <c r="O112">
        <v>0</v>
      </c>
      <c r="P112">
        <v>9.6</v>
      </c>
      <c r="Q112">
        <v>1</v>
      </c>
    </row>
    <row r="113" spans="1:17" x14ac:dyDescent="0.3">
      <c r="A113">
        <v>2024030668</v>
      </c>
      <c r="B113">
        <v>157.5247191</v>
      </c>
      <c r="C113">
        <v>100.2679775</v>
      </c>
      <c r="D113">
        <v>108.6808989</v>
      </c>
      <c r="E113">
        <v>57.256741570000003</v>
      </c>
      <c r="F113">
        <v>0.84496123999999995</v>
      </c>
      <c r="G113">
        <v>147.00238150000001</v>
      </c>
      <c r="H113">
        <v>117.5047301</v>
      </c>
      <c r="I113">
        <v>60.14862385</v>
      </c>
      <c r="J113">
        <v>61.09847199</v>
      </c>
      <c r="K113">
        <v>30.529308839999999</v>
      </c>
      <c r="L113">
        <v>38.499720580000002</v>
      </c>
      <c r="M113">
        <v>117.5047301</v>
      </c>
      <c r="N113">
        <v>66</v>
      </c>
      <c r="O113">
        <v>0</v>
      </c>
      <c r="P113">
        <v>9.8000000000000007</v>
      </c>
      <c r="Q113">
        <v>1</v>
      </c>
    </row>
    <row r="114" spans="1:17" x14ac:dyDescent="0.3">
      <c r="A114">
        <v>2024030667</v>
      </c>
      <c r="B114">
        <v>177.8111044</v>
      </c>
      <c r="C114">
        <v>105.32770069999999</v>
      </c>
      <c r="D114">
        <v>103.7000604</v>
      </c>
      <c r="E114">
        <v>72.48340374</v>
      </c>
      <c r="F114">
        <v>1</v>
      </c>
      <c r="G114">
        <v>106.99318289999999</v>
      </c>
      <c r="H114">
        <v>126.59885389999999</v>
      </c>
      <c r="I114">
        <v>73.301136360000001</v>
      </c>
      <c r="J114">
        <v>71.649501659999999</v>
      </c>
      <c r="K114">
        <v>33.877371269999998</v>
      </c>
      <c r="L114">
        <v>47.448052820000001</v>
      </c>
      <c r="M114">
        <v>126.59885389999999</v>
      </c>
      <c r="N114">
        <v>76</v>
      </c>
      <c r="O114">
        <v>0</v>
      </c>
      <c r="P114">
        <v>11.1</v>
      </c>
      <c r="Q114">
        <v>0</v>
      </c>
    </row>
    <row r="115" spans="1:17" x14ac:dyDescent="0.3">
      <c r="A115">
        <v>2024030670</v>
      </c>
      <c r="B115">
        <v>172.38341969999999</v>
      </c>
      <c r="C115">
        <v>100.37720210000001</v>
      </c>
      <c r="D115">
        <v>99.059585490000003</v>
      </c>
      <c r="E115">
        <v>72.006217620000001</v>
      </c>
      <c r="F115">
        <v>0.998</v>
      </c>
      <c r="G115">
        <v>190.16308219999999</v>
      </c>
      <c r="H115">
        <v>121.0735219</v>
      </c>
      <c r="I115">
        <v>70.361660079999993</v>
      </c>
      <c r="J115">
        <v>70.99087591</v>
      </c>
      <c r="K115">
        <v>32.490797550000003</v>
      </c>
      <c r="L115">
        <v>41.403785329999998</v>
      </c>
      <c r="M115">
        <v>121.0735219</v>
      </c>
      <c r="N115">
        <v>68</v>
      </c>
      <c r="O115">
        <v>1</v>
      </c>
      <c r="P115">
        <v>9.6</v>
      </c>
      <c r="Q115">
        <v>1</v>
      </c>
    </row>
    <row r="116" spans="1:17" x14ac:dyDescent="0.3">
      <c r="A116">
        <v>2024030669</v>
      </c>
      <c r="B116">
        <v>153.26801900000001</v>
      </c>
      <c r="C116">
        <v>102.149331</v>
      </c>
      <c r="D116">
        <v>110.1406992</v>
      </c>
      <c r="E116">
        <v>51.118687960000003</v>
      </c>
      <c r="F116">
        <v>0.98838709700000005</v>
      </c>
      <c r="G116">
        <v>190.0009077</v>
      </c>
      <c r="H116">
        <v>118.08046469999999</v>
      </c>
      <c r="I116">
        <v>74.674115459999996</v>
      </c>
      <c r="J116">
        <v>73.585557300000005</v>
      </c>
      <c r="K116">
        <v>36.79357298</v>
      </c>
      <c r="L116">
        <v>42.930495669999999</v>
      </c>
      <c r="M116">
        <v>118.08046469999999</v>
      </c>
      <c r="N116">
        <v>71</v>
      </c>
      <c r="O116">
        <v>1</v>
      </c>
      <c r="P116">
        <v>10.1</v>
      </c>
      <c r="Q116">
        <v>1</v>
      </c>
    </row>
    <row r="117" spans="1:17" x14ac:dyDescent="0.3">
      <c r="A117">
        <v>2024030671</v>
      </c>
      <c r="B117">
        <v>180.31747569999999</v>
      </c>
      <c r="C117">
        <v>104.72864079999999</v>
      </c>
      <c r="D117">
        <v>100.6737864</v>
      </c>
      <c r="E117">
        <v>75.588834950000006</v>
      </c>
      <c r="F117">
        <v>1</v>
      </c>
      <c r="G117">
        <v>139.75170750000001</v>
      </c>
      <c r="H117">
        <v>129.6285714</v>
      </c>
      <c r="I117">
        <v>68.174254320000003</v>
      </c>
      <c r="J117">
        <v>67.415172409999997</v>
      </c>
      <c r="K117">
        <v>35.924189810000001</v>
      </c>
      <c r="L117">
        <v>44.119834640000001</v>
      </c>
      <c r="M117">
        <v>129.6285714</v>
      </c>
      <c r="N117">
        <v>50</v>
      </c>
      <c r="O117">
        <v>1</v>
      </c>
      <c r="P117">
        <v>14.2</v>
      </c>
      <c r="Q117">
        <v>0</v>
      </c>
    </row>
    <row r="118" spans="1:17" x14ac:dyDescent="0.3">
      <c r="A118">
        <v>2024030672</v>
      </c>
      <c r="B118">
        <v>149.8848974</v>
      </c>
      <c r="C118">
        <v>100.1077713</v>
      </c>
      <c r="D118">
        <v>89.958211140000003</v>
      </c>
      <c r="E118">
        <v>49.777126099999997</v>
      </c>
      <c r="F118">
        <v>0.79310344799999999</v>
      </c>
      <c r="G118">
        <v>95.992075799999995</v>
      </c>
      <c r="H118">
        <v>110.8394625</v>
      </c>
      <c r="I118">
        <v>52.369230770000001</v>
      </c>
      <c r="J118">
        <v>52.412121210000002</v>
      </c>
      <c r="K118">
        <v>30.674242419999999</v>
      </c>
      <c r="L118">
        <v>36.323542949999997</v>
      </c>
      <c r="M118">
        <v>110.8394625</v>
      </c>
      <c r="N118">
        <v>74</v>
      </c>
      <c r="O118">
        <v>1</v>
      </c>
      <c r="P118">
        <v>12.1</v>
      </c>
      <c r="Q118">
        <v>0</v>
      </c>
    </row>
    <row r="119" spans="1:17" x14ac:dyDescent="0.3">
      <c r="A119">
        <v>2024030673</v>
      </c>
      <c r="B119">
        <v>150.6741036</v>
      </c>
      <c r="C119">
        <v>94.838247010000003</v>
      </c>
      <c r="D119">
        <v>109.0135458</v>
      </c>
      <c r="E119">
        <v>55.835856569999997</v>
      </c>
      <c r="F119">
        <v>0.69260700399999997</v>
      </c>
      <c r="G119">
        <v>100.376356</v>
      </c>
      <c r="H119">
        <v>112.0786782</v>
      </c>
      <c r="I119">
        <v>66.06</v>
      </c>
      <c r="J119">
        <v>66.322869960000006</v>
      </c>
      <c r="K119">
        <v>29.418106999999999</v>
      </c>
      <c r="L119">
        <v>39.804282950000001</v>
      </c>
      <c r="M119">
        <v>112.0786782</v>
      </c>
      <c r="N119">
        <v>34</v>
      </c>
      <c r="O119">
        <v>1</v>
      </c>
      <c r="P119">
        <v>11.4</v>
      </c>
      <c r="Q119">
        <v>0</v>
      </c>
    </row>
    <row r="120" spans="1:17" x14ac:dyDescent="0.3">
      <c r="A120">
        <v>2024030674</v>
      </c>
      <c r="B120">
        <v>163.87530559999999</v>
      </c>
      <c r="C120">
        <v>114.6173594</v>
      </c>
      <c r="D120">
        <v>121.52995110000001</v>
      </c>
      <c r="E120">
        <v>49.25794621</v>
      </c>
      <c r="F120">
        <v>0.92871690399999995</v>
      </c>
      <c r="G120">
        <v>121.1161721</v>
      </c>
      <c r="H120">
        <v>130.07917169999999</v>
      </c>
      <c r="I120">
        <v>81.130705390000003</v>
      </c>
      <c r="J120">
        <v>79.285229200000003</v>
      </c>
      <c r="K120">
        <v>40.266666669999999</v>
      </c>
      <c r="L120">
        <v>48.513075120000003</v>
      </c>
      <c r="M120">
        <v>130.07917169999999</v>
      </c>
      <c r="N120">
        <v>56</v>
      </c>
      <c r="O120">
        <v>0</v>
      </c>
      <c r="P120">
        <v>13.1</v>
      </c>
      <c r="Q120">
        <v>0</v>
      </c>
    </row>
    <row r="121" spans="1:17" x14ac:dyDescent="0.3">
      <c r="A121">
        <v>2024030675</v>
      </c>
      <c r="B121">
        <v>167.2787356</v>
      </c>
      <c r="C121">
        <v>117.6827586</v>
      </c>
      <c r="D121">
        <v>127.17758619999999</v>
      </c>
      <c r="E121">
        <v>49.595977009999999</v>
      </c>
      <c r="F121">
        <v>0.80188679200000001</v>
      </c>
      <c r="G121">
        <v>112.9530821</v>
      </c>
      <c r="H121">
        <v>133.17859189999999</v>
      </c>
      <c r="I121">
        <v>76.561205270000002</v>
      </c>
      <c r="J121">
        <v>77.178036610000007</v>
      </c>
      <c r="K121">
        <v>39.567283949999997</v>
      </c>
      <c r="L121">
        <v>46.692503879999997</v>
      </c>
      <c r="M121">
        <v>133.17859189999999</v>
      </c>
      <c r="N121">
        <v>71</v>
      </c>
      <c r="O121">
        <v>1</v>
      </c>
      <c r="P121">
        <v>9</v>
      </c>
      <c r="Q121">
        <v>1</v>
      </c>
    </row>
    <row r="122" spans="1:17" x14ac:dyDescent="0.3">
      <c r="A122">
        <v>2024030676</v>
      </c>
      <c r="B122">
        <v>174.3723665</v>
      </c>
      <c r="C122">
        <v>97.742283189999995</v>
      </c>
      <c r="D122">
        <v>96.297893189999996</v>
      </c>
      <c r="E122">
        <v>76.630083290000002</v>
      </c>
      <c r="F122">
        <v>1</v>
      </c>
      <c r="G122">
        <v>141.9174677</v>
      </c>
      <c r="H122">
        <v>118.6098612</v>
      </c>
      <c r="I122">
        <v>53.763848400000001</v>
      </c>
      <c r="J122">
        <v>55.5</v>
      </c>
      <c r="K122">
        <v>32.37621832</v>
      </c>
      <c r="L122">
        <v>36.852725450000001</v>
      </c>
      <c r="M122">
        <v>118.6098612</v>
      </c>
      <c r="N122">
        <v>74</v>
      </c>
      <c r="O122">
        <v>0</v>
      </c>
      <c r="P122">
        <v>10.5</v>
      </c>
      <c r="Q122">
        <v>0</v>
      </c>
    </row>
    <row r="123" spans="1:17" x14ac:dyDescent="0.3">
      <c r="A123">
        <v>2024030678</v>
      </c>
      <c r="B123">
        <v>152.01875000000001</v>
      </c>
      <c r="C123">
        <v>92.802343750000006</v>
      </c>
      <c r="D123">
        <v>99.444140630000007</v>
      </c>
      <c r="E123">
        <v>59.216406249999999</v>
      </c>
      <c r="F123">
        <v>0.91577060899999996</v>
      </c>
      <c r="G123">
        <v>181.00062070000001</v>
      </c>
      <c r="H123">
        <v>110.8232323</v>
      </c>
      <c r="I123">
        <v>75.274809160000004</v>
      </c>
      <c r="J123">
        <v>74.674657530000005</v>
      </c>
      <c r="K123">
        <v>34.448220059999997</v>
      </c>
      <c r="L123">
        <v>42.569512529999997</v>
      </c>
      <c r="M123">
        <v>110.8232323</v>
      </c>
      <c r="N123">
        <v>75</v>
      </c>
      <c r="O123">
        <v>0</v>
      </c>
      <c r="P123">
        <v>12.4</v>
      </c>
      <c r="Q123">
        <v>0</v>
      </c>
    </row>
    <row r="124" spans="1:17" x14ac:dyDescent="0.3">
      <c r="A124">
        <v>2024030677</v>
      </c>
      <c r="B124">
        <v>131.24193550000001</v>
      </c>
      <c r="C124">
        <v>85.303075770000007</v>
      </c>
      <c r="D124">
        <v>92.833458359999995</v>
      </c>
      <c r="E124">
        <v>45.938859710000003</v>
      </c>
      <c r="F124">
        <v>0.87176516000000004</v>
      </c>
      <c r="G124">
        <v>247.49232549999999</v>
      </c>
      <c r="H124">
        <v>99.675018699999995</v>
      </c>
      <c r="I124">
        <v>60.205217390000001</v>
      </c>
      <c r="J124">
        <v>60.617736999999998</v>
      </c>
      <c r="K124">
        <v>31.8953405</v>
      </c>
      <c r="L124">
        <v>34.477243979999997</v>
      </c>
      <c r="M124">
        <v>99.675018699999995</v>
      </c>
      <c r="N124">
        <v>70</v>
      </c>
      <c r="O124">
        <v>0</v>
      </c>
      <c r="P124">
        <v>11.2</v>
      </c>
      <c r="Q124">
        <v>0</v>
      </c>
    </row>
    <row r="125" spans="1:17" x14ac:dyDescent="0.3">
      <c r="A125">
        <v>2024030680</v>
      </c>
      <c r="B125">
        <v>153.54423209999999</v>
      </c>
      <c r="C125">
        <v>83.683651800000007</v>
      </c>
      <c r="D125">
        <v>86.942675159999993</v>
      </c>
      <c r="E125">
        <v>69.860580330000005</v>
      </c>
      <c r="F125">
        <v>1</v>
      </c>
      <c r="G125">
        <v>127.56666920000001</v>
      </c>
      <c r="H125">
        <v>103.5879083</v>
      </c>
      <c r="I125">
        <v>57.652838430000003</v>
      </c>
      <c r="J125">
        <v>57.798019799999999</v>
      </c>
      <c r="K125">
        <v>28.62962963</v>
      </c>
      <c r="L125">
        <v>35.244175349999999</v>
      </c>
      <c r="M125">
        <v>103.5879083</v>
      </c>
      <c r="N125">
        <v>32</v>
      </c>
      <c r="O125">
        <v>1</v>
      </c>
      <c r="P125">
        <v>11.2</v>
      </c>
      <c r="Q125">
        <v>0</v>
      </c>
    </row>
    <row r="126" spans="1:17" x14ac:dyDescent="0.3">
      <c r="A126">
        <v>2024030679</v>
      </c>
      <c r="B126">
        <v>135.17600899999999</v>
      </c>
      <c r="C126">
        <v>77.004484300000001</v>
      </c>
      <c r="D126">
        <v>77.288116590000001</v>
      </c>
      <c r="E126">
        <v>58.171524660000003</v>
      </c>
      <c r="F126">
        <v>1</v>
      </c>
      <c r="G126">
        <v>58.392055620000001</v>
      </c>
      <c r="H126">
        <v>88.014141409999993</v>
      </c>
      <c r="I126">
        <v>59.14802632</v>
      </c>
      <c r="J126">
        <v>60.171830989999997</v>
      </c>
      <c r="K126">
        <v>33.581098339999997</v>
      </c>
      <c r="L126">
        <v>40.406534970000003</v>
      </c>
      <c r="M126">
        <v>88.014141409999993</v>
      </c>
      <c r="N126">
        <v>40</v>
      </c>
      <c r="O126">
        <v>1</v>
      </c>
      <c r="P126">
        <v>11.8</v>
      </c>
      <c r="Q126">
        <v>0</v>
      </c>
    </row>
    <row r="127" spans="1:17" x14ac:dyDescent="0.3">
      <c r="A127">
        <v>2024030681</v>
      </c>
      <c r="B127">
        <v>159.7772338</v>
      </c>
      <c r="C127">
        <v>88.286413710000005</v>
      </c>
      <c r="D127">
        <v>88.515299880000001</v>
      </c>
      <c r="E127">
        <v>71.490820069999998</v>
      </c>
      <c r="F127">
        <v>1</v>
      </c>
      <c r="G127">
        <v>85.972477400000002</v>
      </c>
      <c r="H127">
        <v>109.1154313</v>
      </c>
      <c r="I127">
        <v>83.113475179999995</v>
      </c>
      <c r="J127">
        <v>81.531157269999994</v>
      </c>
      <c r="K127">
        <v>36.141493060000002</v>
      </c>
      <c r="L127">
        <v>43.625541149999997</v>
      </c>
      <c r="M127">
        <v>109.1154313</v>
      </c>
      <c r="N127">
        <v>50</v>
      </c>
      <c r="O127">
        <v>0</v>
      </c>
      <c r="P127">
        <v>13.9</v>
      </c>
      <c r="Q127">
        <v>0</v>
      </c>
    </row>
    <row r="128" spans="1:17" x14ac:dyDescent="0.3">
      <c r="A128">
        <v>2024030681</v>
      </c>
      <c r="B128">
        <v>164.38485610000001</v>
      </c>
      <c r="C128">
        <v>106.7503129</v>
      </c>
      <c r="D128">
        <v>113.3760951</v>
      </c>
      <c r="E128">
        <v>57.634543180000001</v>
      </c>
      <c r="F128">
        <v>0.86661753900000005</v>
      </c>
      <c r="G128">
        <v>104.5067047</v>
      </c>
      <c r="H128">
        <v>123.84106370000001</v>
      </c>
      <c r="I128">
        <v>78.702127660000002</v>
      </c>
      <c r="J128">
        <v>77.378892730000004</v>
      </c>
      <c r="K128">
        <v>39.157622740000001</v>
      </c>
      <c r="L128">
        <v>46.681978229999999</v>
      </c>
      <c r="M128">
        <v>123.84106370000001</v>
      </c>
      <c r="N128">
        <v>50</v>
      </c>
      <c r="O128">
        <v>0</v>
      </c>
      <c r="P128">
        <v>13.9</v>
      </c>
      <c r="Q128">
        <v>0</v>
      </c>
    </row>
    <row r="129" spans="1:17" x14ac:dyDescent="0.3">
      <c r="A129">
        <v>202403071</v>
      </c>
      <c r="B129">
        <v>181.30865919999999</v>
      </c>
      <c r="C129">
        <v>116.3212291</v>
      </c>
      <c r="D129">
        <v>106.6256983</v>
      </c>
      <c r="E129">
        <v>64.987430169999996</v>
      </c>
      <c r="F129">
        <v>0.99090909100000002</v>
      </c>
      <c r="G129">
        <v>216.97481759999999</v>
      </c>
      <c r="H129">
        <v>133.93188850000001</v>
      </c>
      <c r="I129">
        <v>73.193083569999999</v>
      </c>
      <c r="J129">
        <v>72.307206070000007</v>
      </c>
      <c r="K129">
        <v>38.279432620000001</v>
      </c>
      <c r="L129">
        <v>47.070736619999998</v>
      </c>
      <c r="M129">
        <v>133.93188850000001</v>
      </c>
      <c r="N129">
        <v>76</v>
      </c>
      <c r="O129">
        <v>0</v>
      </c>
      <c r="P129">
        <v>11.3</v>
      </c>
      <c r="Q129">
        <v>0</v>
      </c>
    </row>
    <row r="130" spans="1:17" x14ac:dyDescent="0.3">
      <c r="A130">
        <v>202403073</v>
      </c>
      <c r="B130">
        <v>158.5122604</v>
      </c>
      <c r="C130">
        <v>107.69995539999999</v>
      </c>
      <c r="D130">
        <v>106.0280874</v>
      </c>
      <c r="E130">
        <v>50.812304949999998</v>
      </c>
      <c r="F130">
        <v>0.998601399</v>
      </c>
      <c r="G130">
        <v>150.19481859999999</v>
      </c>
      <c r="H130">
        <v>122.541611</v>
      </c>
      <c r="I130">
        <v>71.685126580000002</v>
      </c>
      <c r="J130">
        <v>70.891891889999997</v>
      </c>
      <c r="K130">
        <v>35.516795870000003</v>
      </c>
      <c r="L130">
        <v>43.335003880000002</v>
      </c>
      <c r="M130">
        <v>122.541611</v>
      </c>
      <c r="N130">
        <v>50</v>
      </c>
      <c r="O130">
        <v>1</v>
      </c>
      <c r="P130">
        <v>9.5</v>
      </c>
      <c r="Q130">
        <v>1</v>
      </c>
    </row>
    <row r="131" spans="1:17" x14ac:dyDescent="0.3">
      <c r="A131">
        <v>202403074</v>
      </c>
      <c r="B131">
        <v>137.307243</v>
      </c>
      <c r="C131">
        <v>86.623831780000003</v>
      </c>
      <c r="D131">
        <v>73.987538939999993</v>
      </c>
      <c r="E131">
        <v>50.683411210000003</v>
      </c>
      <c r="F131">
        <v>0.85714285700000004</v>
      </c>
      <c r="G131">
        <v>201.19768020000001</v>
      </c>
      <c r="H131">
        <v>97.591554560000006</v>
      </c>
      <c r="I131">
        <v>51.965289259999999</v>
      </c>
      <c r="J131">
        <v>52.411337209999999</v>
      </c>
      <c r="K131">
        <v>28.050666669999998</v>
      </c>
      <c r="L131">
        <v>33.472477380000001</v>
      </c>
      <c r="M131">
        <v>97.591554560000006</v>
      </c>
      <c r="N131">
        <v>70</v>
      </c>
      <c r="O131">
        <v>1</v>
      </c>
      <c r="P131">
        <v>9.9</v>
      </c>
      <c r="Q131">
        <v>1</v>
      </c>
    </row>
    <row r="132" spans="1:17" x14ac:dyDescent="0.3">
      <c r="A132">
        <v>202403075</v>
      </c>
      <c r="B132">
        <v>170.27432920000001</v>
      </c>
      <c r="C132">
        <v>96.983980779999996</v>
      </c>
      <c r="D132">
        <v>84.371245490000007</v>
      </c>
      <c r="E132">
        <v>73.290348420000001</v>
      </c>
      <c r="F132">
        <v>0.75657894699999995</v>
      </c>
      <c r="G132">
        <v>220.05562080000001</v>
      </c>
      <c r="H132">
        <v>116.72626579999999</v>
      </c>
      <c r="I132">
        <v>70.968847350000004</v>
      </c>
      <c r="J132">
        <v>69.627054360000002</v>
      </c>
      <c r="K132">
        <v>35.916026629999998</v>
      </c>
      <c r="L132">
        <v>41.438780520000002</v>
      </c>
      <c r="M132">
        <v>116.72626579999999</v>
      </c>
      <c r="N132">
        <v>43</v>
      </c>
      <c r="O132">
        <v>0</v>
      </c>
      <c r="P132">
        <v>12.1</v>
      </c>
      <c r="Q132">
        <v>0</v>
      </c>
    </row>
    <row r="133" spans="1:17" x14ac:dyDescent="0.3">
      <c r="A133">
        <v>202403076</v>
      </c>
      <c r="B133">
        <v>139.45054949999999</v>
      </c>
      <c r="C133">
        <v>78.56195529</v>
      </c>
      <c r="D133">
        <v>70.116331939999995</v>
      </c>
      <c r="E133">
        <v>60.888594159999997</v>
      </c>
      <c r="F133">
        <v>1</v>
      </c>
      <c r="G133">
        <v>210.8706383</v>
      </c>
      <c r="H133">
        <v>93.622482610000006</v>
      </c>
      <c r="I133">
        <v>60.504424780000001</v>
      </c>
      <c r="J133">
        <v>61.658054710000002</v>
      </c>
      <c r="K133">
        <v>37.157777780000004</v>
      </c>
      <c r="L133">
        <v>38.446728409999999</v>
      </c>
      <c r="M133">
        <v>93.622482610000006</v>
      </c>
      <c r="N133">
        <v>60</v>
      </c>
      <c r="O133">
        <v>0</v>
      </c>
      <c r="P133">
        <v>10.5</v>
      </c>
      <c r="Q133">
        <v>0</v>
      </c>
    </row>
    <row r="134" spans="1:17" x14ac:dyDescent="0.3">
      <c r="A134">
        <v>202403077</v>
      </c>
      <c r="B134">
        <v>167.45384379999999</v>
      </c>
      <c r="C134">
        <v>97.11145415</v>
      </c>
      <c r="D134">
        <v>90.217659769999997</v>
      </c>
      <c r="E134">
        <v>70.34238963</v>
      </c>
      <c r="F134">
        <v>0.99122807000000002</v>
      </c>
      <c r="G134">
        <v>267.8456352</v>
      </c>
      <c r="H134">
        <v>116.89253909999999</v>
      </c>
      <c r="I134">
        <v>67.222565689999996</v>
      </c>
      <c r="J134">
        <v>68.647471909999993</v>
      </c>
      <c r="K134">
        <v>32.773190620000001</v>
      </c>
      <c r="L134">
        <v>39.068897360000001</v>
      </c>
      <c r="M134">
        <v>116.89253909999999</v>
      </c>
      <c r="N134">
        <v>53</v>
      </c>
      <c r="O134">
        <v>0</v>
      </c>
      <c r="P134">
        <v>12.7</v>
      </c>
      <c r="Q134">
        <v>0</v>
      </c>
    </row>
    <row r="135" spans="1:17" x14ac:dyDescent="0.3">
      <c r="A135">
        <v>202403079</v>
      </c>
      <c r="B135">
        <v>137.8498391</v>
      </c>
      <c r="C135">
        <v>80.266356810000005</v>
      </c>
      <c r="D135">
        <v>72.904898110000005</v>
      </c>
      <c r="E135">
        <v>57.5834823</v>
      </c>
      <c r="F135">
        <v>1</v>
      </c>
      <c r="G135">
        <v>236.40853039999999</v>
      </c>
      <c r="H135">
        <v>93.407382319999996</v>
      </c>
      <c r="I135">
        <v>52.049423390000001</v>
      </c>
      <c r="J135">
        <v>52.866666670000001</v>
      </c>
      <c r="K135">
        <v>30.650137740000002</v>
      </c>
      <c r="L135">
        <v>33.193349640000001</v>
      </c>
      <c r="M135">
        <v>93.407382319999996</v>
      </c>
      <c r="N135">
        <v>75</v>
      </c>
      <c r="O135">
        <v>0</v>
      </c>
      <c r="P135">
        <v>13.8</v>
      </c>
      <c r="Q135">
        <v>0</v>
      </c>
    </row>
    <row r="136" spans="1:17" x14ac:dyDescent="0.3">
      <c r="A136">
        <v>2024030710</v>
      </c>
      <c r="B136">
        <v>193.55865600000001</v>
      </c>
      <c r="C136">
        <v>106.21867880000001</v>
      </c>
      <c r="D136">
        <v>92.660592260000001</v>
      </c>
      <c r="E136">
        <v>87.339977219999994</v>
      </c>
      <c r="F136">
        <v>0.98550724599999995</v>
      </c>
      <c r="G136">
        <v>164.34885349999999</v>
      </c>
      <c r="H136">
        <v>130.81297710000001</v>
      </c>
      <c r="I136">
        <v>69.138842980000007</v>
      </c>
      <c r="J136">
        <v>68.658892129999998</v>
      </c>
      <c r="K136">
        <v>35.312689740000003</v>
      </c>
      <c r="L136">
        <v>44.216647829999999</v>
      </c>
      <c r="M136">
        <v>130.81297710000001</v>
      </c>
      <c r="N136">
        <v>75</v>
      </c>
      <c r="O136">
        <v>1</v>
      </c>
      <c r="P136">
        <v>9.6999999999999993</v>
      </c>
      <c r="Q136">
        <v>1</v>
      </c>
    </row>
    <row r="137" spans="1:17" x14ac:dyDescent="0.3">
      <c r="A137">
        <v>202403078</v>
      </c>
      <c r="B137">
        <v>163.2770161</v>
      </c>
      <c r="C137">
        <v>89.422177419999997</v>
      </c>
      <c r="D137">
        <v>80.012096769999999</v>
      </c>
      <c r="E137">
        <v>73.854838709999996</v>
      </c>
      <c r="F137">
        <v>1</v>
      </c>
      <c r="G137">
        <v>181.48795799999999</v>
      </c>
      <c r="H137">
        <v>109.2621015</v>
      </c>
      <c r="I137">
        <v>71.189781019999998</v>
      </c>
      <c r="J137">
        <v>68.555555560000002</v>
      </c>
      <c r="K137">
        <v>38.788043479999999</v>
      </c>
      <c r="L137">
        <v>41.454328109999999</v>
      </c>
      <c r="M137">
        <v>109.2621015</v>
      </c>
      <c r="N137">
        <v>60</v>
      </c>
      <c r="O137">
        <v>0</v>
      </c>
      <c r="P137">
        <v>11.6</v>
      </c>
      <c r="Q137">
        <v>0</v>
      </c>
    </row>
    <row r="138" spans="1:17" x14ac:dyDescent="0.3">
      <c r="A138">
        <v>2024030711</v>
      </c>
      <c r="B138">
        <v>167.65189050000001</v>
      </c>
      <c r="C138">
        <v>106.3876575</v>
      </c>
      <c r="D138">
        <v>89.805736640000006</v>
      </c>
      <c r="E138">
        <v>61.264232939999999</v>
      </c>
      <c r="F138">
        <v>1</v>
      </c>
      <c r="G138">
        <v>146.49354700000001</v>
      </c>
      <c r="H138">
        <v>121.04458080000001</v>
      </c>
      <c r="I138">
        <v>64.595774649999996</v>
      </c>
      <c r="J138">
        <v>65.577720209999995</v>
      </c>
      <c r="K138">
        <v>37.074906370000001</v>
      </c>
      <c r="L138">
        <v>43.19085115</v>
      </c>
      <c r="M138">
        <v>121.04458080000001</v>
      </c>
      <c r="N138">
        <v>80</v>
      </c>
      <c r="O138">
        <v>0</v>
      </c>
      <c r="P138">
        <v>9.8000000000000007</v>
      </c>
      <c r="Q138">
        <v>1</v>
      </c>
    </row>
    <row r="139" spans="1:17" x14ac:dyDescent="0.3">
      <c r="A139">
        <v>2024030716</v>
      </c>
      <c r="B139">
        <v>160.1079264</v>
      </c>
      <c r="C139">
        <v>97.270700640000001</v>
      </c>
      <c r="D139">
        <v>94.979476289999994</v>
      </c>
      <c r="E139">
        <v>62.837225760000003</v>
      </c>
      <c r="F139">
        <v>1</v>
      </c>
      <c r="G139">
        <v>210.1166139</v>
      </c>
      <c r="H139">
        <v>114.85689290000001</v>
      </c>
      <c r="I139">
        <v>70.627725859999998</v>
      </c>
      <c r="J139">
        <v>70.19865772</v>
      </c>
      <c r="K139">
        <v>37.958745870000001</v>
      </c>
      <c r="L139">
        <v>41.39130033</v>
      </c>
      <c r="M139">
        <v>114.85689290000001</v>
      </c>
      <c r="N139">
        <v>47</v>
      </c>
      <c r="O139">
        <v>0</v>
      </c>
      <c r="P139">
        <v>15.8</v>
      </c>
      <c r="Q139">
        <v>0</v>
      </c>
    </row>
    <row r="140" spans="1:17" x14ac:dyDescent="0.3">
      <c r="A140">
        <v>2024030712</v>
      </c>
      <c r="B140">
        <v>152.942555</v>
      </c>
      <c r="C140">
        <v>92.5421549</v>
      </c>
      <c r="D140">
        <v>81.814804229999993</v>
      </c>
      <c r="E140">
        <v>60.40040011</v>
      </c>
      <c r="F140">
        <v>1</v>
      </c>
      <c r="G140">
        <v>253.84280649999999</v>
      </c>
      <c r="H140">
        <v>106.2508224</v>
      </c>
      <c r="I140">
        <v>64.864611260000004</v>
      </c>
      <c r="J140">
        <v>62.90123457</v>
      </c>
      <c r="K140">
        <v>33.469738030000002</v>
      </c>
      <c r="L140">
        <v>39.390960819999997</v>
      </c>
      <c r="M140">
        <v>106.2508224</v>
      </c>
      <c r="N140">
        <v>70</v>
      </c>
      <c r="O140">
        <v>0</v>
      </c>
      <c r="P140">
        <v>14.1</v>
      </c>
      <c r="Q140">
        <v>0</v>
      </c>
    </row>
    <row r="141" spans="1:17" x14ac:dyDescent="0.3">
      <c r="A141">
        <v>2024030713</v>
      </c>
      <c r="B141">
        <v>165.95756560000001</v>
      </c>
      <c r="C141">
        <v>88.05360134</v>
      </c>
      <c r="D141">
        <v>81.758793969999999</v>
      </c>
      <c r="E141">
        <v>77.903964270000003</v>
      </c>
      <c r="F141">
        <v>1</v>
      </c>
      <c r="G141">
        <v>161.8346057</v>
      </c>
      <c r="H141">
        <v>108.6817193</v>
      </c>
      <c r="I141">
        <v>59.278084710000002</v>
      </c>
      <c r="J141">
        <v>61.298429319999997</v>
      </c>
      <c r="K141">
        <v>32.001899340000001</v>
      </c>
      <c r="L141">
        <v>36.732725100000003</v>
      </c>
      <c r="M141">
        <v>108.6817193</v>
      </c>
      <c r="N141">
        <v>27</v>
      </c>
      <c r="O141">
        <v>1</v>
      </c>
      <c r="P141">
        <v>13.5</v>
      </c>
      <c r="Q141">
        <v>0</v>
      </c>
    </row>
    <row r="142" spans="1:17" x14ac:dyDescent="0.3">
      <c r="A142">
        <v>2024030715</v>
      </c>
      <c r="B142">
        <v>168.20441539999999</v>
      </c>
      <c r="C142">
        <v>101.1692559</v>
      </c>
      <c r="D142">
        <v>93.206459530000004</v>
      </c>
      <c r="E142">
        <v>67.035159440000001</v>
      </c>
      <c r="F142">
        <v>1</v>
      </c>
      <c r="G142">
        <v>175.48013330000001</v>
      </c>
      <c r="H142">
        <v>119.3679741</v>
      </c>
      <c r="I142">
        <v>64.913793100000007</v>
      </c>
      <c r="J142">
        <v>64.769452450000003</v>
      </c>
      <c r="K142">
        <v>31.687459390000001</v>
      </c>
      <c r="L142">
        <v>40.879232250000001</v>
      </c>
      <c r="M142">
        <v>119.3679741</v>
      </c>
      <c r="N142">
        <v>66</v>
      </c>
      <c r="O142">
        <v>0</v>
      </c>
      <c r="P142">
        <v>10.8</v>
      </c>
      <c r="Q142">
        <v>0</v>
      </c>
    </row>
    <row r="143" spans="1:17" x14ac:dyDescent="0.3">
      <c r="A143">
        <v>2024030714</v>
      </c>
      <c r="B143">
        <v>163.1396226</v>
      </c>
      <c r="C143">
        <v>103.3562264</v>
      </c>
      <c r="D143">
        <v>89.346415089999994</v>
      </c>
      <c r="E143">
        <v>59.783396230000001</v>
      </c>
      <c r="F143">
        <v>0.66666666699999999</v>
      </c>
      <c r="G143">
        <v>216.95227149999999</v>
      </c>
      <c r="H143">
        <v>118.49236500000001</v>
      </c>
      <c r="I143">
        <v>70.984238180000006</v>
      </c>
      <c r="J143">
        <v>70.706436420000003</v>
      </c>
      <c r="K143">
        <v>35.01501502</v>
      </c>
      <c r="L143">
        <v>41.422266929999999</v>
      </c>
      <c r="M143">
        <v>118.49236500000001</v>
      </c>
      <c r="N143">
        <v>60</v>
      </c>
      <c r="O143">
        <v>0</v>
      </c>
      <c r="P143">
        <v>14.5</v>
      </c>
      <c r="Q143">
        <v>0</v>
      </c>
    </row>
    <row r="144" spans="1:17" x14ac:dyDescent="0.3">
      <c r="A144">
        <v>2024030717</v>
      </c>
      <c r="B144">
        <v>184.71603160000001</v>
      </c>
      <c r="C144">
        <v>109.34867</v>
      </c>
      <c r="D144">
        <v>97.14737599</v>
      </c>
      <c r="E144">
        <v>75.367361610000003</v>
      </c>
      <c r="F144">
        <v>0.6</v>
      </c>
      <c r="G144">
        <v>112.486767</v>
      </c>
      <c r="H144">
        <v>129.32102269999999</v>
      </c>
      <c r="I144">
        <v>73.262008730000005</v>
      </c>
      <c r="J144">
        <v>74.132673269999998</v>
      </c>
      <c r="K144">
        <v>34.818376069999999</v>
      </c>
      <c r="L144">
        <v>44.825141289999998</v>
      </c>
      <c r="M144">
        <v>129.32102269999999</v>
      </c>
      <c r="N144">
        <v>57</v>
      </c>
      <c r="O144">
        <v>1</v>
      </c>
      <c r="P144">
        <v>11.1</v>
      </c>
      <c r="Q144">
        <v>0</v>
      </c>
    </row>
    <row r="145" spans="1:17" x14ac:dyDescent="0.3">
      <c r="A145">
        <v>2024030718</v>
      </c>
      <c r="B145">
        <v>157.03913309999999</v>
      </c>
      <c r="C145">
        <v>90.119205300000004</v>
      </c>
      <c r="D145">
        <v>82.199277539999997</v>
      </c>
      <c r="E145">
        <v>66.919927749999999</v>
      </c>
      <c r="F145">
        <v>1</v>
      </c>
      <c r="G145">
        <v>142.19342349999999</v>
      </c>
      <c r="H145">
        <v>107.0386417</v>
      </c>
      <c r="I145">
        <v>58.501984129999997</v>
      </c>
      <c r="J145">
        <v>60.78518519</v>
      </c>
      <c r="K145">
        <v>33.68908382</v>
      </c>
      <c r="L145">
        <v>37.459042140000001</v>
      </c>
      <c r="M145">
        <v>107.0386417</v>
      </c>
      <c r="N145">
        <v>55</v>
      </c>
      <c r="O145">
        <v>1</v>
      </c>
      <c r="P145">
        <v>11.9</v>
      </c>
      <c r="Q145">
        <v>0</v>
      </c>
    </row>
    <row r="146" spans="1:17" x14ac:dyDescent="0.3">
      <c r="A146">
        <v>2024030721</v>
      </c>
      <c r="B146">
        <v>133.11767409999999</v>
      </c>
      <c r="C146">
        <v>81.046655939999994</v>
      </c>
      <c r="D146">
        <v>75.496897259999997</v>
      </c>
      <c r="E146">
        <v>52.071018160000001</v>
      </c>
      <c r="F146">
        <v>0.99646643099999999</v>
      </c>
      <c r="G146">
        <v>446.39960020000001</v>
      </c>
      <c r="H146">
        <v>94.83927765</v>
      </c>
      <c r="I146">
        <v>67.072213500000004</v>
      </c>
      <c r="J146">
        <v>66.540166200000002</v>
      </c>
      <c r="K146">
        <v>33.208523589999999</v>
      </c>
      <c r="L146">
        <v>37.82035261</v>
      </c>
      <c r="M146">
        <v>94.83927765</v>
      </c>
      <c r="N146">
        <v>53</v>
      </c>
      <c r="O146">
        <v>0</v>
      </c>
      <c r="P146">
        <v>10.9</v>
      </c>
      <c r="Q146">
        <v>0</v>
      </c>
    </row>
    <row r="147" spans="1:17" x14ac:dyDescent="0.3">
      <c r="A147">
        <v>2024030720</v>
      </c>
      <c r="B147">
        <v>144.635029</v>
      </c>
      <c r="C147">
        <v>88.331171049999995</v>
      </c>
      <c r="D147">
        <v>78.265961079999997</v>
      </c>
      <c r="E147">
        <v>56.303857970000003</v>
      </c>
      <c r="F147">
        <v>0.98750000000000004</v>
      </c>
      <c r="G147">
        <v>262.30673780000001</v>
      </c>
      <c r="H147">
        <v>102.9115669</v>
      </c>
      <c r="I147">
        <v>55.906727830000001</v>
      </c>
      <c r="J147">
        <v>57.283098590000002</v>
      </c>
      <c r="K147">
        <v>32.406371409999998</v>
      </c>
      <c r="L147">
        <v>34.172576450000001</v>
      </c>
      <c r="M147">
        <v>102.9115669</v>
      </c>
      <c r="N147">
        <v>57</v>
      </c>
      <c r="O147">
        <v>1</v>
      </c>
      <c r="P147">
        <v>9</v>
      </c>
      <c r="Q147">
        <v>1</v>
      </c>
    </row>
    <row r="148" spans="1:17" x14ac:dyDescent="0.3">
      <c r="A148">
        <v>2024030722</v>
      </c>
      <c r="B148">
        <v>174.3590327</v>
      </c>
      <c r="C148">
        <v>109.9840683</v>
      </c>
      <c r="D148">
        <v>90.526600279999997</v>
      </c>
      <c r="E148">
        <v>64.374964439999999</v>
      </c>
      <c r="F148">
        <v>1</v>
      </c>
      <c r="G148">
        <v>245.3493828</v>
      </c>
      <c r="H148">
        <v>126.0237563</v>
      </c>
      <c r="I148">
        <v>69.214965989999996</v>
      </c>
      <c r="J148">
        <v>69.517456359999997</v>
      </c>
      <c r="K148">
        <v>33.318118949999999</v>
      </c>
      <c r="L148">
        <v>42.830364449999998</v>
      </c>
      <c r="M148">
        <v>126.0237563</v>
      </c>
      <c r="N148">
        <v>65</v>
      </c>
      <c r="O148">
        <v>0</v>
      </c>
      <c r="P148">
        <v>10.4</v>
      </c>
      <c r="Q148">
        <v>1</v>
      </c>
    </row>
    <row r="149" spans="1:17" x14ac:dyDescent="0.3">
      <c r="A149">
        <v>2024030724</v>
      </c>
      <c r="B149">
        <v>143.48981570000001</v>
      </c>
      <c r="C149">
        <v>83.751697379999996</v>
      </c>
      <c r="D149">
        <v>77.939864209999996</v>
      </c>
      <c r="E149">
        <v>59.738118329999999</v>
      </c>
      <c r="F149">
        <v>0.986486486</v>
      </c>
      <c r="G149">
        <v>150.9504306</v>
      </c>
      <c r="H149">
        <v>99.399052130000001</v>
      </c>
      <c r="I149">
        <v>60.073770490000001</v>
      </c>
      <c r="J149">
        <v>61.243243239999998</v>
      </c>
      <c r="K149">
        <v>29.71028037</v>
      </c>
      <c r="L149">
        <v>35.658798349999998</v>
      </c>
      <c r="M149">
        <v>99.399052130000001</v>
      </c>
      <c r="N149">
        <v>48</v>
      </c>
      <c r="O149">
        <v>0</v>
      </c>
      <c r="P149">
        <v>15.4</v>
      </c>
      <c r="Q149">
        <v>0</v>
      </c>
    </row>
    <row r="150" spans="1:17" x14ac:dyDescent="0.3">
      <c r="A150">
        <v>2024030723</v>
      </c>
      <c r="B150">
        <v>160.60572540000001</v>
      </c>
      <c r="C150">
        <v>99.793754070000006</v>
      </c>
      <c r="D150">
        <v>91.422901760000002</v>
      </c>
      <c r="E150">
        <v>60.811971370000002</v>
      </c>
      <c r="F150">
        <v>0.98837209299999995</v>
      </c>
      <c r="G150">
        <v>218.06187460000001</v>
      </c>
      <c r="H150">
        <v>115.30328129999999</v>
      </c>
      <c r="I150">
        <v>59.209612819999997</v>
      </c>
      <c r="J150">
        <v>60.286945809999999</v>
      </c>
      <c r="K150">
        <v>34.536200719999997</v>
      </c>
      <c r="L150">
        <v>38.963387740000002</v>
      </c>
      <c r="M150">
        <v>115.30328129999999</v>
      </c>
      <c r="N150">
        <v>58</v>
      </c>
      <c r="O150">
        <v>0</v>
      </c>
      <c r="P150">
        <v>11.8</v>
      </c>
      <c r="Q150">
        <v>0</v>
      </c>
    </row>
    <row r="151" spans="1:17" x14ac:dyDescent="0.3">
      <c r="A151">
        <v>2024030725</v>
      </c>
      <c r="B151">
        <v>176.01738409999999</v>
      </c>
      <c r="C151">
        <v>107.2317881</v>
      </c>
      <c r="D151">
        <v>97.741721850000005</v>
      </c>
      <c r="E151">
        <v>68.785596029999994</v>
      </c>
      <c r="F151">
        <v>0.94444444400000005</v>
      </c>
      <c r="G151">
        <v>97.46948424</v>
      </c>
      <c r="H151">
        <v>125.2697637</v>
      </c>
      <c r="I151">
        <v>75.324873100000005</v>
      </c>
      <c r="J151">
        <v>74.469662920000005</v>
      </c>
      <c r="K151">
        <v>31.974673200000002</v>
      </c>
      <c r="L151">
        <v>44.479777660000003</v>
      </c>
      <c r="M151">
        <v>125.2697637</v>
      </c>
      <c r="N151">
        <v>75</v>
      </c>
      <c r="O151">
        <v>1</v>
      </c>
      <c r="P151">
        <v>14.7</v>
      </c>
      <c r="Q151">
        <v>0</v>
      </c>
    </row>
    <row r="152" spans="1:17" x14ac:dyDescent="0.3">
      <c r="A152">
        <v>2024030729</v>
      </c>
      <c r="B152">
        <v>161.45343639999999</v>
      </c>
      <c r="C152">
        <v>101.0349736</v>
      </c>
      <c r="D152">
        <v>91.314355430000006</v>
      </c>
      <c r="E152">
        <v>60.41846279</v>
      </c>
      <c r="F152">
        <v>0.98913043499999997</v>
      </c>
      <c r="G152">
        <v>244.35971190000001</v>
      </c>
      <c r="H152">
        <v>116.5211831</v>
      </c>
      <c r="I152">
        <v>54.441489359999998</v>
      </c>
      <c r="J152">
        <v>54.981774000000001</v>
      </c>
      <c r="K152">
        <v>30.23088023</v>
      </c>
      <c r="L152">
        <v>36.773088629999997</v>
      </c>
      <c r="M152">
        <v>116.5211831</v>
      </c>
      <c r="N152">
        <v>57</v>
      </c>
      <c r="O152">
        <v>1</v>
      </c>
      <c r="P152">
        <v>14</v>
      </c>
      <c r="Q152">
        <v>0</v>
      </c>
    </row>
    <row r="153" spans="1:17" x14ac:dyDescent="0.3">
      <c r="A153">
        <v>2024030727</v>
      </c>
      <c r="B153">
        <v>138.25860019999999</v>
      </c>
      <c r="C153">
        <v>81.988730720000007</v>
      </c>
      <c r="D153">
        <v>75.577105579999994</v>
      </c>
      <c r="E153">
        <v>56.269869509999999</v>
      </c>
      <c r="F153">
        <v>1</v>
      </c>
      <c r="G153">
        <v>119.096148</v>
      </c>
      <c r="H153">
        <v>96.379330249999995</v>
      </c>
      <c r="I153">
        <v>65.45</v>
      </c>
      <c r="J153">
        <v>65.597894740000001</v>
      </c>
      <c r="K153">
        <v>33.126721760000002</v>
      </c>
      <c r="L153">
        <v>37.665123860000001</v>
      </c>
      <c r="M153">
        <v>96.379330249999995</v>
      </c>
      <c r="N153">
        <v>55</v>
      </c>
      <c r="O153">
        <v>1</v>
      </c>
      <c r="P153">
        <v>7.8</v>
      </c>
      <c r="Q153">
        <v>1</v>
      </c>
    </row>
    <row r="154" spans="1:17" x14ac:dyDescent="0.3">
      <c r="A154">
        <v>2024030728</v>
      </c>
      <c r="B154">
        <v>161.39914450000001</v>
      </c>
      <c r="C154">
        <v>105.0204014</v>
      </c>
      <c r="D154">
        <v>100.5587364</v>
      </c>
      <c r="E154">
        <v>56.378743010000001</v>
      </c>
      <c r="F154">
        <v>0.99667774099999995</v>
      </c>
      <c r="G154">
        <v>225.7419707</v>
      </c>
      <c r="H154">
        <v>121.0311373</v>
      </c>
      <c r="I154">
        <v>74.911073830000007</v>
      </c>
      <c r="J154">
        <v>75.697388630000006</v>
      </c>
      <c r="K154">
        <v>37.071802939999998</v>
      </c>
      <c r="L154">
        <v>42.84030276</v>
      </c>
      <c r="M154">
        <v>121.0311373</v>
      </c>
      <c r="N154">
        <v>55</v>
      </c>
      <c r="O154">
        <v>0</v>
      </c>
      <c r="P154">
        <v>13.8</v>
      </c>
      <c r="Q154">
        <v>0</v>
      </c>
    </row>
    <row r="155" spans="1:17" x14ac:dyDescent="0.3">
      <c r="A155">
        <v>2024030731</v>
      </c>
      <c r="B155">
        <v>176.62435600000001</v>
      </c>
      <c r="C155">
        <v>106.618267</v>
      </c>
      <c r="D155">
        <v>96.217798590000001</v>
      </c>
      <c r="E155">
        <v>70.006088989999995</v>
      </c>
      <c r="F155">
        <v>1</v>
      </c>
      <c r="G155">
        <v>206.67791930000001</v>
      </c>
      <c r="H155">
        <v>125.9407649</v>
      </c>
      <c r="I155">
        <v>90.571428569999995</v>
      </c>
      <c r="J155">
        <v>89.615866389999994</v>
      </c>
      <c r="K155">
        <v>33.883547010000001</v>
      </c>
      <c r="L155">
        <v>44.880818560000002</v>
      </c>
      <c r="M155">
        <v>125.9407649</v>
      </c>
      <c r="N155">
        <v>19</v>
      </c>
      <c r="O155">
        <v>1</v>
      </c>
      <c r="P155">
        <v>11.1</v>
      </c>
      <c r="Q155">
        <v>0</v>
      </c>
    </row>
    <row r="156" spans="1:17" x14ac:dyDescent="0.3">
      <c r="A156">
        <v>2024030734</v>
      </c>
      <c r="B156">
        <v>142.14333260000001</v>
      </c>
      <c r="C156">
        <v>88.540045770000006</v>
      </c>
      <c r="D156">
        <v>87.411275219999993</v>
      </c>
      <c r="E156">
        <v>53.603286869999998</v>
      </c>
      <c r="F156">
        <v>0.99928366800000001</v>
      </c>
      <c r="G156">
        <v>417.84289899999999</v>
      </c>
      <c r="H156">
        <v>104.27812369999999</v>
      </c>
      <c r="I156">
        <v>74.787709500000005</v>
      </c>
      <c r="J156">
        <v>75.36018412</v>
      </c>
      <c r="K156">
        <v>40.290191290000003</v>
      </c>
      <c r="L156">
        <v>41.601314909999999</v>
      </c>
      <c r="M156">
        <v>104.27812369999999</v>
      </c>
      <c r="N156">
        <v>54</v>
      </c>
      <c r="O156">
        <v>0</v>
      </c>
      <c r="P156">
        <v>15.8</v>
      </c>
      <c r="Q156">
        <v>0</v>
      </c>
    </row>
    <row r="157" spans="1:17" x14ac:dyDescent="0.3">
      <c r="A157">
        <v>2024030733</v>
      </c>
      <c r="B157">
        <v>149.75365500000001</v>
      </c>
      <c r="C157">
        <v>91.773391810000007</v>
      </c>
      <c r="D157">
        <v>91.274122809999994</v>
      </c>
      <c r="E157">
        <v>57.98026316</v>
      </c>
      <c r="F157">
        <v>0.99767981400000005</v>
      </c>
      <c r="G157">
        <v>113.49742929999999</v>
      </c>
      <c r="H157">
        <v>107.8107914</v>
      </c>
      <c r="I157">
        <v>70.552910049999994</v>
      </c>
      <c r="J157">
        <v>69.946135830000003</v>
      </c>
      <c r="K157">
        <v>31.68576389</v>
      </c>
      <c r="L157">
        <v>41.401559759999998</v>
      </c>
      <c r="M157">
        <v>107.8107914</v>
      </c>
      <c r="N157">
        <v>47</v>
      </c>
      <c r="O157">
        <v>1</v>
      </c>
      <c r="P157">
        <v>11.5</v>
      </c>
      <c r="Q157">
        <v>0</v>
      </c>
    </row>
    <row r="158" spans="1:17" x14ac:dyDescent="0.3">
      <c r="A158">
        <v>2024030738</v>
      </c>
      <c r="B158">
        <v>166.3771662</v>
      </c>
      <c r="C158">
        <v>108.1834862</v>
      </c>
      <c r="D158">
        <v>103.6625892</v>
      </c>
      <c r="E158">
        <v>58.193679920000001</v>
      </c>
      <c r="F158">
        <v>1</v>
      </c>
      <c r="G158">
        <v>84.476329590000006</v>
      </c>
      <c r="H158">
        <v>124.00403230000001</v>
      </c>
      <c r="I158">
        <v>75.034210529999996</v>
      </c>
      <c r="J158">
        <v>75.569444439999998</v>
      </c>
      <c r="K158">
        <v>35.296610170000001</v>
      </c>
      <c r="L158">
        <v>43.70662969</v>
      </c>
      <c r="M158">
        <v>124.00403230000001</v>
      </c>
      <c r="N158">
        <v>43</v>
      </c>
      <c r="O158">
        <v>1</v>
      </c>
      <c r="P158">
        <v>12.5</v>
      </c>
      <c r="Q158">
        <v>0</v>
      </c>
    </row>
    <row r="159" spans="1:17" x14ac:dyDescent="0.3">
      <c r="A159">
        <v>2024030737</v>
      </c>
      <c r="B159">
        <v>152.5644068</v>
      </c>
      <c r="C159">
        <v>88.289830510000002</v>
      </c>
      <c r="D159">
        <v>74.851412429999996</v>
      </c>
      <c r="E159">
        <v>64.274576269999997</v>
      </c>
      <c r="F159">
        <v>1</v>
      </c>
      <c r="G159">
        <v>178.1746766</v>
      </c>
      <c r="H159">
        <v>104.0049369</v>
      </c>
      <c r="I159">
        <v>64.58004158</v>
      </c>
      <c r="J159">
        <v>67.693877549999996</v>
      </c>
      <c r="K159">
        <v>36.7226219</v>
      </c>
      <c r="L159">
        <v>39.067360229999998</v>
      </c>
      <c r="M159">
        <v>104.0049369</v>
      </c>
      <c r="N159">
        <v>45</v>
      </c>
      <c r="O159">
        <v>1</v>
      </c>
      <c r="P159">
        <v>10.199999999999999</v>
      </c>
      <c r="Q159">
        <v>1</v>
      </c>
    </row>
    <row r="160" spans="1:17" x14ac:dyDescent="0.3">
      <c r="A160">
        <v>2024030739</v>
      </c>
      <c r="B160">
        <v>159.0370977</v>
      </c>
      <c r="C160">
        <v>99.832515000000001</v>
      </c>
      <c r="D160">
        <v>95.778505179999996</v>
      </c>
      <c r="E160">
        <v>59.204582649999999</v>
      </c>
      <c r="F160">
        <v>0.98098859299999996</v>
      </c>
      <c r="G160">
        <v>157.7373092</v>
      </c>
      <c r="H160">
        <v>115.3454545</v>
      </c>
      <c r="I160">
        <v>67.924603169999997</v>
      </c>
      <c r="J160">
        <v>69.545955879999994</v>
      </c>
      <c r="K160">
        <v>34.519274379999999</v>
      </c>
      <c r="L160">
        <v>41.900422849999998</v>
      </c>
      <c r="M160">
        <v>115.3454545</v>
      </c>
      <c r="N160">
        <v>38</v>
      </c>
      <c r="O160">
        <v>1</v>
      </c>
      <c r="P160">
        <v>12.4</v>
      </c>
      <c r="Q160">
        <v>0</v>
      </c>
    </row>
    <row r="161" spans="1:17" x14ac:dyDescent="0.3">
      <c r="A161">
        <v>2024030740</v>
      </c>
      <c r="B161">
        <v>168.55769230000001</v>
      </c>
      <c r="C161">
        <v>99.918522269999997</v>
      </c>
      <c r="D161">
        <v>87.493421049999995</v>
      </c>
      <c r="E161">
        <v>68.639170039999996</v>
      </c>
      <c r="F161">
        <v>1</v>
      </c>
      <c r="G161">
        <v>192.84204159999999</v>
      </c>
      <c r="H161">
        <v>117.9725275</v>
      </c>
      <c r="I161">
        <v>75.69601677</v>
      </c>
      <c r="J161">
        <v>74.697026019999996</v>
      </c>
      <c r="K161">
        <v>32.676556140000002</v>
      </c>
      <c r="L161">
        <v>43.234571359999997</v>
      </c>
      <c r="M161">
        <v>117.9725275</v>
      </c>
      <c r="N161">
        <v>45</v>
      </c>
      <c r="O161">
        <v>1</v>
      </c>
      <c r="P161">
        <v>9.9</v>
      </c>
      <c r="Q161">
        <v>1</v>
      </c>
    </row>
    <row r="162" spans="1:17" x14ac:dyDescent="0.3">
      <c r="A162">
        <v>2024030741</v>
      </c>
      <c r="B162">
        <v>152.3104213</v>
      </c>
      <c r="C162">
        <v>97.112342940000005</v>
      </c>
      <c r="D162">
        <v>94.047302290000005</v>
      </c>
      <c r="E162">
        <v>55.198078340000002</v>
      </c>
      <c r="F162">
        <v>0.90090090099999998</v>
      </c>
      <c r="G162">
        <v>103.65998639999999</v>
      </c>
      <c r="H162">
        <v>111.7150109</v>
      </c>
      <c r="I162">
        <v>66.373362450000002</v>
      </c>
      <c r="J162">
        <v>66.244741869999999</v>
      </c>
      <c r="K162">
        <v>32.391577060000003</v>
      </c>
      <c r="L162">
        <v>40.053195500000001</v>
      </c>
      <c r="M162">
        <v>111.7150109</v>
      </c>
      <c r="N162">
        <v>60</v>
      </c>
      <c r="O162">
        <v>1</v>
      </c>
      <c r="P162">
        <v>12.4</v>
      </c>
      <c r="Q162">
        <v>0</v>
      </c>
    </row>
    <row r="163" spans="1:17" x14ac:dyDescent="0.3">
      <c r="A163">
        <v>2024030742</v>
      </c>
      <c r="B163">
        <v>157.0703039</v>
      </c>
      <c r="C163">
        <v>93.976199190000003</v>
      </c>
      <c r="D163">
        <v>86.724642990000007</v>
      </c>
      <c r="E163">
        <v>63.094104719999997</v>
      </c>
      <c r="F163">
        <v>1</v>
      </c>
      <c r="G163">
        <v>222.89211660000001</v>
      </c>
      <c r="H163">
        <v>110.3433692</v>
      </c>
      <c r="I163">
        <v>61.627228529999996</v>
      </c>
      <c r="J163">
        <v>61.848751839999998</v>
      </c>
      <c r="K163">
        <v>31.2152341</v>
      </c>
      <c r="L163">
        <v>36.616291750000002</v>
      </c>
      <c r="M163">
        <v>110.3433692</v>
      </c>
      <c r="N163">
        <v>38</v>
      </c>
      <c r="O163">
        <v>1</v>
      </c>
      <c r="P163">
        <v>10.8</v>
      </c>
      <c r="Q163">
        <v>0</v>
      </c>
    </row>
    <row r="164" spans="1:17" x14ac:dyDescent="0.3">
      <c r="A164">
        <v>2024030743</v>
      </c>
      <c r="B164">
        <v>129.70318470000001</v>
      </c>
      <c r="C164">
        <v>80.537579620000002</v>
      </c>
      <c r="D164">
        <v>74.090445860000003</v>
      </c>
      <c r="E164">
        <v>49.165605100000001</v>
      </c>
      <c r="F164">
        <v>1</v>
      </c>
      <c r="G164">
        <v>173.4315206</v>
      </c>
      <c r="H164">
        <v>94.284263960000004</v>
      </c>
      <c r="I164">
        <v>67.848275860000001</v>
      </c>
      <c r="J164">
        <v>68.810725550000001</v>
      </c>
      <c r="K164">
        <v>30.16550926</v>
      </c>
      <c r="L164">
        <v>35.13334073</v>
      </c>
      <c r="M164">
        <v>94.284263960000004</v>
      </c>
      <c r="N164">
        <v>38</v>
      </c>
      <c r="O164">
        <v>1</v>
      </c>
      <c r="P164">
        <v>11.9</v>
      </c>
      <c r="Q164">
        <v>0</v>
      </c>
    </row>
    <row r="165" spans="1:17" x14ac:dyDescent="0.3">
      <c r="A165">
        <v>2024030744</v>
      </c>
      <c r="B165">
        <v>174.7874137</v>
      </c>
      <c r="C165">
        <v>107.1066769</v>
      </c>
      <c r="D165">
        <v>99.561780510000006</v>
      </c>
      <c r="E165">
        <v>67.680736760000002</v>
      </c>
      <c r="F165">
        <v>1</v>
      </c>
      <c r="G165">
        <v>110.2475134</v>
      </c>
      <c r="H165">
        <v>124.9509063</v>
      </c>
      <c r="I165">
        <v>69.434004470000005</v>
      </c>
      <c r="J165">
        <v>69.276803119999997</v>
      </c>
      <c r="K165">
        <v>34.470588239999998</v>
      </c>
      <c r="L165">
        <v>42.0719566</v>
      </c>
      <c r="M165">
        <v>124.9509063</v>
      </c>
      <c r="N165">
        <v>30</v>
      </c>
      <c r="O165">
        <v>1</v>
      </c>
      <c r="P165">
        <v>9.5</v>
      </c>
      <c r="Q165">
        <v>1</v>
      </c>
    </row>
    <row r="166" spans="1:17" x14ac:dyDescent="0.3">
      <c r="A166">
        <v>2024030745</v>
      </c>
      <c r="B166">
        <v>156.93620250000001</v>
      </c>
      <c r="C166">
        <v>87.752405060000001</v>
      </c>
      <c r="D166">
        <v>79.117974680000003</v>
      </c>
      <c r="E166">
        <v>69.183797470000002</v>
      </c>
      <c r="F166">
        <v>1</v>
      </c>
      <c r="G166">
        <v>153.4947684</v>
      </c>
      <c r="H166">
        <v>104.7226563</v>
      </c>
      <c r="I166">
        <v>61.246938780000001</v>
      </c>
      <c r="J166">
        <v>62.346590910000003</v>
      </c>
      <c r="K166">
        <v>31.82973621</v>
      </c>
      <c r="L166">
        <v>40.050566420000003</v>
      </c>
      <c r="M166">
        <v>104.7226563</v>
      </c>
      <c r="N166">
        <v>58</v>
      </c>
      <c r="O166">
        <v>1</v>
      </c>
      <c r="P166">
        <v>10.4</v>
      </c>
      <c r="Q166">
        <v>1</v>
      </c>
    </row>
    <row r="167" spans="1:17" x14ac:dyDescent="0.3">
      <c r="A167">
        <v>2024030748</v>
      </c>
      <c r="B167">
        <v>162.3867534</v>
      </c>
      <c r="C167">
        <v>98.67474867</v>
      </c>
      <c r="D167">
        <v>87.06505027</v>
      </c>
      <c r="E167">
        <v>63.712004729999997</v>
      </c>
      <c r="F167">
        <v>1</v>
      </c>
      <c r="G167">
        <v>160.00314800000001</v>
      </c>
      <c r="H167">
        <v>114.9756098</v>
      </c>
      <c r="I167">
        <v>66.690427700000001</v>
      </c>
      <c r="J167">
        <v>66.670731709999998</v>
      </c>
      <c r="K167">
        <v>33.333990800000002</v>
      </c>
      <c r="L167">
        <v>41.225704569999998</v>
      </c>
      <c r="M167">
        <v>114.9756098</v>
      </c>
      <c r="N167">
        <v>85</v>
      </c>
      <c r="O167">
        <v>1</v>
      </c>
      <c r="P167">
        <v>10.5</v>
      </c>
      <c r="Q167">
        <v>0</v>
      </c>
    </row>
    <row r="168" spans="1:17" x14ac:dyDescent="0.3">
      <c r="A168">
        <v>2024030747</v>
      </c>
      <c r="B168">
        <v>161.79771779999999</v>
      </c>
      <c r="C168">
        <v>102.9927386</v>
      </c>
      <c r="D168">
        <v>93.702800830000001</v>
      </c>
      <c r="E168">
        <v>58.804979250000002</v>
      </c>
      <c r="F168">
        <v>0.9</v>
      </c>
      <c r="G168">
        <v>195.4776962</v>
      </c>
      <c r="H168">
        <v>118.71135080000001</v>
      </c>
      <c r="I168">
        <v>73.329113919999998</v>
      </c>
      <c r="J168">
        <v>73.519011410000005</v>
      </c>
      <c r="K168">
        <v>33.756725150000001</v>
      </c>
      <c r="L168">
        <v>42.239270140000002</v>
      </c>
      <c r="M168">
        <v>118.71135080000001</v>
      </c>
      <c r="N168">
        <v>58</v>
      </c>
      <c r="O168">
        <v>1</v>
      </c>
      <c r="P168">
        <v>7.9</v>
      </c>
      <c r="Q168">
        <v>1</v>
      </c>
    </row>
    <row r="169" spans="1:17" x14ac:dyDescent="0.3">
      <c r="A169">
        <v>2024030746</v>
      </c>
      <c r="B169">
        <v>140.0787631</v>
      </c>
      <c r="C169">
        <v>92.368144689999994</v>
      </c>
      <c r="D169">
        <v>83.229871650000007</v>
      </c>
      <c r="E169">
        <v>47.710618439999998</v>
      </c>
      <c r="F169">
        <v>1</v>
      </c>
      <c r="G169">
        <v>151.6474126</v>
      </c>
      <c r="H169">
        <v>103.12739569999999</v>
      </c>
      <c r="I169">
        <v>52.128801430000003</v>
      </c>
      <c r="J169">
        <v>53.608623549999997</v>
      </c>
      <c r="K169">
        <v>32.01830065</v>
      </c>
      <c r="L169">
        <v>33.911425100000002</v>
      </c>
      <c r="M169">
        <v>103.12739569999999</v>
      </c>
      <c r="N169">
        <v>55</v>
      </c>
      <c r="O169">
        <v>1</v>
      </c>
      <c r="P169">
        <v>9</v>
      </c>
      <c r="Q169">
        <v>1</v>
      </c>
    </row>
    <row r="170" spans="1:17" x14ac:dyDescent="0.3">
      <c r="A170">
        <v>2024030750</v>
      </c>
      <c r="B170">
        <v>163.98008659999999</v>
      </c>
      <c r="C170">
        <v>103.45714289999999</v>
      </c>
      <c r="D170">
        <v>97.099567100000002</v>
      </c>
      <c r="E170">
        <v>60.522943720000001</v>
      </c>
      <c r="F170">
        <v>1</v>
      </c>
      <c r="G170">
        <v>105.1637975</v>
      </c>
      <c r="H170">
        <v>118.9271804</v>
      </c>
      <c r="I170">
        <v>59.645491800000002</v>
      </c>
      <c r="J170">
        <v>60.721590910000003</v>
      </c>
      <c r="K170">
        <v>28.514161219999998</v>
      </c>
      <c r="L170">
        <v>38.99219549</v>
      </c>
      <c r="M170">
        <v>118.9271804</v>
      </c>
      <c r="N170">
        <v>36</v>
      </c>
      <c r="O170">
        <v>1</v>
      </c>
      <c r="P170">
        <v>8.9</v>
      </c>
      <c r="Q170">
        <v>1</v>
      </c>
    </row>
    <row r="171" spans="1:17" x14ac:dyDescent="0.3">
      <c r="A171">
        <v>2024030753</v>
      </c>
      <c r="B171">
        <v>140.5504287</v>
      </c>
      <c r="C171">
        <v>84.120457329999994</v>
      </c>
      <c r="D171">
        <v>72.398121680000003</v>
      </c>
      <c r="E171">
        <v>56.429971420000001</v>
      </c>
      <c r="F171">
        <v>1</v>
      </c>
      <c r="G171">
        <v>216.43112730000001</v>
      </c>
      <c r="H171">
        <v>97.058823529999998</v>
      </c>
      <c r="I171">
        <v>56.179732309999999</v>
      </c>
      <c r="J171">
        <v>57.321428570000002</v>
      </c>
      <c r="K171">
        <v>29.68214936</v>
      </c>
      <c r="L171">
        <v>34.091980980000002</v>
      </c>
      <c r="M171">
        <v>97.058823529999998</v>
      </c>
      <c r="N171">
        <v>40</v>
      </c>
      <c r="O171">
        <v>1</v>
      </c>
      <c r="P171">
        <v>5.7</v>
      </c>
      <c r="Q171">
        <v>1</v>
      </c>
    </row>
    <row r="172" spans="1:17" x14ac:dyDescent="0.3">
      <c r="A172">
        <v>2024030752</v>
      </c>
      <c r="B172">
        <v>174.5787349</v>
      </c>
      <c r="C172">
        <v>115.4073576</v>
      </c>
      <c r="D172">
        <v>115.1018394</v>
      </c>
      <c r="E172">
        <v>59.171377300000003</v>
      </c>
      <c r="F172">
        <v>0.93675889300000004</v>
      </c>
      <c r="G172">
        <v>167.17630539999999</v>
      </c>
      <c r="H172">
        <v>132.31224940000001</v>
      </c>
      <c r="I172">
        <v>71.835130969999994</v>
      </c>
      <c r="J172">
        <v>70.292587780000005</v>
      </c>
      <c r="K172">
        <v>38.962254119999997</v>
      </c>
      <c r="L172">
        <v>46.235773850000001</v>
      </c>
      <c r="M172">
        <v>132.31224940000001</v>
      </c>
      <c r="N172">
        <v>80</v>
      </c>
      <c r="O172">
        <v>1</v>
      </c>
      <c r="P172">
        <v>10.4</v>
      </c>
      <c r="Q172">
        <v>1</v>
      </c>
    </row>
    <row r="173" spans="1:17" x14ac:dyDescent="0.3">
      <c r="A173">
        <v>2024030750</v>
      </c>
      <c r="B173">
        <v>161.45689659999999</v>
      </c>
      <c r="C173">
        <v>99.47284483</v>
      </c>
      <c r="D173">
        <v>96.523706899999993</v>
      </c>
      <c r="E173">
        <v>61.984051719999997</v>
      </c>
      <c r="F173">
        <v>0.99846390200000001</v>
      </c>
      <c r="G173">
        <v>171.9856503</v>
      </c>
      <c r="H173">
        <v>115.7892962</v>
      </c>
      <c r="I173">
        <v>77.981670059999999</v>
      </c>
      <c r="J173">
        <v>77.276895940000003</v>
      </c>
      <c r="K173">
        <v>37.240537240000002</v>
      </c>
      <c r="L173">
        <v>43.581481949999997</v>
      </c>
      <c r="M173">
        <v>115.7892962</v>
      </c>
      <c r="N173">
        <v>36</v>
      </c>
      <c r="O173">
        <v>1</v>
      </c>
      <c r="P173">
        <v>8.9</v>
      </c>
      <c r="Q173">
        <v>1</v>
      </c>
    </row>
    <row r="174" spans="1:17" x14ac:dyDescent="0.3">
      <c r="A174">
        <v>2024030755</v>
      </c>
      <c r="B174">
        <v>154.40339969999999</v>
      </c>
      <c r="C174">
        <v>99.189469320000001</v>
      </c>
      <c r="D174">
        <v>91.977611940000003</v>
      </c>
      <c r="E174">
        <v>55.213930349999998</v>
      </c>
      <c r="F174">
        <v>1</v>
      </c>
      <c r="G174">
        <v>204.9302878</v>
      </c>
      <c r="H174">
        <v>112.5991935</v>
      </c>
      <c r="I174">
        <v>55.018030510000003</v>
      </c>
      <c r="J174">
        <v>55.10927573</v>
      </c>
      <c r="K174">
        <v>29.234683279999999</v>
      </c>
      <c r="L174">
        <v>35.787985659999997</v>
      </c>
      <c r="M174">
        <v>112.5991935</v>
      </c>
      <c r="N174">
        <v>76</v>
      </c>
      <c r="O174">
        <v>1</v>
      </c>
      <c r="P174">
        <v>10.4</v>
      </c>
      <c r="Q174">
        <v>1</v>
      </c>
    </row>
    <row r="175" spans="1:17" x14ac:dyDescent="0.3">
      <c r="A175">
        <v>2024030756</v>
      </c>
      <c r="B175">
        <v>127.2914195</v>
      </c>
      <c r="C175">
        <v>78.068406479999993</v>
      </c>
      <c r="D175">
        <v>67.387109530000004</v>
      </c>
      <c r="E175">
        <v>49.223013049999999</v>
      </c>
      <c r="F175">
        <v>1</v>
      </c>
      <c r="G175">
        <v>223.20505900000001</v>
      </c>
      <c r="H175">
        <v>88.333582089999993</v>
      </c>
      <c r="I175">
        <v>60.847863250000003</v>
      </c>
      <c r="J175">
        <v>59.585677750000002</v>
      </c>
      <c r="K175">
        <v>35.753623189999999</v>
      </c>
      <c r="L175">
        <v>37.147102029999999</v>
      </c>
      <c r="M175">
        <v>88.333582089999993</v>
      </c>
      <c r="N175">
        <v>55</v>
      </c>
      <c r="O175">
        <v>1</v>
      </c>
      <c r="P175">
        <v>9.1999999999999993</v>
      </c>
      <c r="Q175">
        <v>1</v>
      </c>
    </row>
    <row r="176" spans="1:17" x14ac:dyDescent="0.3">
      <c r="A176">
        <v>2024030758</v>
      </c>
      <c r="B176">
        <v>157.08861340000001</v>
      </c>
      <c r="C176">
        <v>96.047750230000005</v>
      </c>
      <c r="D176">
        <v>85.947658399999995</v>
      </c>
      <c r="E176">
        <v>61.040863180000002</v>
      </c>
      <c r="F176">
        <v>1</v>
      </c>
      <c r="G176">
        <v>151.4167224</v>
      </c>
      <c r="H176">
        <v>111.8453562</v>
      </c>
      <c r="I176">
        <v>72.189781019999998</v>
      </c>
      <c r="J176">
        <v>75.843137249999998</v>
      </c>
      <c r="K176">
        <v>40.396341460000002</v>
      </c>
      <c r="L176">
        <v>42.270206909999999</v>
      </c>
      <c r="M176">
        <v>111.8453562</v>
      </c>
      <c r="N176">
        <v>33</v>
      </c>
      <c r="O176">
        <v>0</v>
      </c>
      <c r="P176">
        <v>11.1</v>
      </c>
      <c r="Q176">
        <v>0</v>
      </c>
    </row>
    <row r="177" spans="1:17" x14ac:dyDescent="0.3">
      <c r="A177">
        <v>2024030757</v>
      </c>
      <c r="B177">
        <v>164.99843870000001</v>
      </c>
      <c r="C177">
        <v>114.4894614</v>
      </c>
      <c r="D177">
        <v>112.0671351</v>
      </c>
      <c r="E177">
        <v>50.508977360000003</v>
      </c>
      <c r="F177">
        <v>0.96097560999999998</v>
      </c>
      <c r="G177">
        <v>92.465553420000006</v>
      </c>
      <c r="H177">
        <v>128.92301710000001</v>
      </c>
      <c r="I177">
        <v>85.135802470000002</v>
      </c>
      <c r="J177">
        <v>87.417391300000006</v>
      </c>
      <c r="K177">
        <v>41.158536589999997</v>
      </c>
      <c r="L177">
        <v>47.35336392</v>
      </c>
      <c r="M177">
        <v>128.92301710000001</v>
      </c>
      <c r="N177">
        <v>64</v>
      </c>
      <c r="O177">
        <v>0</v>
      </c>
      <c r="P177">
        <v>10.199999999999999</v>
      </c>
      <c r="Q177">
        <v>1</v>
      </c>
    </row>
    <row r="178" spans="1:17" x14ac:dyDescent="0.3">
      <c r="A178">
        <v>2024030759</v>
      </c>
      <c r="B178">
        <v>128.5889956</v>
      </c>
      <c r="C178">
        <v>77.777326439999996</v>
      </c>
      <c r="D178">
        <v>70.831240769999994</v>
      </c>
      <c r="E178">
        <v>50.811669129999999</v>
      </c>
      <c r="F178">
        <v>0.71428571399999996</v>
      </c>
      <c r="G178">
        <v>233.3052361</v>
      </c>
      <c r="H178">
        <v>88.861479410000001</v>
      </c>
      <c r="I178">
        <v>47.685990339999996</v>
      </c>
      <c r="J178">
        <v>49.59190031</v>
      </c>
      <c r="K178">
        <v>28.786324789999998</v>
      </c>
      <c r="L178">
        <v>30.23624624</v>
      </c>
      <c r="M178">
        <v>88.861479410000001</v>
      </c>
      <c r="N178">
        <v>65</v>
      </c>
      <c r="O178">
        <v>1</v>
      </c>
      <c r="P178">
        <v>13.5</v>
      </c>
      <c r="Q178">
        <v>0</v>
      </c>
    </row>
    <row r="179" spans="1:17" x14ac:dyDescent="0.3">
      <c r="A179">
        <v>2024030760</v>
      </c>
      <c r="B179">
        <v>158.79089859999999</v>
      </c>
      <c r="C179">
        <v>95.97119816</v>
      </c>
      <c r="D179">
        <v>84.116935479999995</v>
      </c>
      <c r="E179">
        <v>62.81970046</v>
      </c>
      <c r="F179">
        <v>1</v>
      </c>
      <c r="G179">
        <v>181.72043930000001</v>
      </c>
      <c r="H179">
        <v>111.7230682</v>
      </c>
      <c r="I179">
        <v>64.144841270000001</v>
      </c>
      <c r="J179">
        <v>63.405217389999997</v>
      </c>
      <c r="K179">
        <v>30.65194996</v>
      </c>
      <c r="L179">
        <v>39.057874060000003</v>
      </c>
      <c r="M179">
        <v>111.7230682</v>
      </c>
      <c r="N179">
        <v>75</v>
      </c>
      <c r="O179">
        <v>1</v>
      </c>
      <c r="P179">
        <v>9.5</v>
      </c>
      <c r="Q179">
        <v>1</v>
      </c>
    </row>
    <row r="180" spans="1:17" x14ac:dyDescent="0.3">
      <c r="A180">
        <v>2024030761</v>
      </c>
      <c r="B180">
        <v>168.3929641</v>
      </c>
      <c r="C180">
        <v>109.4543413</v>
      </c>
      <c r="D180">
        <v>110.7739521</v>
      </c>
      <c r="E180">
        <v>58.93862275</v>
      </c>
      <c r="F180">
        <v>0.86285714300000005</v>
      </c>
      <c r="G180">
        <v>98.303299839999994</v>
      </c>
      <c r="H180">
        <v>126.857569</v>
      </c>
      <c r="I180">
        <v>75.937799040000002</v>
      </c>
      <c r="J180">
        <v>77.328227569999996</v>
      </c>
      <c r="K180">
        <v>34.041152259999997</v>
      </c>
      <c r="L180">
        <v>44.724705110000002</v>
      </c>
      <c r="M180">
        <v>126.857569</v>
      </c>
      <c r="N180">
        <v>28</v>
      </c>
      <c r="O180">
        <v>1</v>
      </c>
      <c r="P180">
        <v>12.4</v>
      </c>
      <c r="Q180">
        <v>0</v>
      </c>
    </row>
    <row r="181" spans="1:17" x14ac:dyDescent="0.3">
      <c r="A181">
        <v>2024030762</v>
      </c>
      <c r="B181">
        <v>132.86568270000001</v>
      </c>
      <c r="C181">
        <v>81.671586719999993</v>
      </c>
      <c r="D181">
        <v>69.848708490000007</v>
      </c>
      <c r="E181">
        <v>51.194095939999997</v>
      </c>
      <c r="F181">
        <v>0.94230769199999997</v>
      </c>
      <c r="G181">
        <v>216.52387100000001</v>
      </c>
      <c r="H181">
        <v>93.379935970000005</v>
      </c>
      <c r="I181">
        <v>64.28947368</v>
      </c>
      <c r="J181">
        <v>64.083981339999994</v>
      </c>
      <c r="K181">
        <v>32.575199509999997</v>
      </c>
      <c r="L181">
        <v>38.40018808</v>
      </c>
      <c r="M181">
        <v>93.379935970000005</v>
      </c>
      <c r="N181">
        <v>73</v>
      </c>
      <c r="O181">
        <v>0</v>
      </c>
      <c r="P181">
        <v>10</v>
      </c>
      <c r="Q181">
        <v>1</v>
      </c>
    </row>
    <row r="182" spans="1:17" x14ac:dyDescent="0.3">
      <c r="A182">
        <v>2024030763</v>
      </c>
      <c r="B182">
        <v>150.23143350000001</v>
      </c>
      <c r="C182">
        <v>103.2118595</v>
      </c>
      <c r="D182">
        <v>101.25849169999999</v>
      </c>
      <c r="E182">
        <v>47.019573979999997</v>
      </c>
      <c r="F182">
        <v>0.99818511799999998</v>
      </c>
      <c r="G182">
        <v>145.74680129999999</v>
      </c>
      <c r="H182">
        <v>116.6206304</v>
      </c>
      <c r="I182">
        <v>79.97142857</v>
      </c>
      <c r="J182">
        <v>79.413312689999998</v>
      </c>
      <c r="K182">
        <v>36.626952250000002</v>
      </c>
      <c r="L182">
        <v>45.914207439999998</v>
      </c>
      <c r="M182">
        <v>116.6206304</v>
      </c>
      <c r="N182">
        <v>45</v>
      </c>
      <c r="O182">
        <v>1</v>
      </c>
      <c r="P182">
        <v>10.9</v>
      </c>
      <c r="Q182">
        <v>0</v>
      </c>
    </row>
    <row r="183" spans="1:17" x14ac:dyDescent="0.3">
      <c r="A183">
        <v>2024030764</v>
      </c>
      <c r="B183">
        <v>144.61589649999999</v>
      </c>
      <c r="C183">
        <v>88.222920520000002</v>
      </c>
      <c r="D183">
        <v>84.801109060000002</v>
      </c>
      <c r="E183">
        <v>56.392975970000002</v>
      </c>
      <c r="F183">
        <v>0.98873873899999998</v>
      </c>
      <c r="G183">
        <v>230.12515239999999</v>
      </c>
      <c r="H183">
        <v>103.55927269999999</v>
      </c>
      <c r="I183">
        <v>71.793713159999996</v>
      </c>
      <c r="J183">
        <v>71.712305029999996</v>
      </c>
      <c r="K183">
        <v>33.40950745</v>
      </c>
      <c r="L183">
        <v>40.528656380000001</v>
      </c>
      <c r="M183">
        <v>103.55927269999999</v>
      </c>
      <c r="N183">
        <v>54</v>
      </c>
      <c r="O183">
        <v>0</v>
      </c>
      <c r="P183">
        <v>13.1</v>
      </c>
      <c r="Q183">
        <v>0</v>
      </c>
    </row>
    <row r="184" spans="1:17" x14ac:dyDescent="0.3">
      <c r="A184">
        <v>2024030765</v>
      </c>
      <c r="B184">
        <v>169.85279550000001</v>
      </c>
      <c r="C184">
        <v>108.9278132</v>
      </c>
      <c r="D184">
        <v>114.18259020000001</v>
      </c>
      <c r="E184">
        <v>60.924982309999997</v>
      </c>
      <c r="F184">
        <v>0.85264227599999998</v>
      </c>
      <c r="G184">
        <v>100.6520034</v>
      </c>
      <c r="H184">
        <v>129.39764049999999</v>
      </c>
      <c r="I184">
        <v>86.958536589999994</v>
      </c>
      <c r="J184">
        <v>85.465811970000004</v>
      </c>
      <c r="K184">
        <v>35.977657000000001</v>
      </c>
      <c r="L184">
        <v>46.969117439999998</v>
      </c>
      <c r="M184">
        <v>129.39764049999999</v>
      </c>
      <c r="N184">
        <v>20</v>
      </c>
      <c r="O184">
        <v>0</v>
      </c>
      <c r="P184">
        <v>15.9</v>
      </c>
      <c r="Q184">
        <v>0</v>
      </c>
    </row>
    <row r="185" spans="1:17" x14ac:dyDescent="0.3">
      <c r="A185">
        <v>2024030766</v>
      </c>
      <c r="B185">
        <v>157.7596538</v>
      </c>
      <c r="C185">
        <v>90.709054589999994</v>
      </c>
      <c r="D185">
        <v>90.709054589999994</v>
      </c>
      <c r="E185">
        <v>67.050599199999994</v>
      </c>
      <c r="F185">
        <v>1</v>
      </c>
      <c r="G185">
        <v>118.25808000000001</v>
      </c>
      <c r="H185">
        <v>109.0506165</v>
      </c>
      <c r="I185">
        <v>78.358441560000003</v>
      </c>
      <c r="J185">
        <v>76.435555559999997</v>
      </c>
      <c r="K185">
        <v>35.796934870000001</v>
      </c>
      <c r="L185">
        <v>43.141494899999998</v>
      </c>
      <c r="M185">
        <v>109.0506165</v>
      </c>
      <c r="N185">
        <v>45</v>
      </c>
      <c r="O185">
        <v>0</v>
      </c>
      <c r="P185">
        <v>12.9</v>
      </c>
      <c r="Q185">
        <v>0</v>
      </c>
    </row>
    <row r="186" spans="1:17" x14ac:dyDescent="0.3">
      <c r="A186">
        <v>2024030767</v>
      </c>
      <c r="B186">
        <v>159.4973292</v>
      </c>
      <c r="C186">
        <v>100.6544841</v>
      </c>
      <c r="D186">
        <v>100.7146472</v>
      </c>
      <c r="E186">
        <v>58.842845089999997</v>
      </c>
      <c r="F186">
        <v>0.98493778700000001</v>
      </c>
      <c r="G186">
        <v>242.88570849999999</v>
      </c>
      <c r="H186">
        <v>117.7648045</v>
      </c>
      <c r="I186">
        <v>83.13344051</v>
      </c>
      <c r="J186">
        <v>80.860169490000004</v>
      </c>
      <c r="K186">
        <v>36.994175630000001</v>
      </c>
      <c r="L186">
        <v>44.86645266</v>
      </c>
      <c r="M186">
        <v>117.7648045</v>
      </c>
      <c r="N186">
        <v>27</v>
      </c>
      <c r="O186">
        <v>0</v>
      </c>
      <c r="P186">
        <v>13.7</v>
      </c>
      <c r="Q186">
        <v>0</v>
      </c>
    </row>
    <row r="187" spans="1:17" x14ac:dyDescent="0.3">
      <c r="A187">
        <v>2024030768</v>
      </c>
      <c r="B187">
        <v>155.71761480000001</v>
      </c>
      <c r="C187">
        <v>95.701622119999996</v>
      </c>
      <c r="D187">
        <v>94.700708250000005</v>
      </c>
      <c r="E187">
        <v>60.015992689999997</v>
      </c>
      <c r="F187">
        <v>0.95684647300000003</v>
      </c>
      <c r="G187">
        <v>301.1400309</v>
      </c>
      <c r="H187">
        <v>112.1894382</v>
      </c>
      <c r="I187">
        <v>56.748627880000001</v>
      </c>
      <c r="J187">
        <v>61.505106779999998</v>
      </c>
      <c r="K187">
        <v>42.468858990000001</v>
      </c>
      <c r="L187">
        <v>37.094542089999997</v>
      </c>
      <c r="M187">
        <v>112.1894382</v>
      </c>
      <c r="N187">
        <v>40</v>
      </c>
      <c r="O187">
        <v>1</v>
      </c>
      <c r="P187">
        <v>13.9</v>
      </c>
      <c r="Q187">
        <v>0</v>
      </c>
    </row>
    <row r="188" spans="1:17" x14ac:dyDescent="0.3">
      <c r="A188">
        <v>2024030769</v>
      </c>
      <c r="B188">
        <v>131.66339590000001</v>
      </c>
      <c r="C188">
        <v>83.983788399999995</v>
      </c>
      <c r="D188">
        <v>83.774744029999994</v>
      </c>
      <c r="E188">
        <v>47.679607509999997</v>
      </c>
      <c r="F188">
        <v>0.94004524899999997</v>
      </c>
      <c r="G188">
        <v>159.09404480000001</v>
      </c>
      <c r="H188">
        <v>96.207039339999994</v>
      </c>
      <c r="I188">
        <v>59.199612399999999</v>
      </c>
      <c r="J188">
        <v>59.81818182</v>
      </c>
      <c r="K188">
        <v>33.458646620000003</v>
      </c>
      <c r="L188">
        <v>36.303833349999998</v>
      </c>
      <c r="M188">
        <v>96.207039339999994</v>
      </c>
      <c r="N188">
        <v>40</v>
      </c>
      <c r="O188">
        <v>0</v>
      </c>
      <c r="P188">
        <v>11.9</v>
      </c>
      <c r="Q188">
        <v>0</v>
      </c>
    </row>
    <row r="189" spans="1:17" x14ac:dyDescent="0.3">
      <c r="A189">
        <v>2024030770</v>
      </c>
      <c r="B189">
        <v>170.5218069</v>
      </c>
      <c r="C189">
        <v>109.6499221</v>
      </c>
      <c r="D189">
        <v>116.2729751</v>
      </c>
      <c r="E189">
        <v>60.871884739999999</v>
      </c>
      <c r="F189">
        <v>0.87742273400000004</v>
      </c>
      <c r="G189">
        <v>184.47167569999999</v>
      </c>
      <c r="H189">
        <v>128.46034209999999</v>
      </c>
      <c r="I189">
        <v>81.808950089999996</v>
      </c>
      <c r="J189">
        <v>78.394736839999993</v>
      </c>
      <c r="K189">
        <v>37.855457229999999</v>
      </c>
      <c r="L189">
        <v>46.549343589999999</v>
      </c>
      <c r="M189">
        <v>128.46034209999999</v>
      </c>
      <c r="N189">
        <v>52</v>
      </c>
      <c r="O189">
        <v>0</v>
      </c>
      <c r="P189">
        <v>12.1</v>
      </c>
      <c r="Q189">
        <v>0</v>
      </c>
    </row>
    <row r="190" spans="1:17" x14ac:dyDescent="0.3">
      <c r="A190">
        <v>2024030771</v>
      </c>
      <c r="B190">
        <v>154.79270880000001</v>
      </c>
      <c r="C190">
        <v>91.897414159999997</v>
      </c>
      <c r="D190">
        <v>86.377278509999996</v>
      </c>
      <c r="E190">
        <v>62.895294620000001</v>
      </c>
      <c r="F190">
        <v>0.995633188</v>
      </c>
      <c r="G190">
        <v>188.36141359999999</v>
      </c>
      <c r="H190">
        <v>108.2197848</v>
      </c>
      <c r="I190">
        <v>61.762068970000001</v>
      </c>
      <c r="J190">
        <v>61.951863350000004</v>
      </c>
      <c r="K190">
        <v>34.790386130000002</v>
      </c>
      <c r="L190">
        <v>37.527829199999999</v>
      </c>
      <c r="M190">
        <v>108.2197848</v>
      </c>
      <c r="N190">
        <v>45</v>
      </c>
      <c r="O190">
        <v>1</v>
      </c>
      <c r="P190">
        <v>9</v>
      </c>
      <c r="Q190">
        <v>1</v>
      </c>
    </row>
    <row r="191" spans="1:17" x14ac:dyDescent="0.3">
      <c r="A191">
        <v>2024030772</v>
      </c>
      <c r="B191">
        <v>132.28523039999999</v>
      </c>
      <c r="C191">
        <v>77.485094849999996</v>
      </c>
      <c r="D191">
        <v>79.74796748</v>
      </c>
      <c r="E191">
        <v>54.800135500000003</v>
      </c>
      <c r="F191">
        <v>1</v>
      </c>
      <c r="G191">
        <v>121.4082543</v>
      </c>
      <c r="H191">
        <v>92.528089890000004</v>
      </c>
      <c r="I191">
        <v>56.264705880000001</v>
      </c>
      <c r="J191">
        <v>57.18126273</v>
      </c>
      <c r="K191">
        <v>32.001100110000003</v>
      </c>
      <c r="L191">
        <v>35.04932986</v>
      </c>
      <c r="M191">
        <v>92.528089890000004</v>
      </c>
      <c r="N191">
        <v>60</v>
      </c>
      <c r="O191">
        <v>1</v>
      </c>
      <c r="P191">
        <v>12.5</v>
      </c>
      <c r="Q191">
        <v>0</v>
      </c>
    </row>
    <row r="192" spans="1:17" x14ac:dyDescent="0.3">
      <c r="A192">
        <v>2024030773</v>
      </c>
      <c r="B192">
        <v>126.3370682</v>
      </c>
      <c r="C192">
        <v>81.727357609999999</v>
      </c>
      <c r="D192">
        <v>85.969187680000005</v>
      </c>
      <c r="E192">
        <v>44.609710550000003</v>
      </c>
      <c r="F192">
        <v>0.77192982499999996</v>
      </c>
      <c r="G192">
        <v>72.709746390000006</v>
      </c>
      <c r="H192">
        <v>93.438517180000005</v>
      </c>
      <c r="I192">
        <v>55.019559899999997</v>
      </c>
      <c r="J192">
        <v>54.997863250000002</v>
      </c>
      <c r="K192">
        <v>30.14962963</v>
      </c>
      <c r="L192">
        <v>36.175670930000003</v>
      </c>
      <c r="M192">
        <v>93.438517180000005</v>
      </c>
      <c r="N192">
        <v>58</v>
      </c>
      <c r="O192">
        <v>1</v>
      </c>
      <c r="P192">
        <v>11.8</v>
      </c>
      <c r="Q192">
        <v>0</v>
      </c>
    </row>
    <row r="193" spans="1:17" x14ac:dyDescent="0.3">
      <c r="A193">
        <v>2024030774</v>
      </c>
      <c r="B193">
        <v>128.99276409999999</v>
      </c>
      <c r="C193">
        <v>81.862035700000007</v>
      </c>
      <c r="D193">
        <v>82.675832130000003</v>
      </c>
      <c r="E193">
        <v>47.130728410000003</v>
      </c>
      <c r="F193">
        <v>0.99906542099999995</v>
      </c>
      <c r="G193">
        <v>200.2195293</v>
      </c>
      <c r="H193">
        <v>95.454328070000003</v>
      </c>
      <c r="I193">
        <v>61.834661349999998</v>
      </c>
      <c r="J193">
        <v>61.84086799</v>
      </c>
      <c r="K193">
        <v>31.382447670000001</v>
      </c>
      <c r="L193">
        <v>36.106427019999998</v>
      </c>
      <c r="M193">
        <v>95.454328070000003</v>
      </c>
      <c r="N193">
        <v>37</v>
      </c>
      <c r="O193">
        <v>1</v>
      </c>
      <c r="P193">
        <v>12.4</v>
      </c>
      <c r="Q193">
        <v>0</v>
      </c>
    </row>
    <row r="194" spans="1:17" x14ac:dyDescent="0.3">
      <c r="A194">
        <v>2024030776</v>
      </c>
      <c r="B194">
        <v>169.2055215</v>
      </c>
      <c r="C194">
        <v>109.5311861</v>
      </c>
      <c r="D194">
        <v>105.5373211</v>
      </c>
      <c r="E194">
        <v>59.674335380000002</v>
      </c>
      <c r="F194">
        <v>0.993288591</v>
      </c>
      <c r="G194">
        <v>150.76625619999999</v>
      </c>
      <c r="H194">
        <v>125.66246219999999</v>
      </c>
      <c r="I194">
        <v>66.471304349999997</v>
      </c>
      <c r="J194">
        <v>67.09876543</v>
      </c>
      <c r="K194">
        <v>37.084757830000001</v>
      </c>
      <c r="L194">
        <v>43.459648659999999</v>
      </c>
      <c r="M194">
        <v>125.66246219999999</v>
      </c>
      <c r="N194">
        <v>51</v>
      </c>
      <c r="O194">
        <v>1</v>
      </c>
      <c r="P194">
        <v>12.1</v>
      </c>
      <c r="Q194">
        <v>0</v>
      </c>
    </row>
    <row r="195" spans="1:17" x14ac:dyDescent="0.3">
      <c r="A195">
        <v>2024030777</v>
      </c>
      <c r="B195">
        <v>158.18354819999999</v>
      </c>
      <c r="C195">
        <v>96.36034377</v>
      </c>
      <c r="D195">
        <v>102.0024555</v>
      </c>
      <c r="E195">
        <v>61.823204420000003</v>
      </c>
      <c r="F195">
        <v>0.99730094499999999</v>
      </c>
      <c r="G195">
        <v>161.32311960000001</v>
      </c>
      <c r="H195">
        <v>115.49478209999999</v>
      </c>
      <c r="I195">
        <v>80.721627409999996</v>
      </c>
      <c r="J195">
        <v>80.317518250000006</v>
      </c>
      <c r="K195">
        <v>37.227247349999999</v>
      </c>
      <c r="L195">
        <v>46.160299180000003</v>
      </c>
      <c r="M195">
        <v>115.49478209999999</v>
      </c>
      <c r="N195">
        <v>50</v>
      </c>
      <c r="O195">
        <v>0</v>
      </c>
      <c r="P195">
        <v>14.9</v>
      </c>
      <c r="Q195">
        <v>0</v>
      </c>
    </row>
    <row r="196" spans="1:17" x14ac:dyDescent="0.3">
      <c r="A196">
        <v>2024030779</v>
      </c>
      <c r="B196">
        <v>177.70877770000001</v>
      </c>
      <c r="C196">
        <v>118.96226420000001</v>
      </c>
      <c r="D196">
        <v>123.073831</v>
      </c>
      <c r="E196">
        <v>58.746513540000002</v>
      </c>
      <c r="F196">
        <v>0.99132111899999997</v>
      </c>
      <c r="G196">
        <v>108.6526851</v>
      </c>
      <c r="H196">
        <v>136.944399</v>
      </c>
      <c r="I196">
        <v>88.27163462</v>
      </c>
      <c r="J196">
        <v>85.192842940000006</v>
      </c>
      <c r="K196">
        <v>42.602409639999998</v>
      </c>
      <c r="L196">
        <v>52.78444485</v>
      </c>
      <c r="M196">
        <v>136.944399</v>
      </c>
      <c r="N196">
        <v>55</v>
      </c>
      <c r="O196">
        <v>1</v>
      </c>
      <c r="P196">
        <v>8.5</v>
      </c>
      <c r="Q196">
        <v>1</v>
      </c>
    </row>
    <row r="197" spans="1:17" x14ac:dyDescent="0.3">
      <c r="A197">
        <v>2024030778</v>
      </c>
      <c r="B197">
        <v>179.80882349999999</v>
      </c>
      <c r="C197">
        <v>112.62710079999999</v>
      </c>
      <c r="D197">
        <v>124.7121849</v>
      </c>
      <c r="E197">
        <v>67.181722690000001</v>
      </c>
      <c r="F197">
        <v>0.91552270300000005</v>
      </c>
      <c r="G197">
        <v>80.131449149999995</v>
      </c>
      <c r="H197">
        <v>133.74764400000001</v>
      </c>
      <c r="I197">
        <v>93.012698409999999</v>
      </c>
      <c r="J197">
        <v>90.930851059999995</v>
      </c>
      <c r="K197">
        <v>39.702485379999999</v>
      </c>
      <c r="L197">
        <v>50.806881590000003</v>
      </c>
      <c r="M197">
        <v>133.74764400000001</v>
      </c>
      <c r="N197">
        <v>40</v>
      </c>
      <c r="O197">
        <v>1</v>
      </c>
      <c r="P197">
        <v>11.5</v>
      </c>
      <c r="Q197">
        <v>0</v>
      </c>
    </row>
    <row r="198" spans="1:17" x14ac:dyDescent="0.3">
      <c r="A198">
        <v>2024030780</v>
      </c>
      <c r="B198">
        <v>126.63317840000001</v>
      </c>
      <c r="C198">
        <v>75.690740079999998</v>
      </c>
      <c r="D198">
        <v>70.976045760000005</v>
      </c>
      <c r="E198">
        <v>50.942438330000002</v>
      </c>
      <c r="F198">
        <v>0.989795918</v>
      </c>
      <c r="G198">
        <v>192.4459664</v>
      </c>
      <c r="H198">
        <v>87.356099220000004</v>
      </c>
      <c r="I198">
        <v>48.3572621</v>
      </c>
      <c r="J198">
        <v>49.649769589999998</v>
      </c>
      <c r="K198">
        <v>29.95661376</v>
      </c>
      <c r="L198">
        <v>33.629766289999999</v>
      </c>
      <c r="M198">
        <v>87.356099220000004</v>
      </c>
      <c r="N198">
        <v>62</v>
      </c>
      <c r="O198">
        <v>1</v>
      </c>
      <c r="P198">
        <v>9.1999999999999993</v>
      </c>
      <c r="Q198">
        <v>1</v>
      </c>
    </row>
    <row r="199" spans="1:17" x14ac:dyDescent="0.3">
      <c r="A199">
        <v>202403081</v>
      </c>
      <c r="B199">
        <v>159.81575290000001</v>
      </c>
      <c r="C199">
        <v>117.2519084</v>
      </c>
      <c r="D199">
        <v>128.0163081</v>
      </c>
      <c r="E199">
        <v>42.563844549999999</v>
      </c>
      <c r="F199">
        <v>0.713140467</v>
      </c>
      <c r="G199">
        <v>192.81201820000001</v>
      </c>
      <c r="H199">
        <v>131.00588640000001</v>
      </c>
      <c r="I199">
        <v>78.983206109999998</v>
      </c>
      <c r="J199">
        <v>79.335071709999994</v>
      </c>
      <c r="K199">
        <v>40.430949169999998</v>
      </c>
      <c r="L199">
        <v>47.952678550000002</v>
      </c>
      <c r="M199">
        <v>131.00588640000001</v>
      </c>
      <c r="N199">
        <v>65</v>
      </c>
      <c r="O199">
        <v>1</v>
      </c>
      <c r="P199">
        <v>10.8</v>
      </c>
      <c r="Q199">
        <v>0</v>
      </c>
    </row>
    <row r="200" spans="1:17" x14ac:dyDescent="0.3">
      <c r="A200">
        <v>202403082</v>
      </c>
      <c r="B200">
        <v>146.1372203</v>
      </c>
      <c r="C200">
        <v>101.393404</v>
      </c>
      <c r="D200">
        <v>104.6501767</v>
      </c>
      <c r="E200">
        <v>44.743816250000002</v>
      </c>
      <c r="F200">
        <v>0.82652134399999999</v>
      </c>
      <c r="G200">
        <v>122.18577740000001</v>
      </c>
      <c r="H200">
        <v>114.4798364</v>
      </c>
      <c r="I200">
        <v>73.897435900000005</v>
      </c>
      <c r="J200">
        <v>72.420195440000001</v>
      </c>
      <c r="K200">
        <v>36.819946450000003</v>
      </c>
      <c r="L200">
        <v>44.447695840000002</v>
      </c>
      <c r="M200">
        <v>114.4798364</v>
      </c>
      <c r="N200">
        <v>82</v>
      </c>
      <c r="O200">
        <v>1</v>
      </c>
      <c r="P200">
        <v>10.5</v>
      </c>
      <c r="Q200">
        <v>0</v>
      </c>
    </row>
    <row r="201" spans="1:17" x14ac:dyDescent="0.3">
      <c r="A201">
        <v>202403083</v>
      </c>
      <c r="B201">
        <v>166.9169843</v>
      </c>
      <c r="C201">
        <v>104.00550610000001</v>
      </c>
      <c r="D201">
        <v>102.8445574</v>
      </c>
      <c r="E201">
        <v>62.911478189999997</v>
      </c>
      <c r="F201">
        <v>1</v>
      </c>
      <c r="G201">
        <v>187.67475049999999</v>
      </c>
      <c r="H201">
        <v>122.28173769999999</v>
      </c>
      <c r="I201">
        <v>69.024347829999996</v>
      </c>
      <c r="J201">
        <v>70.312883439999993</v>
      </c>
      <c r="K201">
        <v>36.014029180000001</v>
      </c>
      <c r="L201">
        <v>42.124075529999999</v>
      </c>
      <c r="M201">
        <v>122.28173769999999</v>
      </c>
      <c r="N201">
        <v>67</v>
      </c>
      <c r="O201">
        <v>0</v>
      </c>
      <c r="P201">
        <v>13.2</v>
      </c>
      <c r="Q201">
        <v>0</v>
      </c>
    </row>
    <row r="202" spans="1:17" x14ac:dyDescent="0.3">
      <c r="A202">
        <v>202403085</v>
      </c>
      <c r="B202">
        <v>139.8099579</v>
      </c>
      <c r="C202">
        <v>88.65778401</v>
      </c>
      <c r="D202">
        <v>83.4088359</v>
      </c>
      <c r="E202">
        <v>51.152173910000002</v>
      </c>
      <c r="F202">
        <v>0.95275590600000004</v>
      </c>
      <c r="G202">
        <v>119.28943839999999</v>
      </c>
      <c r="H202">
        <v>101.6614119</v>
      </c>
      <c r="I202">
        <v>60.542857140000002</v>
      </c>
      <c r="J202">
        <v>61.668468470000001</v>
      </c>
      <c r="K202">
        <v>33.774801590000003</v>
      </c>
      <c r="L202">
        <v>38.257673769999997</v>
      </c>
      <c r="M202">
        <v>101.6614119</v>
      </c>
      <c r="N202">
        <v>70</v>
      </c>
      <c r="O202">
        <v>0</v>
      </c>
      <c r="P202">
        <v>3.7</v>
      </c>
      <c r="Q202">
        <v>1</v>
      </c>
    </row>
    <row r="203" spans="1:17" x14ac:dyDescent="0.3">
      <c r="A203">
        <v>202403084</v>
      </c>
      <c r="B203">
        <v>167.82170540000001</v>
      </c>
      <c r="C203">
        <v>125.1656977</v>
      </c>
      <c r="D203">
        <v>134.89583329999999</v>
      </c>
      <c r="E203">
        <v>44.020348839999997</v>
      </c>
      <c r="F203">
        <v>0.56094808100000004</v>
      </c>
      <c r="G203">
        <v>123.9865648</v>
      </c>
      <c r="H203">
        <v>140.76897690000001</v>
      </c>
      <c r="I203">
        <v>76.527369829999998</v>
      </c>
      <c r="J203">
        <v>72.828260869999994</v>
      </c>
      <c r="K203">
        <v>44.798750560000002</v>
      </c>
      <c r="L203">
        <v>55.742532070000003</v>
      </c>
      <c r="M203">
        <v>140.76897690000001</v>
      </c>
      <c r="N203">
        <v>68</v>
      </c>
      <c r="O203">
        <v>0</v>
      </c>
      <c r="P203">
        <v>12.5</v>
      </c>
      <c r="Q203">
        <v>0</v>
      </c>
    </row>
    <row r="204" spans="1:17" x14ac:dyDescent="0.3">
      <c r="A204">
        <v>202403086</v>
      </c>
      <c r="B204">
        <v>165.542541</v>
      </c>
      <c r="C204">
        <v>109.361694</v>
      </c>
      <c r="D204">
        <v>113.3910721</v>
      </c>
      <c r="E204">
        <v>56.180847</v>
      </c>
      <c r="F204">
        <v>0.86488209100000002</v>
      </c>
      <c r="G204">
        <v>177.11392670000001</v>
      </c>
      <c r="H204">
        <v>125.28883039999999</v>
      </c>
      <c r="I204">
        <v>67.142857140000004</v>
      </c>
      <c r="J204">
        <v>70.993421049999995</v>
      </c>
      <c r="K204">
        <v>39.560283689999999</v>
      </c>
      <c r="L204">
        <v>43.818016200000002</v>
      </c>
      <c r="M204">
        <v>125.28883039999999</v>
      </c>
      <c r="N204">
        <v>45</v>
      </c>
      <c r="O204">
        <v>0</v>
      </c>
      <c r="P204">
        <v>14.1</v>
      </c>
      <c r="Q204">
        <v>0</v>
      </c>
    </row>
    <row r="205" spans="1:17" x14ac:dyDescent="0.3">
      <c r="A205">
        <v>202403087</v>
      </c>
      <c r="B205">
        <v>163.0721049</v>
      </c>
      <c r="C205">
        <v>111.1682447</v>
      </c>
      <c r="D205">
        <v>115.32920609999999</v>
      </c>
      <c r="E205">
        <v>51.903860160000001</v>
      </c>
      <c r="F205">
        <v>0.92066805799999996</v>
      </c>
      <c r="G205">
        <v>104.9559586</v>
      </c>
      <c r="H205">
        <v>126.9534884</v>
      </c>
      <c r="I205">
        <v>85.686375319999996</v>
      </c>
      <c r="J205">
        <v>85.446952600000003</v>
      </c>
      <c r="K205">
        <v>34.70199101</v>
      </c>
      <c r="L205">
        <v>46.39351499</v>
      </c>
      <c r="M205">
        <v>126.9534884</v>
      </c>
      <c r="N205">
        <v>32</v>
      </c>
      <c r="O205">
        <v>1</v>
      </c>
      <c r="P205">
        <v>11.4</v>
      </c>
      <c r="Q205">
        <v>0</v>
      </c>
    </row>
    <row r="206" spans="1:17" x14ac:dyDescent="0.3">
      <c r="A206">
        <v>202403088</v>
      </c>
      <c r="B206">
        <v>146.6377512</v>
      </c>
      <c r="C206">
        <v>108.4126177</v>
      </c>
      <c r="D206">
        <v>116.5634699</v>
      </c>
      <c r="E206">
        <v>38.225133550000002</v>
      </c>
      <c r="F206">
        <v>0.70651887000000002</v>
      </c>
      <c r="G206">
        <v>247.4984738</v>
      </c>
      <c r="H206">
        <v>120.1338722</v>
      </c>
      <c r="I206">
        <v>75.036890650000004</v>
      </c>
      <c r="J206">
        <v>73.873563219999994</v>
      </c>
      <c r="K206">
        <v>37.60328921</v>
      </c>
      <c r="L206">
        <v>47.078126750000003</v>
      </c>
      <c r="M206">
        <v>120.1338722</v>
      </c>
      <c r="N206">
        <v>77</v>
      </c>
      <c r="O206">
        <v>0</v>
      </c>
      <c r="P206">
        <v>14</v>
      </c>
      <c r="Q206">
        <v>0</v>
      </c>
    </row>
    <row r="207" spans="1:17" x14ac:dyDescent="0.3">
      <c r="A207">
        <v>202403089</v>
      </c>
      <c r="B207">
        <v>178.04287049999999</v>
      </c>
      <c r="C207">
        <v>126.4529357</v>
      </c>
      <c r="D207">
        <v>138.1975769</v>
      </c>
      <c r="E207">
        <v>51.589934759999998</v>
      </c>
      <c r="F207">
        <v>0.69169169200000002</v>
      </c>
      <c r="G207">
        <v>77.522387179999996</v>
      </c>
      <c r="H207">
        <v>143.2490809</v>
      </c>
      <c r="I207">
        <v>87.430622009999993</v>
      </c>
      <c r="J207">
        <v>85.948616599999994</v>
      </c>
      <c r="K207">
        <v>44.41172461</v>
      </c>
      <c r="L207">
        <v>54.464140159999999</v>
      </c>
      <c r="M207">
        <v>143.2490809</v>
      </c>
      <c r="N207">
        <v>60</v>
      </c>
      <c r="O207">
        <v>1</v>
      </c>
      <c r="P207">
        <v>11.5</v>
      </c>
      <c r="Q207">
        <v>0</v>
      </c>
    </row>
    <row r="208" spans="1:17" x14ac:dyDescent="0.3">
      <c r="A208">
        <v>2024030810</v>
      </c>
      <c r="B208">
        <v>101.69869</v>
      </c>
      <c r="C208">
        <v>62.88537118</v>
      </c>
      <c r="D208">
        <v>66.343886459999993</v>
      </c>
      <c r="E208">
        <v>38.813318780000003</v>
      </c>
      <c r="F208">
        <v>0.99067909499999995</v>
      </c>
      <c r="G208">
        <v>85.92941639</v>
      </c>
      <c r="H208">
        <v>73.270042189999998</v>
      </c>
      <c r="I208">
        <v>57.92307692</v>
      </c>
      <c r="J208">
        <v>57.548484850000001</v>
      </c>
      <c r="K208">
        <v>31.114114109999999</v>
      </c>
      <c r="L208">
        <v>33.688894509999997</v>
      </c>
      <c r="M208">
        <v>73.270042189999998</v>
      </c>
      <c r="N208">
        <v>76</v>
      </c>
      <c r="O208">
        <v>1</v>
      </c>
      <c r="P208">
        <v>13.5</v>
      </c>
      <c r="Q208">
        <v>0</v>
      </c>
    </row>
    <row r="209" spans="1:17" x14ac:dyDescent="0.3">
      <c r="A209">
        <v>2024030811</v>
      </c>
      <c r="B209">
        <v>165.86736999999999</v>
      </c>
      <c r="C209">
        <v>103.3722683</v>
      </c>
      <c r="D209">
        <v>106.9276564</v>
      </c>
      <c r="E209">
        <v>62.495101730000002</v>
      </c>
      <c r="F209">
        <v>1</v>
      </c>
      <c r="G209">
        <v>126.99160639999999</v>
      </c>
      <c r="H209">
        <v>121.4374069</v>
      </c>
      <c r="I209">
        <v>78.465174129999994</v>
      </c>
      <c r="J209">
        <v>79.427616929999999</v>
      </c>
      <c r="K209">
        <v>35.800716850000001</v>
      </c>
      <c r="L209">
        <v>45.234749829999998</v>
      </c>
      <c r="M209">
        <v>121.4374069</v>
      </c>
      <c r="N209">
        <v>39</v>
      </c>
      <c r="O209">
        <v>0</v>
      </c>
      <c r="P209">
        <v>14.8</v>
      </c>
      <c r="Q209">
        <v>0</v>
      </c>
    </row>
    <row r="210" spans="1:17" x14ac:dyDescent="0.3">
      <c r="A210">
        <v>2024030812</v>
      </c>
      <c r="B210">
        <v>150.89211470000001</v>
      </c>
      <c r="C210">
        <v>109.5272401</v>
      </c>
      <c r="D210">
        <v>122.53655910000001</v>
      </c>
      <c r="E210">
        <v>41.456630820000001</v>
      </c>
      <c r="F210">
        <v>0.54679439900000004</v>
      </c>
      <c r="G210">
        <v>158.9767492</v>
      </c>
      <c r="H210">
        <v>123.6457367</v>
      </c>
      <c r="I210">
        <v>72.902925530000005</v>
      </c>
      <c r="J210">
        <v>69.532915360000004</v>
      </c>
      <c r="K210">
        <v>39.647881689999998</v>
      </c>
      <c r="L210">
        <v>48.761662469999997</v>
      </c>
      <c r="M210">
        <v>123.6457367</v>
      </c>
      <c r="N210">
        <v>65</v>
      </c>
      <c r="O210">
        <v>0</v>
      </c>
      <c r="P210">
        <v>12.9</v>
      </c>
      <c r="Q210">
        <v>0</v>
      </c>
    </row>
    <row r="211" spans="1:17" x14ac:dyDescent="0.3">
      <c r="A211">
        <v>2024030813</v>
      </c>
      <c r="B211">
        <v>155.37173720000001</v>
      </c>
      <c r="C211">
        <v>100.2065707</v>
      </c>
      <c r="D211">
        <v>102.96219619999999</v>
      </c>
      <c r="E211">
        <v>55.16516652</v>
      </c>
      <c r="F211">
        <v>0.95956678699999998</v>
      </c>
      <c r="G211">
        <v>162.6909072</v>
      </c>
      <c r="H211">
        <v>116.162656</v>
      </c>
      <c r="I211">
        <v>66.259567390000001</v>
      </c>
      <c r="J211">
        <v>66.711370259999995</v>
      </c>
      <c r="K211">
        <v>36.26575699</v>
      </c>
      <c r="L211">
        <v>41.723700979999997</v>
      </c>
      <c r="M211">
        <v>116.162656</v>
      </c>
      <c r="N211">
        <v>38</v>
      </c>
      <c r="O211">
        <v>0</v>
      </c>
      <c r="P211">
        <v>13.8</v>
      </c>
      <c r="Q211">
        <v>0</v>
      </c>
    </row>
    <row r="212" spans="1:17" x14ac:dyDescent="0.3">
      <c r="A212">
        <v>2024030814</v>
      </c>
      <c r="B212">
        <v>141.37330040000001</v>
      </c>
      <c r="C212">
        <v>95.624639470000005</v>
      </c>
      <c r="D212">
        <v>101.0201895</v>
      </c>
      <c r="E212">
        <v>45.748660899999997</v>
      </c>
      <c r="F212">
        <v>0.80304518700000005</v>
      </c>
      <c r="G212">
        <v>138.47704669999999</v>
      </c>
      <c r="H212">
        <v>108.10229560000001</v>
      </c>
      <c r="I212">
        <v>61.693950180000002</v>
      </c>
      <c r="J212">
        <v>63.325082510000001</v>
      </c>
      <c r="K212">
        <v>35.616629869999997</v>
      </c>
      <c r="L212">
        <v>41.191801599999998</v>
      </c>
      <c r="M212">
        <v>108.10229560000001</v>
      </c>
      <c r="N212">
        <v>53</v>
      </c>
      <c r="O212">
        <v>1</v>
      </c>
      <c r="P212">
        <v>9</v>
      </c>
      <c r="Q212">
        <v>1</v>
      </c>
    </row>
    <row r="213" spans="1:17" x14ac:dyDescent="0.3">
      <c r="A213">
        <v>2024030815</v>
      </c>
      <c r="B213">
        <v>133.10777060000001</v>
      </c>
      <c r="C213">
        <v>83.078168360000006</v>
      </c>
      <c r="D213">
        <v>94.832562440000004</v>
      </c>
      <c r="E213">
        <v>50.029602220000001</v>
      </c>
      <c r="F213">
        <v>0.84463403699999995</v>
      </c>
      <c r="G213">
        <v>149.3013201</v>
      </c>
      <c r="H213">
        <v>98.17</v>
      </c>
      <c r="I213">
        <v>60.3411306</v>
      </c>
      <c r="J213">
        <v>61.30931459</v>
      </c>
      <c r="K213">
        <v>31.823725979999999</v>
      </c>
      <c r="L213">
        <v>37.899433379999998</v>
      </c>
      <c r="M213">
        <v>98.17</v>
      </c>
      <c r="N213">
        <v>23</v>
      </c>
      <c r="O213">
        <v>1</v>
      </c>
      <c r="P213">
        <v>12.9</v>
      </c>
      <c r="Q213">
        <v>0</v>
      </c>
    </row>
    <row r="214" spans="1:17" x14ac:dyDescent="0.3">
      <c r="A214">
        <v>2024030816</v>
      </c>
      <c r="B214">
        <v>175.40563990000001</v>
      </c>
      <c r="C214">
        <v>121.867679</v>
      </c>
      <c r="D214">
        <v>127.56109910000001</v>
      </c>
      <c r="E214">
        <v>53.537960949999999</v>
      </c>
      <c r="F214">
        <v>0.88235294099999995</v>
      </c>
      <c r="G214">
        <v>109.3820601</v>
      </c>
      <c r="H214">
        <v>137.95258620000001</v>
      </c>
      <c r="I214">
        <v>76.018711019999998</v>
      </c>
      <c r="J214">
        <v>77.937853110000006</v>
      </c>
      <c r="K214">
        <v>37.19277108</v>
      </c>
      <c r="L214">
        <v>48.387932880000001</v>
      </c>
      <c r="M214">
        <v>137.95258620000001</v>
      </c>
      <c r="N214">
        <v>80</v>
      </c>
      <c r="O214">
        <v>1</v>
      </c>
      <c r="P214">
        <v>10.9</v>
      </c>
      <c r="Q214">
        <v>0</v>
      </c>
    </row>
    <row r="215" spans="1:17" x14ac:dyDescent="0.3">
      <c r="A215">
        <v>2024030817</v>
      </c>
      <c r="B215">
        <v>151.49667220000001</v>
      </c>
      <c r="C215">
        <v>97.813227949999998</v>
      </c>
      <c r="D215">
        <v>104.65266219999999</v>
      </c>
      <c r="E215">
        <v>53.683444260000002</v>
      </c>
      <c r="F215">
        <v>0.95081967199999995</v>
      </c>
      <c r="G215">
        <v>207.0249867</v>
      </c>
      <c r="H215">
        <v>113.3632636</v>
      </c>
      <c r="I215">
        <v>52.743589739999997</v>
      </c>
      <c r="J215">
        <v>54.551989730000003</v>
      </c>
      <c r="K215">
        <v>30.533333330000001</v>
      </c>
      <c r="L215">
        <v>35.189186620000001</v>
      </c>
      <c r="M215">
        <v>113.3632636</v>
      </c>
      <c r="N215">
        <v>49</v>
      </c>
      <c r="O215">
        <v>1</v>
      </c>
      <c r="P215">
        <v>10.5</v>
      </c>
      <c r="Q215">
        <v>0</v>
      </c>
    </row>
    <row r="216" spans="1:17" x14ac:dyDescent="0.3">
      <c r="A216">
        <v>2024030818</v>
      </c>
      <c r="B216">
        <v>143.70804910000001</v>
      </c>
      <c r="C216">
        <v>101.8981355</v>
      </c>
      <c r="D216">
        <v>106.44611190000001</v>
      </c>
      <c r="E216">
        <v>41.809913600000002</v>
      </c>
      <c r="F216">
        <v>0.691106585</v>
      </c>
      <c r="G216">
        <v>135.94369950000001</v>
      </c>
      <c r="H216">
        <v>112.8521314</v>
      </c>
      <c r="I216">
        <v>57.684532920000002</v>
      </c>
      <c r="J216">
        <v>58.541271989999998</v>
      </c>
      <c r="K216">
        <v>35.43227899</v>
      </c>
      <c r="L216">
        <v>40.573683160000002</v>
      </c>
      <c r="M216">
        <v>112.8521314</v>
      </c>
      <c r="N216">
        <v>66</v>
      </c>
      <c r="O216">
        <v>1</v>
      </c>
      <c r="P216">
        <v>11.5</v>
      </c>
      <c r="Q216">
        <v>0</v>
      </c>
    </row>
    <row r="217" spans="1:17" x14ac:dyDescent="0.3">
      <c r="A217">
        <v>2024030819</v>
      </c>
      <c r="B217">
        <v>130.3305556</v>
      </c>
      <c r="C217">
        <v>85.842129630000002</v>
      </c>
      <c r="D217">
        <v>91.3837963</v>
      </c>
      <c r="E217">
        <v>44.488425929999998</v>
      </c>
      <c r="F217">
        <v>0.88497409299999996</v>
      </c>
      <c r="G217">
        <v>146.221317</v>
      </c>
      <c r="H217">
        <v>98.822374429999996</v>
      </c>
      <c r="I217">
        <v>60.739837399999999</v>
      </c>
      <c r="J217">
        <v>61.3125</v>
      </c>
      <c r="K217">
        <v>36.055973270000003</v>
      </c>
      <c r="L217">
        <v>39.594358970000002</v>
      </c>
      <c r="M217">
        <v>98.822374429999996</v>
      </c>
      <c r="N217">
        <v>67</v>
      </c>
      <c r="O217">
        <v>1</v>
      </c>
      <c r="P217">
        <v>9.9</v>
      </c>
      <c r="Q217">
        <v>1</v>
      </c>
    </row>
    <row r="218" spans="1:17" x14ac:dyDescent="0.3">
      <c r="A218">
        <v>2024030820</v>
      </c>
      <c r="B218">
        <v>157.70215049999999</v>
      </c>
      <c r="C218">
        <v>106.8172043</v>
      </c>
      <c r="D218">
        <v>114.8688172</v>
      </c>
      <c r="E218">
        <v>50.884946239999998</v>
      </c>
      <c r="F218">
        <v>0.95005313499999999</v>
      </c>
      <c r="G218">
        <v>81.459102939999994</v>
      </c>
      <c r="H218">
        <v>122.5278373</v>
      </c>
      <c r="I218">
        <v>78.362606229999997</v>
      </c>
      <c r="J218">
        <v>76.703962700000005</v>
      </c>
      <c r="K218">
        <v>37.397071490000002</v>
      </c>
      <c r="L218">
        <v>45.845153930000002</v>
      </c>
      <c r="M218">
        <v>122.5278373</v>
      </c>
      <c r="N218">
        <v>68</v>
      </c>
      <c r="O218">
        <v>1</v>
      </c>
      <c r="P218">
        <v>13.9</v>
      </c>
      <c r="Q218">
        <v>0</v>
      </c>
    </row>
    <row r="219" spans="1:17" x14ac:dyDescent="0.3">
      <c r="A219">
        <v>2024030822</v>
      </c>
      <c r="B219">
        <v>165.84716979999999</v>
      </c>
      <c r="C219">
        <v>119.84150940000001</v>
      </c>
      <c r="D219">
        <v>127.4459119</v>
      </c>
      <c r="E219">
        <v>46.005660380000002</v>
      </c>
      <c r="F219">
        <v>0.76096180999999996</v>
      </c>
      <c r="G219">
        <v>136.5300076</v>
      </c>
      <c r="H219">
        <v>134.40980519999999</v>
      </c>
      <c r="I219">
        <v>80.687755100000004</v>
      </c>
      <c r="J219">
        <v>80.731751819999999</v>
      </c>
      <c r="K219">
        <v>37.228490030000003</v>
      </c>
      <c r="L219">
        <v>48.807654669999998</v>
      </c>
      <c r="M219">
        <v>134.40980519999999</v>
      </c>
      <c r="N219">
        <v>59</v>
      </c>
      <c r="O219">
        <v>1</v>
      </c>
      <c r="P219">
        <v>11.8</v>
      </c>
      <c r="Q219">
        <v>0</v>
      </c>
    </row>
    <row r="220" spans="1:17" x14ac:dyDescent="0.3">
      <c r="A220">
        <v>2024030823</v>
      </c>
      <c r="B220">
        <v>128.96876280000001</v>
      </c>
      <c r="C220">
        <v>85.914919850000004</v>
      </c>
      <c r="D220">
        <v>94.53308672</v>
      </c>
      <c r="E220">
        <v>43.05384299</v>
      </c>
      <c r="F220">
        <v>0.80249999999999999</v>
      </c>
      <c r="G220">
        <v>164.3074719</v>
      </c>
      <c r="H220">
        <v>98.549312850000007</v>
      </c>
      <c r="I220">
        <v>64.608013940000006</v>
      </c>
      <c r="J220">
        <v>63.495159059999999</v>
      </c>
      <c r="K220">
        <v>39.608614230000001</v>
      </c>
      <c r="L220">
        <v>43.255896819999997</v>
      </c>
      <c r="M220">
        <v>98.549312850000007</v>
      </c>
      <c r="N220">
        <v>73</v>
      </c>
      <c r="O220">
        <v>0</v>
      </c>
      <c r="P220">
        <v>14.1</v>
      </c>
      <c r="Q220">
        <v>0</v>
      </c>
    </row>
    <row r="221" spans="1:17" x14ac:dyDescent="0.3">
      <c r="A221">
        <v>2024030825</v>
      </c>
      <c r="B221">
        <v>143.57557059999999</v>
      </c>
      <c r="C221">
        <v>92.717458359999995</v>
      </c>
      <c r="D221">
        <v>101.00123379999999</v>
      </c>
      <c r="E221">
        <v>50.85811228</v>
      </c>
      <c r="F221">
        <v>0.95012468800000005</v>
      </c>
      <c r="G221">
        <v>164.6551102</v>
      </c>
      <c r="H221">
        <v>108.6242312</v>
      </c>
      <c r="I221">
        <v>72.847290639999997</v>
      </c>
      <c r="J221">
        <v>72.752155169999995</v>
      </c>
      <c r="K221">
        <v>31.519975030000001</v>
      </c>
      <c r="L221">
        <v>39.55745099</v>
      </c>
      <c r="M221">
        <v>108.6242312</v>
      </c>
      <c r="N221">
        <v>44</v>
      </c>
      <c r="O221">
        <v>1</v>
      </c>
      <c r="P221">
        <v>10.5</v>
      </c>
      <c r="Q221">
        <v>0</v>
      </c>
    </row>
    <row r="222" spans="1:17" x14ac:dyDescent="0.3">
      <c r="A222">
        <v>2024030826</v>
      </c>
      <c r="B222">
        <v>172.47770700000001</v>
      </c>
      <c r="C222">
        <v>108.8853503</v>
      </c>
      <c r="D222">
        <v>111.7081644</v>
      </c>
      <c r="E222">
        <v>63.592356690000003</v>
      </c>
      <c r="F222">
        <v>0.823453608</v>
      </c>
      <c r="G222">
        <v>123.7244027</v>
      </c>
      <c r="H222">
        <v>127.8279632</v>
      </c>
      <c r="I222">
        <v>87.859060400000004</v>
      </c>
      <c r="J222">
        <v>86.763106800000003</v>
      </c>
      <c r="K222">
        <v>37.047453699999998</v>
      </c>
      <c r="L222">
        <v>48.7396362</v>
      </c>
      <c r="M222">
        <v>127.8279632</v>
      </c>
      <c r="N222">
        <v>34</v>
      </c>
      <c r="O222">
        <v>0</v>
      </c>
      <c r="P222">
        <v>14</v>
      </c>
      <c r="Q222">
        <v>0</v>
      </c>
    </row>
    <row r="223" spans="1:17" x14ac:dyDescent="0.3">
      <c r="A223">
        <v>2024030827</v>
      </c>
      <c r="B223">
        <v>173.90589990000001</v>
      </c>
      <c r="C223">
        <v>106.3151606</v>
      </c>
      <c r="D223">
        <v>107.2374907</v>
      </c>
      <c r="E223">
        <v>67.590739360000001</v>
      </c>
      <c r="F223">
        <v>0.96229802499999995</v>
      </c>
      <c r="G223">
        <v>121.6383451</v>
      </c>
      <c r="H223">
        <v>125.8266667</v>
      </c>
      <c r="I223">
        <v>78.871046230000005</v>
      </c>
      <c r="J223">
        <v>79.973214290000001</v>
      </c>
      <c r="K223">
        <v>34.968729209999999</v>
      </c>
      <c r="L223">
        <v>45.69057093</v>
      </c>
      <c r="M223">
        <v>125.8266667</v>
      </c>
      <c r="N223">
        <v>45</v>
      </c>
      <c r="O223">
        <v>1</v>
      </c>
      <c r="P223">
        <v>12.1</v>
      </c>
      <c r="Q223">
        <v>0</v>
      </c>
    </row>
    <row r="224" spans="1:17" x14ac:dyDescent="0.3">
      <c r="A224">
        <v>2024030828</v>
      </c>
      <c r="B224">
        <v>196.70654329999999</v>
      </c>
      <c r="C224">
        <v>114.9233311</v>
      </c>
      <c r="D224">
        <v>116.66292129999999</v>
      </c>
      <c r="E224">
        <v>81.783212160000005</v>
      </c>
      <c r="F224">
        <v>1</v>
      </c>
      <c r="G224">
        <v>181.79124229999999</v>
      </c>
      <c r="H224">
        <v>139.3529024</v>
      </c>
      <c r="I224">
        <v>89.368159199999994</v>
      </c>
      <c r="J224">
        <v>90.617312069999997</v>
      </c>
      <c r="K224">
        <v>37.569444439999998</v>
      </c>
      <c r="L224">
        <v>49.487552960000002</v>
      </c>
      <c r="M224">
        <v>139.3529024</v>
      </c>
      <c r="N224">
        <v>36</v>
      </c>
      <c r="O224">
        <v>1</v>
      </c>
      <c r="P224">
        <v>10.5</v>
      </c>
      <c r="Q224">
        <v>0</v>
      </c>
    </row>
    <row r="225" spans="1:17" x14ac:dyDescent="0.3">
      <c r="A225">
        <v>2024030829</v>
      </c>
      <c r="B225">
        <v>153.61064429999999</v>
      </c>
      <c r="C225">
        <v>97.872549019999994</v>
      </c>
      <c r="D225">
        <v>105.4831933</v>
      </c>
      <c r="E225">
        <v>55.73809524</v>
      </c>
      <c r="F225">
        <v>0.82048396199999996</v>
      </c>
      <c r="G225">
        <v>153.56300719999999</v>
      </c>
      <c r="H225">
        <v>114.177931</v>
      </c>
      <c r="I225">
        <v>59.188425299999999</v>
      </c>
      <c r="J225">
        <v>61.073170730000001</v>
      </c>
      <c r="K225">
        <v>38.72744015</v>
      </c>
      <c r="L225">
        <v>39.568912099999999</v>
      </c>
      <c r="M225">
        <v>114.177931</v>
      </c>
      <c r="N225">
        <v>37</v>
      </c>
      <c r="O225">
        <v>1</v>
      </c>
      <c r="P225">
        <v>12.4</v>
      </c>
      <c r="Q225">
        <v>0</v>
      </c>
    </row>
    <row r="226" spans="1:17" x14ac:dyDescent="0.3">
      <c r="A226">
        <v>2024030830</v>
      </c>
      <c r="B226">
        <v>138.5693996</v>
      </c>
      <c r="C226">
        <v>98.549386699999999</v>
      </c>
      <c r="D226">
        <v>100.9632021</v>
      </c>
      <c r="E226">
        <v>40.020012909999998</v>
      </c>
      <c r="F226">
        <v>0.90070921999999998</v>
      </c>
      <c r="G226">
        <v>130.0841336</v>
      </c>
      <c r="H226">
        <v>109.84365029999999</v>
      </c>
      <c r="I226">
        <v>66.398390340000006</v>
      </c>
      <c r="J226">
        <v>65.555746139999997</v>
      </c>
      <c r="K226">
        <v>36.211031179999999</v>
      </c>
      <c r="L226">
        <v>41.600014530000003</v>
      </c>
      <c r="M226">
        <v>109.84365029999999</v>
      </c>
      <c r="N226">
        <v>76</v>
      </c>
      <c r="O226">
        <v>1</v>
      </c>
      <c r="P226">
        <v>9.8000000000000007</v>
      </c>
      <c r="Q226">
        <v>1</v>
      </c>
    </row>
    <row r="227" spans="1:17" x14ac:dyDescent="0.3">
      <c r="A227">
        <v>2024030831</v>
      </c>
      <c r="B227">
        <v>185.91304349999999</v>
      </c>
      <c r="C227">
        <v>127.8518791</v>
      </c>
      <c r="D227">
        <v>132.86956520000001</v>
      </c>
      <c r="E227">
        <v>58.061164329999997</v>
      </c>
      <c r="F227">
        <v>0.95534150600000001</v>
      </c>
      <c r="G227">
        <v>126.9677616</v>
      </c>
      <c r="H227">
        <v>146.04319179999999</v>
      </c>
      <c r="I227">
        <v>90.613483149999993</v>
      </c>
      <c r="J227">
        <v>85.485165789999996</v>
      </c>
      <c r="K227">
        <v>41.8619883</v>
      </c>
      <c r="L227">
        <v>53.094894320000002</v>
      </c>
      <c r="M227">
        <v>146.04319179999999</v>
      </c>
      <c r="N227">
        <v>67</v>
      </c>
      <c r="O227">
        <v>0</v>
      </c>
      <c r="P227">
        <v>9.8000000000000007</v>
      </c>
      <c r="Q227">
        <v>1</v>
      </c>
    </row>
    <row r="228" spans="1:17" x14ac:dyDescent="0.3">
      <c r="A228">
        <v>2024030832</v>
      </c>
      <c r="B228">
        <v>197.432446</v>
      </c>
      <c r="C228">
        <v>130.8247112</v>
      </c>
      <c r="D228">
        <v>107.5916625</v>
      </c>
      <c r="E228">
        <v>66.607734809999997</v>
      </c>
      <c r="F228">
        <v>1</v>
      </c>
      <c r="G228">
        <v>243.32972670000001</v>
      </c>
      <c r="H228">
        <v>147.56421789999999</v>
      </c>
      <c r="I228">
        <v>90</v>
      </c>
      <c r="J228">
        <v>87.356120829999995</v>
      </c>
      <c r="K228">
        <v>40.301120449999999</v>
      </c>
      <c r="L228">
        <v>53.650413090000001</v>
      </c>
      <c r="M228">
        <v>147.56421789999999</v>
      </c>
      <c r="N228">
        <v>73</v>
      </c>
      <c r="O228">
        <v>1</v>
      </c>
      <c r="P228">
        <v>12.1</v>
      </c>
      <c r="Q228">
        <v>0</v>
      </c>
    </row>
    <row r="229" spans="1:17" x14ac:dyDescent="0.3">
      <c r="A229">
        <v>2024030833</v>
      </c>
      <c r="B229">
        <v>170.9820225</v>
      </c>
      <c r="C229">
        <v>111.5745318</v>
      </c>
      <c r="D229">
        <v>112.694382</v>
      </c>
      <c r="E229">
        <v>59.407490639999999</v>
      </c>
      <c r="F229">
        <v>0.84885764500000005</v>
      </c>
      <c r="G229">
        <v>107.865915</v>
      </c>
      <c r="H229">
        <v>128.35407409999999</v>
      </c>
      <c r="I229">
        <v>65.173144879999995</v>
      </c>
      <c r="J229">
        <v>65.192789970000007</v>
      </c>
      <c r="K229">
        <v>31.985507250000001</v>
      </c>
      <c r="L229">
        <v>42.659432590000002</v>
      </c>
      <c r="M229">
        <v>128.35407409999999</v>
      </c>
      <c r="N229">
        <v>63</v>
      </c>
      <c r="O229">
        <v>1</v>
      </c>
      <c r="P229">
        <v>10.8</v>
      </c>
      <c r="Q229">
        <v>0</v>
      </c>
    </row>
    <row r="230" spans="1:17" x14ac:dyDescent="0.3">
      <c r="A230">
        <v>2024030834</v>
      </c>
      <c r="B230">
        <v>179.78252029999999</v>
      </c>
      <c r="C230">
        <v>117.75863819999999</v>
      </c>
      <c r="D230">
        <v>127.2982724</v>
      </c>
      <c r="E230">
        <v>62.023882110000002</v>
      </c>
      <c r="F230">
        <v>0.81788966299999999</v>
      </c>
      <c r="G230">
        <v>172.5319059</v>
      </c>
      <c r="H230">
        <v>137.13410930000001</v>
      </c>
      <c r="I230">
        <v>82.007751940000006</v>
      </c>
      <c r="J230">
        <v>83.667259790000003</v>
      </c>
      <c r="K230">
        <v>34.909370199999998</v>
      </c>
      <c r="L230">
        <v>47.396542709999999</v>
      </c>
      <c r="M230">
        <v>137.13410930000001</v>
      </c>
      <c r="N230">
        <v>35</v>
      </c>
      <c r="O230">
        <v>0</v>
      </c>
      <c r="P230">
        <v>15.2</v>
      </c>
      <c r="Q230">
        <v>0</v>
      </c>
    </row>
    <row r="231" spans="1:17" x14ac:dyDescent="0.3">
      <c r="A231">
        <v>2024030835</v>
      </c>
      <c r="B231">
        <v>147.00310880000001</v>
      </c>
      <c r="C231">
        <v>95.969948189999997</v>
      </c>
      <c r="D231">
        <v>100.2632124</v>
      </c>
      <c r="E231">
        <v>51.033160619999997</v>
      </c>
      <c r="F231">
        <v>0.95120444699999995</v>
      </c>
      <c r="G231">
        <v>132.96926859999999</v>
      </c>
      <c r="H231">
        <v>111.0251799</v>
      </c>
      <c r="I231">
        <v>63.246153849999999</v>
      </c>
      <c r="J231">
        <v>65.60155039</v>
      </c>
      <c r="K231">
        <v>35.510476189999999</v>
      </c>
      <c r="L231">
        <v>39.733677190000002</v>
      </c>
      <c r="M231">
        <v>111.0251799</v>
      </c>
      <c r="N231">
        <v>48</v>
      </c>
      <c r="O231">
        <v>1</v>
      </c>
      <c r="P231">
        <v>10.1</v>
      </c>
      <c r="Q231">
        <v>1</v>
      </c>
    </row>
    <row r="232" spans="1:17" x14ac:dyDescent="0.3">
      <c r="A232">
        <v>2024030836</v>
      </c>
      <c r="B232">
        <v>167.7539726</v>
      </c>
      <c r="C232">
        <v>115.5150685</v>
      </c>
      <c r="D232">
        <v>121.9369863</v>
      </c>
      <c r="E232">
        <v>52.23890411</v>
      </c>
      <c r="F232">
        <v>0.97563873999999995</v>
      </c>
      <c r="G232">
        <v>144.8651309</v>
      </c>
      <c r="H232">
        <v>130.84210529999999</v>
      </c>
      <c r="I232">
        <v>62.457463879999999</v>
      </c>
      <c r="J232">
        <v>62.463519310000002</v>
      </c>
      <c r="K232">
        <v>34.019214699999999</v>
      </c>
      <c r="L232">
        <v>40.171825079999998</v>
      </c>
      <c r="M232">
        <v>130.84210529999999</v>
      </c>
      <c r="N232">
        <v>38</v>
      </c>
      <c r="O232">
        <v>0</v>
      </c>
      <c r="P232">
        <v>15.1</v>
      </c>
      <c r="Q232">
        <v>0</v>
      </c>
    </row>
    <row r="233" spans="1:17" x14ac:dyDescent="0.3">
      <c r="A233">
        <v>2024030837</v>
      </c>
      <c r="B233">
        <v>173.94635</v>
      </c>
      <c r="C233">
        <v>114.3271768</v>
      </c>
      <c r="D233">
        <v>119.3940193</v>
      </c>
      <c r="E233">
        <v>59.619173259999997</v>
      </c>
      <c r="F233">
        <v>0.94299876100000002</v>
      </c>
      <c r="G233">
        <v>92.786445290000003</v>
      </c>
      <c r="H233">
        <v>132.22814690000001</v>
      </c>
      <c r="I233">
        <v>88.190981429999994</v>
      </c>
      <c r="J233">
        <v>86.814898420000006</v>
      </c>
      <c r="K233">
        <v>39.208010340000001</v>
      </c>
      <c r="L233">
        <v>50.41890102</v>
      </c>
      <c r="M233">
        <v>132.22814690000001</v>
      </c>
      <c r="N233">
        <v>53</v>
      </c>
      <c r="O233">
        <v>1</v>
      </c>
      <c r="P233">
        <v>11.3</v>
      </c>
      <c r="Q233">
        <v>0</v>
      </c>
    </row>
    <row r="234" spans="1:17" x14ac:dyDescent="0.3">
      <c r="A234">
        <v>2024030838</v>
      </c>
      <c r="B234">
        <v>182.5847693</v>
      </c>
      <c r="C234">
        <v>117.3090606</v>
      </c>
      <c r="D234">
        <v>128.2807115</v>
      </c>
      <c r="E234">
        <v>65.275708730000005</v>
      </c>
      <c r="F234">
        <v>0.94472645200000005</v>
      </c>
      <c r="G234">
        <v>144.00635629999999</v>
      </c>
      <c r="H234">
        <v>138.01888890000001</v>
      </c>
      <c r="I234">
        <v>101.52142859999999</v>
      </c>
      <c r="J234">
        <v>96.541586069999994</v>
      </c>
      <c r="K234">
        <v>40.642720310000001</v>
      </c>
      <c r="L234">
        <v>52.287424940000001</v>
      </c>
      <c r="M234">
        <v>138.01888890000001</v>
      </c>
      <c r="N234">
        <v>60</v>
      </c>
      <c r="O234">
        <v>0</v>
      </c>
      <c r="P234">
        <v>13.8</v>
      </c>
      <c r="Q234">
        <v>0</v>
      </c>
    </row>
    <row r="235" spans="1:17" x14ac:dyDescent="0.3">
      <c r="A235">
        <v>2024030839</v>
      </c>
      <c r="B235">
        <v>136.23255810000001</v>
      </c>
      <c r="C235">
        <v>84.62966213</v>
      </c>
      <c r="D235">
        <v>84.822290480000007</v>
      </c>
      <c r="E235">
        <v>51.602896010000002</v>
      </c>
      <c r="F235">
        <v>0.99387254899999999</v>
      </c>
      <c r="G235">
        <v>186.1258564</v>
      </c>
      <c r="H235">
        <v>99.375488919999995</v>
      </c>
      <c r="I235">
        <v>55.214650769999999</v>
      </c>
      <c r="J235">
        <v>56.208459210000001</v>
      </c>
      <c r="K235">
        <v>32.405275779999997</v>
      </c>
      <c r="L235">
        <v>35.768049159999997</v>
      </c>
      <c r="M235">
        <v>99.375488919999995</v>
      </c>
      <c r="N235">
        <v>74</v>
      </c>
      <c r="O235">
        <v>1</v>
      </c>
      <c r="P235">
        <v>10.4</v>
      </c>
      <c r="Q235">
        <v>1</v>
      </c>
    </row>
    <row r="236" spans="1:17" x14ac:dyDescent="0.3">
      <c r="A236">
        <v>2024030840</v>
      </c>
      <c r="B236">
        <v>145.40972640000001</v>
      </c>
      <c r="C236">
        <v>95.876595739999999</v>
      </c>
      <c r="D236">
        <v>96.993920970000005</v>
      </c>
      <c r="E236">
        <v>49.533130700000001</v>
      </c>
      <c r="F236">
        <v>0.75265017700000003</v>
      </c>
      <c r="G236">
        <v>126.2378085</v>
      </c>
      <c r="H236">
        <v>110.60278959999999</v>
      </c>
      <c r="I236">
        <v>70.711864410000004</v>
      </c>
      <c r="J236">
        <v>68.970890409999996</v>
      </c>
      <c r="K236">
        <v>35.536144579999998</v>
      </c>
      <c r="L236">
        <v>41.862040829999998</v>
      </c>
      <c r="M236">
        <v>110.60278959999999</v>
      </c>
      <c r="N236">
        <v>78</v>
      </c>
      <c r="O236">
        <v>1</v>
      </c>
      <c r="P236">
        <v>9.3000000000000007</v>
      </c>
      <c r="Q236">
        <v>1</v>
      </c>
    </row>
    <row r="237" spans="1:17" x14ac:dyDescent="0.3">
      <c r="A237">
        <v>2024030842</v>
      </c>
      <c r="B237">
        <v>140.81023350000001</v>
      </c>
      <c r="C237">
        <v>100.8594138</v>
      </c>
      <c r="D237">
        <v>105.9269747</v>
      </c>
      <c r="E237">
        <v>39.950819670000001</v>
      </c>
      <c r="F237">
        <v>0.74107722300000001</v>
      </c>
      <c r="G237">
        <v>114.99900220000001</v>
      </c>
      <c r="H237">
        <v>113.0435428</v>
      </c>
      <c r="I237">
        <v>70.526819919999994</v>
      </c>
      <c r="J237">
        <v>68.256060610000006</v>
      </c>
      <c r="K237">
        <v>37.704678360000003</v>
      </c>
      <c r="L237">
        <v>44.410061829999997</v>
      </c>
      <c r="M237">
        <v>113.0435428</v>
      </c>
      <c r="N237">
        <v>87</v>
      </c>
      <c r="O237">
        <v>0</v>
      </c>
      <c r="P237">
        <v>12.4</v>
      </c>
      <c r="Q237">
        <v>0</v>
      </c>
    </row>
    <row r="238" spans="1:17" x14ac:dyDescent="0.3">
      <c r="A238">
        <v>2024030844</v>
      </c>
      <c r="B238">
        <v>146.78685609999999</v>
      </c>
      <c r="C238">
        <v>93.49437537</v>
      </c>
      <c r="D238">
        <v>97.041444639999995</v>
      </c>
      <c r="E238">
        <v>53.292480759999997</v>
      </c>
      <c r="F238">
        <v>0.94335169200000002</v>
      </c>
      <c r="G238">
        <v>154.87939109999999</v>
      </c>
      <c r="H238">
        <v>109.0727273</v>
      </c>
      <c r="I238">
        <v>65.639830509999996</v>
      </c>
      <c r="J238">
        <v>65.780669140000001</v>
      </c>
      <c r="K238">
        <v>33.815994340000003</v>
      </c>
      <c r="L238">
        <v>39.78879328</v>
      </c>
      <c r="M238">
        <v>109.0727273</v>
      </c>
      <c r="N238">
        <v>55</v>
      </c>
      <c r="O238">
        <v>1</v>
      </c>
      <c r="P238">
        <v>10.4</v>
      </c>
      <c r="Q238">
        <v>1</v>
      </c>
    </row>
    <row r="239" spans="1:17" x14ac:dyDescent="0.3">
      <c r="A239">
        <v>2024030845</v>
      </c>
      <c r="B239">
        <v>153.19391479999999</v>
      </c>
      <c r="C239">
        <v>109.1975659</v>
      </c>
      <c r="D239">
        <v>116.42150100000001</v>
      </c>
      <c r="E239">
        <v>43.996348879999999</v>
      </c>
      <c r="F239">
        <v>0.80244123000000001</v>
      </c>
      <c r="G239">
        <v>156.19704150000001</v>
      </c>
      <c r="H239">
        <v>122.4156942</v>
      </c>
      <c r="I239">
        <v>66.094736839999996</v>
      </c>
      <c r="J239">
        <v>65.286967419999996</v>
      </c>
      <c r="K239">
        <v>44.863870489999996</v>
      </c>
      <c r="L239">
        <v>43.19708799</v>
      </c>
      <c r="M239">
        <v>122.4156942</v>
      </c>
      <c r="N239">
        <v>55</v>
      </c>
      <c r="O239">
        <v>0</v>
      </c>
      <c r="P239">
        <v>15.4</v>
      </c>
      <c r="Q239">
        <v>0</v>
      </c>
    </row>
    <row r="240" spans="1:17" x14ac:dyDescent="0.3">
      <c r="A240">
        <v>2024030844</v>
      </c>
      <c r="B240">
        <v>167.6268781</v>
      </c>
      <c r="C240">
        <v>104.50584310000001</v>
      </c>
      <c r="D240">
        <v>108.96828050000001</v>
      </c>
      <c r="E240">
        <v>63.121035059999997</v>
      </c>
      <c r="F240">
        <v>1</v>
      </c>
      <c r="G240">
        <v>100.448949</v>
      </c>
      <c r="H240">
        <v>123.0844371</v>
      </c>
      <c r="I240">
        <v>69.100938970000001</v>
      </c>
      <c r="J240">
        <v>69.469473679999993</v>
      </c>
      <c r="K240">
        <v>33.928819439999998</v>
      </c>
      <c r="L240">
        <v>41.48177493</v>
      </c>
      <c r="M240">
        <v>123.0844371</v>
      </c>
      <c r="N240">
        <v>55</v>
      </c>
      <c r="O240">
        <v>1</v>
      </c>
      <c r="P240">
        <v>10.4</v>
      </c>
      <c r="Q240">
        <v>1</v>
      </c>
    </row>
    <row r="241" spans="1:17" x14ac:dyDescent="0.3">
      <c r="A241">
        <v>2024030847</v>
      </c>
      <c r="B241">
        <v>153.9798883</v>
      </c>
      <c r="C241">
        <v>106.2117318</v>
      </c>
      <c r="D241">
        <v>106.9005587</v>
      </c>
      <c r="E241">
        <v>47.768156419999997</v>
      </c>
      <c r="F241">
        <v>0.91165644199999996</v>
      </c>
      <c r="G241">
        <v>140.66973010000001</v>
      </c>
      <c r="H241">
        <v>119.5668508</v>
      </c>
      <c r="I241">
        <v>69.307400380000004</v>
      </c>
      <c r="J241">
        <v>68.458881579999996</v>
      </c>
      <c r="K241">
        <v>39.403703700000001</v>
      </c>
      <c r="L241">
        <v>44.925463520000001</v>
      </c>
      <c r="M241">
        <v>119.5668508</v>
      </c>
      <c r="N241">
        <v>56</v>
      </c>
      <c r="O241">
        <v>1</v>
      </c>
      <c r="P241">
        <v>10.199999999999999</v>
      </c>
      <c r="Q241">
        <v>1</v>
      </c>
    </row>
    <row r="242" spans="1:17" x14ac:dyDescent="0.3">
      <c r="A242">
        <v>2024030848</v>
      </c>
      <c r="B242">
        <v>179.3005952</v>
      </c>
      <c r="C242">
        <v>110.7880952</v>
      </c>
      <c r="D242">
        <v>111.8494048</v>
      </c>
      <c r="E242">
        <v>68.512500000000003</v>
      </c>
      <c r="F242">
        <v>1</v>
      </c>
      <c r="G242">
        <v>167.8498434</v>
      </c>
      <c r="H242">
        <v>131.39489309999999</v>
      </c>
      <c r="I242">
        <v>89.036281180000003</v>
      </c>
      <c r="J242">
        <v>87.921568629999996</v>
      </c>
      <c r="K242">
        <v>40.632075469999997</v>
      </c>
      <c r="L242">
        <v>47.740259950000002</v>
      </c>
      <c r="M242">
        <v>131.39489309999999</v>
      </c>
      <c r="N242">
        <v>48</v>
      </c>
      <c r="O242">
        <v>1</v>
      </c>
      <c r="P242">
        <v>10.199999999999999</v>
      </c>
      <c r="Q242">
        <v>1</v>
      </c>
    </row>
    <row r="243" spans="1:17" x14ac:dyDescent="0.3">
      <c r="A243">
        <v>2024030849</v>
      </c>
      <c r="B243">
        <v>144.48664009999999</v>
      </c>
      <c r="C243">
        <v>87.687322339999994</v>
      </c>
      <c r="D243">
        <v>95.415008529999994</v>
      </c>
      <c r="E243">
        <v>56.799317790000003</v>
      </c>
      <c r="F243">
        <v>0.99656357399999995</v>
      </c>
      <c r="G243">
        <v>138.8540309</v>
      </c>
      <c r="H243">
        <v>105.0864407</v>
      </c>
      <c r="I243">
        <v>70.780193240000003</v>
      </c>
      <c r="J243">
        <v>70.825630250000003</v>
      </c>
      <c r="K243">
        <v>32.334776329999997</v>
      </c>
      <c r="L243">
        <v>39.122934000000001</v>
      </c>
      <c r="M243">
        <v>105.0864407</v>
      </c>
      <c r="N243">
        <v>38</v>
      </c>
      <c r="O243">
        <v>1</v>
      </c>
      <c r="P243">
        <v>10.4</v>
      </c>
      <c r="Q243">
        <v>1</v>
      </c>
    </row>
    <row r="244" spans="1:17" x14ac:dyDescent="0.3">
      <c r="A244">
        <v>2024030851</v>
      </c>
      <c r="B244">
        <v>151.83773579999999</v>
      </c>
      <c r="C244">
        <v>98.341509430000002</v>
      </c>
      <c r="D244">
        <v>103.4066038</v>
      </c>
      <c r="E244">
        <v>53.496226419999999</v>
      </c>
      <c r="F244">
        <v>0.90580645199999998</v>
      </c>
      <c r="G244">
        <v>91.606475219999993</v>
      </c>
      <c r="H244">
        <v>114.75141240000001</v>
      </c>
      <c r="I244">
        <v>72.533512060000007</v>
      </c>
      <c r="J244">
        <v>72.625570780000004</v>
      </c>
      <c r="K244">
        <v>35.535130719999998</v>
      </c>
      <c r="L244">
        <v>43.062722039999997</v>
      </c>
      <c r="M244">
        <v>114.75141240000001</v>
      </c>
      <c r="N244">
        <v>52</v>
      </c>
      <c r="O244">
        <v>1</v>
      </c>
      <c r="P244">
        <v>11.8</v>
      </c>
      <c r="Q244">
        <v>0</v>
      </c>
    </row>
    <row r="245" spans="1:17" x14ac:dyDescent="0.3">
      <c r="A245">
        <v>2024030852</v>
      </c>
      <c r="B245">
        <v>144.09473399999999</v>
      </c>
      <c r="C245">
        <v>99.746471229999997</v>
      </c>
      <c r="D245">
        <v>104.9815418</v>
      </c>
      <c r="E245">
        <v>44.348262759999997</v>
      </c>
      <c r="F245">
        <v>0.71380090500000004</v>
      </c>
      <c r="G245">
        <v>250.38844069999999</v>
      </c>
      <c r="H245">
        <v>112.14426400000001</v>
      </c>
      <c r="I245">
        <v>61.160248449999997</v>
      </c>
      <c r="J245">
        <v>61.274106179999997</v>
      </c>
      <c r="K245">
        <v>34.36530398</v>
      </c>
      <c r="L245">
        <v>40.259411620000002</v>
      </c>
      <c r="M245">
        <v>112.14426400000001</v>
      </c>
      <c r="N245">
        <v>55</v>
      </c>
      <c r="O245">
        <v>0</v>
      </c>
      <c r="P245">
        <v>11.8</v>
      </c>
      <c r="Q245">
        <v>0</v>
      </c>
    </row>
    <row r="246" spans="1:17" x14ac:dyDescent="0.3">
      <c r="A246">
        <v>2024030850</v>
      </c>
      <c r="B246">
        <v>177.40335569999999</v>
      </c>
      <c r="C246">
        <v>113.2060403</v>
      </c>
      <c r="D246">
        <v>115.77449660000001</v>
      </c>
      <c r="E246">
        <v>64.197315439999997</v>
      </c>
      <c r="F246">
        <v>1</v>
      </c>
      <c r="G246">
        <v>167.70448880000001</v>
      </c>
      <c r="H246">
        <v>131.9660227</v>
      </c>
      <c r="I246">
        <v>69.596153849999993</v>
      </c>
      <c r="J246">
        <v>70.774080560000002</v>
      </c>
      <c r="K246">
        <v>36.391769549999999</v>
      </c>
      <c r="L246">
        <v>43.901428209999999</v>
      </c>
      <c r="M246">
        <v>131.9660227</v>
      </c>
      <c r="N246">
        <v>33</v>
      </c>
      <c r="O246">
        <v>1</v>
      </c>
      <c r="P246">
        <v>12.4</v>
      </c>
      <c r="Q246">
        <v>0</v>
      </c>
    </row>
    <row r="247" spans="1:17" x14ac:dyDescent="0.3">
      <c r="A247">
        <v>2024030853</v>
      </c>
      <c r="B247">
        <v>162.8968386</v>
      </c>
      <c r="C247">
        <v>103.0715474</v>
      </c>
      <c r="D247">
        <v>113.3702163</v>
      </c>
      <c r="E247">
        <v>59.825291180000001</v>
      </c>
      <c r="F247">
        <v>0.90848585699999995</v>
      </c>
      <c r="G247">
        <v>106.2598192</v>
      </c>
      <c r="H247">
        <v>121.9062241</v>
      </c>
      <c r="I247">
        <v>87.84542587</v>
      </c>
      <c r="J247">
        <v>88.475783480000004</v>
      </c>
      <c r="K247">
        <v>36.999269009999999</v>
      </c>
      <c r="L247">
        <v>45.600098899999999</v>
      </c>
      <c r="M247">
        <v>121.9062241</v>
      </c>
      <c r="N247">
        <v>31</v>
      </c>
      <c r="O247">
        <v>1</v>
      </c>
      <c r="P247">
        <v>12.2</v>
      </c>
      <c r="Q247">
        <v>0</v>
      </c>
    </row>
    <row r="248" spans="1:17" x14ac:dyDescent="0.3">
      <c r="A248">
        <v>2024030854</v>
      </c>
      <c r="B248">
        <v>150.24191690000001</v>
      </c>
      <c r="C248">
        <v>90.728637410000005</v>
      </c>
      <c r="D248">
        <v>91.626443420000001</v>
      </c>
      <c r="E248">
        <v>59.513279449999999</v>
      </c>
      <c r="F248">
        <v>0.89203778700000003</v>
      </c>
      <c r="G248">
        <v>139.1249359</v>
      </c>
      <c r="H248">
        <v>106.8734463</v>
      </c>
      <c r="I248">
        <v>68.834042550000007</v>
      </c>
      <c r="J248">
        <v>68.552182160000001</v>
      </c>
      <c r="K248">
        <v>33.240601499999997</v>
      </c>
      <c r="L248">
        <v>41.797571390000002</v>
      </c>
      <c r="M248">
        <v>106.8734463</v>
      </c>
      <c r="N248">
        <v>32</v>
      </c>
      <c r="O248">
        <v>1</v>
      </c>
      <c r="P248">
        <v>12.4</v>
      </c>
      <c r="Q248">
        <v>0</v>
      </c>
    </row>
    <row r="249" spans="1:17" x14ac:dyDescent="0.3">
      <c r="A249">
        <v>2024030855</v>
      </c>
      <c r="B249">
        <v>126.7668767</v>
      </c>
      <c r="C249">
        <v>85.804680469999994</v>
      </c>
      <c r="D249">
        <v>94.560756080000004</v>
      </c>
      <c r="E249">
        <v>40.962196220000003</v>
      </c>
      <c r="F249">
        <v>0.759388646</v>
      </c>
      <c r="G249">
        <v>139.10259120000001</v>
      </c>
      <c r="H249">
        <v>97.620202910000003</v>
      </c>
      <c r="I249">
        <v>68.348583880000007</v>
      </c>
      <c r="J249">
        <v>65.870201100000003</v>
      </c>
      <c r="K249">
        <v>34.905982909999999</v>
      </c>
      <c r="L249">
        <v>42.508331009999999</v>
      </c>
      <c r="M249">
        <v>97.620202910000003</v>
      </c>
      <c r="N249">
        <v>79</v>
      </c>
      <c r="O249">
        <v>0</v>
      </c>
      <c r="P249">
        <v>13.4</v>
      </c>
      <c r="Q249">
        <v>0</v>
      </c>
    </row>
    <row r="250" spans="1:17" x14ac:dyDescent="0.3">
      <c r="A250">
        <v>2024030857</v>
      </c>
      <c r="B250">
        <v>149.61973090000001</v>
      </c>
      <c r="C250">
        <v>99.234977580000006</v>
      </c>
      <c r="D250">
        <v>107.8834081</v>
      </c>
      <c r="E250">
        <v>50.384753359999998</v>
      </c>
      <c r="F250">
        <v>0.84751037299999998</v>
      </c>
      <c r="G250">
        <v>112.6578019</v>
      </c>
      <c r="H250">
        <v>114.613879</v>
      </c>
      <c r="I250">
        <v>70.206106869999999</v>
      </c>
      <c r="J250">
        <v>70.482993199999996</v>
      </c>
      <c r="K250">
        <v>34.579710140000003</v>
      </c>
      <c r="L250">
        <v>41.998509740000003</v>
      </c>
      <c r="M250">
        <v>114.613879</v>
      </c>
      <c r="N250">
        <v>29</v>
      </c>
      <c r="O250">
        <v>1</v>
      </c>
      <c r="P250">
        <v>10.7</v>
      </c>
      <c r="Q250">
        <v>0</v>
      </c>
    </row>
    <row r="251" spans="1:17" x14ac:dyDescent="0.3">
      <c r="A251">
        <v>2024030856</v>
      </c>
      <c r="B251">
        <v>155.22716629999999</v>
      </c>
      <c r="C251">
        <v>92.72505855</v>
      </c>
      <c r="D251">
        <v>93.481967209999993</v>
      </c>
      <c r="E251">
        <v>62.502107729999999</v>
      </c>
      <c r="F251">
        <v>1</v>
      </c>
      <c r="G251">
        <v>173.27572330000001</v>
      </c>
      <c r="H251">
        <v>110.12154700000001</v>
      </c>
      <c r="I251">
        <v>62.038394420000003</v>
      </c>
      <c r="J251">
        <v>63.245585869999999</v>
      </c>
      <c r="K251">
        <v>31.901311249999999</v>
      </c>
      <c r="L251">
        <v>38.215008320000003</v>
      </c>
      <c r="M251">
        <v>110.12154700000001</v>
      </c>
      <c r="N251">
        <v>48</v>
      </c>
      <c r="O251">
        <v>1</v>
      </c>
      <c r="P251">
        <v>10.9</v>
      </c>
      <c r="Q251">
        <v>0</v>
      </c>
    </row>
    <row r="252" spans="1:17" x14ac:dyDescent="0.3">
      <c r="A252">
        <v>2024030858</v>
      </c>
      <c r="B252">
        <v>144.66133719999999</v>
      </c>
      <c r="C252">
        <v>94.886143410000003</v>
      </c>
      <c r="D252">
        <v>102.693314</v>
      </c>
      <c r="E252">
        <v>49.775193799999997</v>
      </c>
      <c r="F252">
        <v>0.85492228000000003</v>
      </c>
      <c r="G252">
        <v>124.0012517</v>
      </c>
      <c r="H252">
        <v>108.7698864</v>
      </c>
      <c r="I252">
        <v>75.148235290000002</v>
      </c>
      <c r="J252">
        <v>76.12688172</v>
      </c>
      <c r="K252">
        <v>36.932515340000002</v>
      </c>
      <c r="L252">
        <v>44.478402160000002</v>
      </c>
      <c r="M252">
        <v>108.7698864</v>
      </c>
      <c r="N252">
        <v>33</v>
      </c>
      <c r="O252">
        <v>1</v>
      </c>
      <c r="P252">
        <v>11.4</v>
      </c>
      <c r="Q252">
        <v>0</v>
      </c>
    </row>
    <row r="253" spans="1:17" x14ac:dyDescent="0.3">
      <c r="A253">
        <v>2024030859</v>
      </c>
      <c r="B253">
        <v>147.40055140000001</v>
      </c>
      <c r="C253">
        <v>101.0078771</v>
      </c>
      <c r="D253">
        <v>107.2772745</v>
      </c>
      <c r="E253">
        <v>46.392674280000001</v>
      </c>
      <c r="F253">
        <v>0.85678889999999996</v>
      </c>
      <c r="G253">
        <v>226.18019699999999</v>
      </c>
      <c r="H253">
        <v>115.1453192</v>
      </c>
      <c r="I253">
        <v>65.59491525</v>
      </c>
      <c r="J253">
        <v>66.759750389999994</v>
      </c>
      <c r="K253">
        <v>32.86892881</v>
      </c>
      <c r="L253">
        <v>39.118279579999999</v>
      </c>
      <c r="M253">
        <v>115.1453192</v>
      </c>
      <c r="N253">
        <v>24</v>
      </c>
      <c r="O253">
        <v>1</v>
      </c>
      <c r="P253">
        <v>10.9</v>
      </c>
      <c r="Q253">
        <v>0</v>
      </c>
    </row>
    <row r="254" spans="1:17" x14ac:dyDescent="0.3">
      <c r="A254">
        <v>2024030860</v>
      </c>
      <c r="B254">
        <v>161.35205339999999</v>
      </c>
      <c r="C254">
        <v>103.3109863</v>
      </c>
      <c r="D254">
        <v>114.7227097</v>
      </c>
      <c r="E254">
        <v>58.041067040000001</v>
      </c>
      <c r="F254">
        <v>0.85604472399999998</v>
      </c>
      <c r="G254">
        <v>259.35060290000001</v>
      </c>
      <c r="H254">
        <v>121.8744741</v>
      </c>
      <c r="I254">
        <v>74.134959350000003</v>
      </c>
      <c r="J254">
        <v>75.162367219999993</v>
      </c>
      <c r="K254">
        <v>32.441176470000002</v>
      </c>
      <c r="L254">
        <v>43.782582640000001</v>
      </c>
      <c r="M254">
        <v>121.8744741</v>
      </c>
      <c r="N254">
        <v>23</v>
      </c>
      <c r="O254">
        <v>1</v>
      </c>
      <c r="P254">
        <v>11.8</v>
      </c>
      <c r="Q254">
        <v>0</v>
      </c>
    </row>
    <row r="255" spans="1:17" x14ac:dyDescent="0.3">
      <c r="A255">
        <v>2024030861</v>
      </c>
      <c r="B255">
        <v>147.92813269999999</v>
      </c>
      <c r="C255">
        <v>93.232800979999993</v>
      </c>
      <c r="D255">
        <v>91.829852579999994</v>
      </c>
      <c r="E255">
        <v>54.695331699999997</v>
      </c>
      <c r="F255">
        <v>1</v>
      </c>
      <c r="G255">
        <v>139.14549690000001</v>
      </c>
      <c r="H255">
        <v>108.92490840000001</v>
      </c>
      <c r="I255">
        <v>58.994094490000002</v>
      </c>
      <c r="J255">
        <v>61.535135140000001</v>
      </c>
      <c r="K255">
        <v>32.546875</v>
      </c>
      <c r="L255">
        <v>36.925383429999997</v>
      </c>
      <c r="M255">
        <v>108.92490840000001</v>
      </c>
      <c r="N255">
        <v>44</v>
      </c>
      <c r="O255">
        <v>1</v>
      </c>
      <c r="P255">
        <v>11.4</v>
      </c>
      <c r="Q255">
        <v>0</v>
      </c>
    </row>
    <row r="256" spans="1:17" x14ac:dyDescent="0.3">
      <c r="A256">
        <v>2024030862</v>
      </c>
      <c r="B256">
        <v>158.40821919999999</v>
      </c>
      <c r="C256">
        <v>95.062100459999996</v>
      </c>
      <c r="D256">
        <v>103.26940639999999</v>
      </c>
      <c r="E256">
        <v>63.34611872</v>
      </c>
      <c r="F256">
        <v>0.95371367100000004</v>
      </c>
      <c r="G256">
        <v>84.11804893</v>
      </c>
      <c r="H256">
        <v>114.14570139999999</v>
      </c>
      <c r="I256">
        <v>76.954128440000005</v>
      </c>
      <c r="J256">
        <v>76.761273209999999</v>
      </c>
      <c r="K256">
        <v>35.276612280000002</v>
      </c>
      <c r="L256">
        <v>43.894962360000001</v>
      </c>
      <c r="M256">
        <v>114.14570139999999</v>
      </c>
      <c r="N256">
        <v>23</v>
      </c>
      <c r="O256">
        <v>1</v>
      </c>
      <c r="P256">
        <v>11.3</v>
      </c>
      <c r="Q256">
        <v>0</v>
      </c>
    </row>
    <row r="257" spans="1:17" x14ac:dyDescent="0.3">
      <c r="A257">
        <v>2024030863</v>
      </c>
      <c r="B257">
        <v>155.8713568</v>
      </c>
      <c r="C257">
        <v>108.2773869</v>
      </c>
      <c r="D257">
        <v>118.66867670000001</v>
      </c>
      <c r="E257">
        <v>47.593969850000001</v>
      </c>
      <c r="F257">
        <v>0.71688400799999996</v>
      </c>
      <c r="G257">
        <v>202.60550699999999</v>
      </c>
      <c r="H257">
        <v>123.1588941</v>
      </c>
      <c r="I257">
        <v>72.77095808</v>
      </c>
      <c r="J257">
        <v>72.875</v>
      </c>
      <c r="K257">
        <v>40.865786579999998</v>
      </c>
      <c r="L257">
        <v>43.724780160000002</v>
      </c>
      <c r="M257">
        <v>123.1588941</v>
      </c>
      <c r="N257">
        <v>66</v>
      </c>
      <c r="O257">
        <v>0</v>
      </c>
      <c r="P257">
        <v>15.2</v>
      </c>
      <c r="Q257">
        <v>0</v>
      </c>
    </row>
    <row r="258" spans="1:17" x14ac:dyDescent="0.3">
      <c r="A258">
        <v>2024030864</v>
      </c>
      <c r="B258">
        <v>163.7267281</v>
      </c>
      <c r="C258">
        <v>116.57373269999999</v>
      </c>
      <c r="D258">
        <v>125.46958530000001</v>
      </c>
      <c r="E258">
        <v>47.152995390000001</v>
      </c>
      <c r="F258">
        <v>0.96580796300000005</v>
      </c>
      <c r="G258">
        <v>211.81774440000001</v>
      </c>
      <c r="H258">
        <v>131.60727439999999</v>
      </c>
      <c r="I258">
        <v>77.172744719999997</v>
      </c>
      <c r="J258">
        <v>76.405451450000001</v>
      </c>
      <c r="K258">
        <v>35.80968661</v>
      </c>
      <c r="L258">
        <v>44.984978359999999</v>
      </c>
      <c r="M258">
        <v>131.60727439999999</v>
      </c>
      <c r="N258">
        <v>32</v>
      </c>
      <c r="O258">
        <v>1</v>
      </c>
      <c r="P258">
        <v>8.6999999999999993</v>
      </c>
      <c r="Q258">
        <v>1</v>
      </c>
    </row>
    <row r="259" spans="1:17" x14ac:dyDescent="0.3">
      <c r="A259">
        <v>2024030865</v>
      </c>
      <c r="B259">
        <v>168.61809049999999</v>
      </c>
      <c r="C259">
        <v>115.78994969999999</v>
      </c>
      <c r="D259">
        <v>122.13718590000001</v>
      </c>
      <c r="E259">
        <v>52.828140699999999</v>
      </c>
      <c r="F259">
        <v>0.91369206199999997</v>
      </c>
      <c r="G259">
        <v>156.4152915</v>
      </c>
      <c r="H259">
        <v>131.9864729</v>
      </c>
      <c r="I259">
        <v>77.206713780000001</v>
      </c>
      <c r="J259">
        <v>79.372781070000002</v>
      </c>
      <c r="K259">
        <v>39.70289855</v>
      </c>
      <c r="L259">
        <v>49.918538210000001</v>
      </c>
      <c r="M259">
        <v>131.9864729</v>
      </c>
      <c r="N259">
        <v>63</v>
      </c>
      <c r="O259">
        <v>1</v>
      </c>
      <c r="P259">
        <v>10.4</v>
      </c>
      <c r="Q259">
        <v>1</v>
      </c>
    </row>
    <row r="260" spans="1:17" x14ac:dyDescent="0.3">
      <c r="A260">
        <v>2024030866</v>
      </c>
      <c r="B260">
        <v>139.79329960000001</v>
      </c>
      <c r="C260">
        <v>84.23957016</v>
      </c>
      <c r="D260">
        <v>91.305941849999996</v>
      </c>
      <c r="E260">
        <v>55.55372946</v>
      </c>
      <c r="F260">
        <v>0.935586735</v>
      </c>
      <c r="G260">
        <v>157.29830889999999</v>
      </c>
      <c r="H260">
        <v>101.0382206</v>
      </c>
      <c r="I260">
        <v>74.650666670000007</v>
      </c>
      <c r="J260">
        <v>73.527149320000007</v>
      </c>
      <c r="K260">
        <v>32.29992738</v>
      </c>
      <c r="L260">
        <v>39.559604640000003</v>
      </c>
      <c r="M260">
        <v>101.0382206</v>
      </c>
      <c r="N260">
        <v>41</v>
      </c>
      <c r="O260">
        <v>1</v>
      </c>
      <c r="P260">
        <v>10.5</v>
      </c>
      <c r="Q260">
        <v>0</v>
      </c>
    </row>
    <row r="261" spans="1:17" x14ac:dyDescent="0.3">
      <c r="A261">
        <v>2024030867</v>
      </c>
      <c r="B261">
        <v>147.27396540000001</v>
      </c>
      <c r="C261">
        <v>106.3939235</v>
      </c>
      <c r="D261">
        <v>123.2032478</v>
      </c>
      <c r="E261">
        <v>40.880041910000003</v>
      </c>
      <c r="F261">
        <v>0.457644628</v>
      </c>
      <c r="G261">
        <v>117.5192141</v>
      </c>
      <c r="H261">
        <v>120.3322917</v>
      </c>
      <c r="I261">
        <v>83.997711670000001</v>
      </c>
      <c r="J261">
        <v>83.802469139999999</v>
      </c>
      <c r="K261">
        <v>36.884729649999997</v>
      </c>
      <c r="L261">
        <v>46.751970440000001</v>
      </c>
      <c r="M261">
        <v>120.3322917</v>
      </c>
      <c r="N261">
        <v>23</v>
      </c>
      <c r="O261">
        <v>1</v>
      </c>
      <c r="P261">
        <v>12.1</v>
      </c>
      <c r="Q261">
        <v>0</v>
      </c>
    </row>
    <row r="262" spans="1:17" x14ac:dyDescent="0.3">
      <c r="A262">
        <v>2024030868</v>
      </c>
      <c r="B262">
        <v>177.0818988</v>
      </c>
      <c r="C262">
        <v>131.8283777</v>
      </c>
      <c r="D262">
        <v>142.35941579999999</v>
      </c>
      <c r="E262">
        <v>45.253521130000003</v>
      </c>
      <c r="F262">
        <v>0.72095490699999998</v>
      </c>
      <c r="G262">
        <v>152.8872293</v>
      </c>
      <c r="H262">
        <v>146.18616739999999</v>
      </c>
      <c r="I262">
        <v>69.983922829999997</v>
      </c>
      <c r="J262">
        <v>71.608169439999998</v>
      </c>
      <c r="K262">
        <v>34.977222220000002</v>
      </c>
      <c r="L262">
        <v>46.12677557</v>
      </c>
      <c r="M262">
        <v>146.18616739999999</v>
      </c>
      <c r="N262">
        <v>38</v>
      </c>
      <c r="O262">
        <v>1</v>
      </c>
      <c r="P262">
        <v>10.9</v>
      </c>
      <c r="Q262">
        <v>0</v>
      </c>
    </row>
    <row r="263" spans="1:17" x14ac:dyDescent="0.3">
      <c r="A263">
        <v>2024030869</v>
      </c>
      <c r="B263">
        <v>151.44807320000001</v>
      </c>
      <c r="C263">
        <v>95.591116920000005</v>
      </c>
      <c r="D263">
        <v>100.3082952</v>
      </c>
      <c r="E263">
        <v>55.856956240000002</v>
      </c>
      <c r="F263">
        <v>0.98995815899999995</v>
      </c>
      <c r="G263">
        <v>137.53679510000001</v>
      </c>
      <c r="H263">
        <v>111.5234727</v>
      </c>
      <c r="I263">
        <v>56.666666669999998</v>
      </c>
      <c r="J263">
        <v>57.603146850000002</v>
      </c>
      <c r="K263">
        <v>28.457777780000001</v>
      </c>
      <c r="L263">
        <v>37.359295889999999</v>
      </c>
      <c r="M263">
        <v>111.5234727</v>
      </c>
      <c r="N263">
        <v>24</v>
      </c>
      <c r="O263">
        <v>1</v>
      </c>
      <c r="P263">
        <v>12.1</v>
      </c>
      <c r="Q263">
        <v>0</v>
      </c>
    </row>
    <row r="264" spans="1:17" x14ac:dyDescent="0.3">
      <c r="A264">
        <v>2024030871</v>
      </c>
      <c r="B264">
        <v>150.33614940000001</v>
      </c>
      <c r="C264">
        <v>103.0120053</v>
      </c>
      <c r="D264">
        <v>109.4068475</v>
      </c>
      <c r="E264">
        <v>47.551800800000002</v>
      </c>
      <c r="F264">
        <v>0.87407063200000001</v>
      </c>
      <c r="G264">
        <v>165.09953859999999</v>
      </c>
      <c r="H264">
        <v>117.4851704</v>
      </c>
      <c r="I264">
        <v>57.040995610000003</v>
      </c>
      <c r="J264">
        <v>56.820838629999997</v>
      </c>
      <c r="K264">
        <v>33.798976609999997</v>
      </c>
      <c r="L264">
        <v>38.41419775</v>
      </c>
      <c r="M264">
        <v>117.4851704</v>
      </c>
      <c r="N264">
        <v>68</v>
      </c>
      <c r="O264">
        <v>1</v>
      </c>
      <c r="P264">
        <v>11.5</v>
      </c>
      <c r="Q264">
        <v>0</v>
      </c>
    </row>
    <row r="265" spans="1:17" x14ac:dyDescent="0.3">
      <c r="A265">
        <v>2024030872</v>
      </c>
      <c r="B265">
        <v>144.7102247</v>
      </c>
      <c r="C265">
        <v>102.999083</v>
      </c>
      <c r="D265">
        <v>111.9454379</v>
      </c>
      <c r="E265">
        <v>41.711141679999997</v>
      </c>
      <c r="F265">
        <v>0.80310644099999995</v>
      </c>
      <c r="G265">
        <v>160.29073339999999</v>
      </c>
      <c r="H265">
        <v>115.5807623</v>
      </c>
      <c r="I265">
        <v>59.098256739999997</v>
      </c>
      <c r="J265">
        <v>58.731092439999998</v>
      </c>
      <c r="K265">
        <v>33.355555559999999</v>
      </c>
      <c r="L265">
        <v>38.520966459999997</v>
      </c>
      <c r="M265">
        <v>115.5807623</v>
      </c>
      <c r="N265">
        <v>55</v>
      </c>
      <c r="O265">
        <v>0</v>
      </c>
      <c r="P265">
        <v>16.100000000000001</v>
      </c>
      <c r="Q265">
        <v>0</v>
      </c>
    </row>
    <row r="266" spans="1:17" x14ac:dyDescent="0.3">
      <c r="A266">
        <v>202403091</v>
      </c>
      <c r="B266">
        <v>142.64040560000001</v>
      </c>
      <c r="C266">
        <v>106.0647426</v>
      </c>
      <c r="D266">
        <v>108.08112319999999</v>
      </c>
      <c r="E266">
        <v>36.575663030000001</v>
      </c>
      <c r="F266">
        <v>0.61285266500000002</v>
      </c>
      <c r="G266">
        <v>84.641416599999999</v>
      </c>
      <c r="H266">
        <v>115.7835764</v>
      </c>
      <c r="I266">
        <v>63.709129509999997</v>
      </c>
      <c r="J266">
        <v>64.688931299999993</v>
      </c>
      <c r="K266">
        <v>34.158333329999998</v>
      </c>
      <c r="L266">
        <v>41.433659540000001</v>
      </c>
      <c r="M266">
        <v>115.7835764</v>
      </c>
      <c r="N266">
        <v>43</v>
      </c>
      <c r="O266">
        <v>1</v>
      </c>
      <c r="P266">
        <v>10.5</v>
      </c>
      <c r="Q266">
        <v>0</v>
      </c>
    </row>
    <row r="267" spans="1:17" x14ac:dyDescent="0.3">
      <c r="A267">
        <v>202403092</v>
      </c>
      <c r="B267">
        <v>166.44486280000001</v>
      </c>
      <c r="C267">
        <v>127.478752</v>
      </c>
      <c r="D267">
        <v>134.9064013</v>
      </c>
      <c r="E267">
        <v>38.966110810000004</v>
      </c>
      <c r="F267">
        <v>0.74180791000000001</v>
      </c>
      <c r="G267">
        <v>185.6554122</v>
      </c>
      <c r="H267">
        <v>139.60589809999999</v>
      </c>
      <c r="I267">
        <v>86.87398374</v>
      </c>
      <c r="J267">
        <v>88.768115940000001</v>
      </c>
      <c r="K267">
        <v>42.784893269999998</v>
      </c>
      <c r="L267">
        <v>51.350940540000003</v>
      </c>
      <c r="M267">
        <v>139.60589809999999</v>
      </c>
      <c r="N267">
        <v>48</v>
      </c>
      <c r="O267">
        <v>1</v>
      </c>
      <c r="P267">
        <v>11.2</v>
      </c>
      <c r="Q267">
        <v>0</v>
      </c>
    </row>
    <row r="268" spans="1:17" x14ac:dyDescent="0.3">
      <c r="A268">
        <v>202403093</v>
      </c>
      <c r="B268">
        <v>174.00822289999999</v>
      </c>
      <c r="C268">
        <v>134.29328459999999</v>
      </c>
      <c r="D268">
        <v>137.6158063</v>
      </c>
      <c r="E268">
        <v>39.714938330000003</v>
      </c>
      <c r="F268">
        <v>0.72411296199999997</v>
      </c>
      <c r="G268">
        <v>157.32368109999999</v>
      </c>
      <c r="H268">
        <v>145.89287340000001</v>
      </c>
      <c r="I268">
        <v>87.271453589999993</v>
      </c>
      <c r="J268">
        <v>85.092124810000001</v>
      </c>
      <c r="K268">
        <v>41.433282599999998</v>
      </c>
      <c r="L268">
        <v>52.296065759999998</v>
      </c>
      <c r="M268">
        <v>145.89287340000001</v>
      </c>
      <c r="N268">
        <v>76</v>
      </c>
      <c r="O268">
        <v>1</v>
      </c>
      <c r="P268">
        <v>12.1</v>
      </c>
      <c r="Q268">
        <v>0</v>
      </c>
    </row>
    <row r="269" spans="1:17" x14ac:dyDescent="0.3">
      <c r="A269">
        <v>202403094</v>
      </c>
      <c r="B269">
        <v>160.81053650000001</v>
      </c>
      <c r="C269">
        <v>126.4461092</v>
      </c>
      <c r="D269">
        <v>131.5432576</v>
      </c>
      <c r="E269">
        <v>34.364427259999999</v>
      </c>
      <c r="F269">
        <v>0.78172293400000004</v>
      </c>
      <c r="G269">
        <v>143.8537269</v>
      </c>
      <c r="H269">
        <v>136.73942310000001</v>
      </c>
      <c r="I269">
        <v>76.12685338</v>
      </c>
      <c r="J269">
        <v>74.297413789999993</v>
      </c>
      <c r="K269">
        <v>38.616111109999999</v>
      </c>
      <c r="L269">
        <v>48.75900584</v>
      </c>
      <c r="M269">
        <v>136.73942310000001</v>
      </c>
      <c r="N269">
        <v>69</v>
      </c>
      <c r="O269">
        <v>1</v>
      </c>
      <c r="P269">
        <v>7.6</v>
      </c>
      <c r="Q269">
        <v>1</v>
      </c>
    </row>
    <row r="270" spans="1:17" x14ac:dyDescent="0.3">
      <c r="A270">
        <v>202403095</v>
      </c>
      <c r="B270">
        <v>149.46050700000001</v>
      </c>
      <c r="C270">
        <v>112.628326</v>
      </c>
      <c r="D270">
        <v>111.14414410000001</v>
      </c>
      <c r="E270">
        <v>37.422166349999998</v>
      </c>
      <c r="F270">
        <v>0.55260361300000005</v>
      </c>
      <c r="G270">
        <v>248.3335505</v>
      </c>
      <c r="H270">
        <v>120.5624746</v>
      </c>
      <c r="I270">
        <v>57.503144650000003</v>
      </c>
      <c r="J270">
        <v>58.701160539999997</v>
      </c>
      <c r="K270">
        <v>36.827320829999998</v>
      </c>
      <c r="L270">
        <v>45.378215869999998</v>
      </c>
      <c r="M270">
        <v>120.5624746</v>
      </c>
      <c r="N270">
        <v>71</v>
      </c>
      <c r="O270">
        <v>1</v>
      </c>
      <c r="P270">
        <v>11.8</v>
      </c>
      <c r="Q270">
        <v>0</v>
      </c>
    </row>
    <row r="271" spans="1:17" x14ac:dyDescent="0.3">
      <c r="A271">
        <v>202403096</v>
      </c>
      <c r="B271">
        <v>157.19040899999999</v>
      </c>
      <c r="C271">
        <v>117.31170659999999</v>
      </c>
      <c r="D271">
        <v>113.9873061</v>
      </c>
      <c r="E271">
        <v>39.878702400000002</v>
      </c>
      <c r="F271">
        <v>0.44235924900000001</v>
      </c>
      <c r="G271">
        <v>105.2726914</v>
      </c>
      <c r="H271">
        <v>128.3988803</v>
      </c>
      <c r="I271">
        <v>74.035320089999999</v>
      </c>
      <c r="J271">
        <v>76.193050189999994</v>
      </c>
      <c r="K271">
        <v>37.228108900000002</v>
      </c>
      <c r="L271">
        <v>45.221899090000001</v>
      </c>
      <c r="M271">
        <v>128.3988803</v>
      </c>
      <c r="N271">
        <v>40</v>
      </c>
      <c r="O271">
        <v>1</v>
      </c>
      <c r="P271">
        <v>10.9</v>
      </c>
      <c r="Q271">
        <v>0</v>
      </c>
    </row>
    <row r="272" spans="1:17" x14ac:dyDescent="0.3">
      <c r="A272">
        <v>202403097</v>
      </c>
      <c r="B272">
        <v>142.91484410000001</v>
      </c>
      <c r="C272">
        <v>108.31689160000001</v>
      </c>
      <c r="D272">
        <v>114.02931599999999</v>
      </c>
      <c r="E272">
        <v>34.597952540000001</v>
      </c>
      <c r="F272">
        <v>0.601113173</v>
      </c>
      <c r="G272">
        <v>149.09701920000001</v>
      </c>
      <c r="H272">
        <v>118.6605081</v>
      </c>
      <c r="I272">
        <v>65.550561799999997</v>
      </c>
      <c r="J272">
        <v>66.602122019999996</v>
      </c>
      <c r="K272">
        <v>40.548913040000002</v>
      </c>
      <c r="L272">
        <v>44.625772320000003</v>
      </c>
      <c r="M272">
        <v>118.6605081</v>
      </c>
      <c r="N272">
        <v>66</v>
      </c>
      <c r="O272">
        <v>1</v>
      </c>
      <c r="P272">
        <v>13.5</v>
      </c>
      <c r="Q272">
        <v>0</v>
      </c>
    </row>
    <row r="273" spans="1:17" x14ac:dyDescent="0.3">
      <c r="A273">
        <v>202403098</v>
      </c>
      <c r="B273">
        <v>157.052753</v>
      </c>
      <c r="C273">
        <v>115.94263479999999</v>
      </c>
      <c r="D273">
        <v>119.3580283</v>
      </c>
      <c r="E273">
        <v>41.110118190000001</v>
      </c>
      <c r="F273">
        <v>0.62715818899999998</v>
      </c>
      <c r="G273">
        <v>211.34429549999999</v>
      </c>
      <c r="H273">
        <v>127.76285710000001</v>
      </c>
      <c r="I273">
        <v>72.71742313</v>
      </c>
      <c r="J273">
        <v>73.798342539999993</v>
      </c>
      <c r="K273">
        <v>35.707282910000004</v>
      </c>
      <c r="L273">
        <v>45.37102187</v>
      </c>
      <c r="M273">
        <v>127.76285710000001</v>
      </c>
      <c r="N273">
        <v>64</v>
      </c>
      <c r="O273">
        <v>1</v>
      </c>
      <c r="P273">
        <v>12.1</v>
      </c>
      <c r="Q273">
        <v>0</v>
      </c>
    </row>
    <row r="274" spans="1:17" x14ac:dyDescent="0.3">
      <c r="A274">
        <v>202403099</v>
      </c>
      <c r="B274">
        <v>145.86567819999999</v>
      </c>
      <c r="C274">
        <v>113.0597471</v>
      </c>
      <c r="D274">
        <v>119.5163541</v>
      </c>
      <c r="E274">
        <v>32.805931090000001</v>
      </c>
      <c r="F274">
        <v>0.77517985599999994</v>
      </c>
      <c r="G274">
        <v>160.34848880000001</v>
      </c>
      <c r="H274">
        <v>123.228497</v>
      </c>
      <c r="I274">
        <v>77.747779750000007</v>
      </c>
      <c r="J274">
        <v>75.538577910000001</v>
      </c>
      <c r="K274">
        <v>38.195229130000001</v>
      </c>
      <c r="L274">
        <v>44.465491069999999</v>
      </c>
      <c r="M274">
        <v>123.228497</v>
      </c>
      <c r="N274">
        <v>76</v>
      </c>
      <c r="O274">
        <v>0</v>
      </c>
      <c r="P274">
        <v>14.1</v>
      </c>
      <c r="Q274">
        <v>0</v>
      </c>
    </row>
    <row r="275" spans="1:17" x14ac:dyDescent="0.3">
      <c r="A275">
        <v>2024030910</v>
      </c>
      <c r="B275">
        <v>173.1216761</v>
      </c>
      <c r="C275">
        <v>145.68734889999999</v>
      </c>
      <c r="D275">
        <v>151.80016119999999</v>
      </c>
      <c r="E275">
        <v>27.434327159999999</v>
      </c>
      <c r="F275">
        <v>0.62777242</v>
      </c>
      <c r="G275">
        <v>107.878603</v>
      </c>
      <c r="H275">
        <v>154.59951649999999</v>
      </c>
      <c r="I275">
        <v>98.027522939999997</v>
      </c>
      <c r="J275">
        <v>96.464627149999998</v>
      </c>
      <c r="K275">
        <v>45.60827664</v>
      </c>
      <c r="L275">
        <v>57.916332250000004</v>
      </c>
      <c r="M275">
        <v>154.59951649999999</v>
      </c>
      <c r="N275">
        <v>73</v>
      </c>
      <c r="O275">
        <v>0</v>
      </c>
      <c r="P275">
        <v>14.2</v>
      </c>
      <c r="Q275">
        <v>0</v>
      </c>
    </row>
    <row r="276" spans="1:17" x14ac:dyDescent="0.3">
      <c r="A276">
        <v>2024030911</v>
      </c>
      <c r="B276">
        <v>145.1882353</v>
      </c>
      <c r="C276">
        <v>110.0622549</v>
      </c>
      <c r="D276">
        <v>113.1088235</v>
      </c>
      <c r="E276">
        <v>35.125980390000002</v>
      </c>
      <c r="F276">
        <v>0.56968641099999995</v>
      </c>
      <c r="G276">
        <v>120.331701</v>
      </c>
      <c r="H276">
        <v>119.74298159999999</v>
      </c>
      <c r="I276">
        <v>69.148020650000007</v>
      </c>
      <c r="J276">
        <v>67.672699850000001</v>
      </c>
      <c r="K276">
        <v>38.783033029999999</v>
      </c>
      <c r="L276">
        <v>43.502998040000001</v>
      </c>
      <c r="M276">
        <v>119.74298159999999</v>
      </c>
      <c r="N276">
        <v>53</v>
      </c>
      <c r="O276">
        <v>0</v>
      </c>
      <c r="P276">
        <v>13.6</v>
      </c>
      <c r="Q276">
        <v>0</v>
      </c>
    </row>
    <row r="277" spans="1:17" x14ac:dyDescent="0.3">
      <c r="A277">
        <v>2024030912</v>
      </c>
      <c r="B277">
        <v>158.73339569999999</v>
      </c>
      <c r="C277">
        <v>124.852666</v>
      </c>
      <c r="D277">
        <v>130.01309639999999</v>
      </c>
      <c r="E277">
        <v>33.880729649999999</v>
      </c>
      <c r="F277">
        <v>0.56556291400000003</v>
      </c>
      <c r="G277">
        <v>143.57913640000001</v>
      </c>
      <c r="H277">
        <v>134.30914970000001</v>
      </c>
      <c r="I277">
        <v>73.817599999999999</v>
      </c>
      <c r="J277">
        <v>73.104979810000003</v>
      </c>
      <c r="K277">
        <v>41.371647510000003</v>
      </c>
      <c r="L277">
        <v>49.866428110000001</v>
      </c>
      <c r="M277">
        <v>134.30914970000001</v>
      </c>
      <c r="N277">
        <v>76</v>
      </c>
      <c r="O277">
        <v>0</v>
      </c>
      <c r="P277">
        <v>11.1</v>
      </c>
      <c r="Q277">
        <v>0</v>
      </c>
    </row>
    <row r="278" spans="1:17" x14ac:dyDescent="0.3">
      <c r="A278">
        <v>2024030913</v>
      </c>
      <c r="B278">
        <v>163.16568229999999</v>
      </c>
      <c r="C278">
        <v>121.2008082</v>
      </c>
      <c r="D278">
        <v>124.86726760000001</v>
      </c>
      <c r="E278">
        <v>41.964874109999997</v>
      </c>
      <c r="F278">
        <v>0.73129562000000004</v>
      </c>
      <c r="G278">
        <v>198.75577559999999</v>
      </c>
      <c r="H278">
        <v>133.83669040000001</v>
      </c>
      <c r="I278">
        <v>78.868131869999999</v>
      </c>
      <c r="J278">
        <v>78.591104729999998</v>
      </c>
      <c r="K278">
        <v>38.162506120000003</v>
      </c>
      <c r="L278">
        <v>46.360535110000001</v>
      </c>
      <c r="M278">
        <v>133.83669040000001</v>
      </c>
      <c r="N278">
        <v>61</v>
      </c>
      <c r="O278">
        <v>0</v>
      </c>
      <c r="P278">
        <v>14.1</v>
      </c>
      <c r="Q278">
        <v>0</v>
      </c>
    </row>
    <row r="279" spans="1:17" x14ac:dyDescent="0.3">
      <c r="A279">
        <v>2024030914</v>
      </c>
      <c r="B279">
        <v>149.06475900000001</v>
      </c>
      <c r="C279">
        <v>111.4864458</v>
      </c>
      <c r="D279">
        <v>111.19879520000001</v>
      </c>
      <c r="E279">
        <v>37.578313250000001</v>
      </c>
      <c r="F279">
        <v>0.67508417499999995</v>
      </c>
      <c r="G279">
        <v>100.8636362</v>
      </c>
      <c r="H279">
        <v>121.69523100000001</v>
      </c>
      <c r="I279">
        <v>71.785067870000006</v>
      </c>
      <c r="J279">
        <v>71.328125</v>
      </c>
      <c r="K279">
        <v>35.352188550000001</v>
      </c>
      <c r="L279">
        <v>46.245631690000003</v>
      </c>
      <c r="M279">
        <v>121.69523100000001</v>
      </c>
      <c r="N279">
        <v>65</v>
      </c>
      <c r="O279">
        <v>1</v>
      </c>
      <c r="P279">
        <v>9.4</v>
      </c>
      <c r="Q279">
        <v>1</v>
      </c>
    </row>
    <row r="280" spans="1:17" x14ac:dyDescent="0.3">
      <c r="A280">
        <v>2024030915</v>
      </c>
      <c r="B280">
        <v>156.5890909</v>
      </c>
      <c r="C280">
        <v>109.7085714</v>
      </c>
      <c r="D280">
        <v>104.6779221</v>
      </c>
      <c r="E280">
        <v>46.880519479999997</v>
      </c>
      <c r="F280">
        <v>0.72399999999999998</v>
      </c>
      <c r="G280">
        <v>135.8724297</v>
      </c>
      <c r="H280">
        <v>120.18894469999999</v>
      </c>
      <c r="I280">
        <v>60.94585987</v>
      </c>
      <c r="J280">
        <v>62.836764709999997</v>
      </c>
      <c r="K280">
        <v>36.887500000000003</v>
      </c>
      <c r="L280">
        <v>42.062637340000002</v>
      </c>
      <c r="M280">
        <v>120.18894469999999</v>
      </c>
      <c r="N280">
        <v>51</v>
      </c>
      <c r="O280">
        <v>1</v>
      </c>
      <c r="P280">
        <v>10.9</v>
      </c>
      <c r="Q280">
        <v>0</v>
      </c>
    </row>
    <row r="281" spans="1:17" x14ac:dyDescent="0.3">
      <c r="A281">
        <v>2024030916</v>
      </c>
      <c r="B281">
        <v>169.58617509999999</v>
      </c>
      <c r="C281">
        <v>132.21566820000001</v>
      </c>
      <c r="D281">
        <v>125.283871</v>
      </c>
      <c r="E281">
        <v>37.370506910000003</v>
      </c>
      <c r="F281">
        <v>0.82323232300000004</v>
      </c>
      <c r="G281">
        <v>81.486011009999999</v>
      </c>
      <c r="H281">
        <v>141.15286620000001</v>
      </c>
      <c r="I281">
        <v>79.55528846</v>
      </c>
      <c r="J281">
        <v>79.206451610000002</v>
      </c>
      <c r="K281">
        <v>36.065359479999998</v>
      </c>
      <c r="L281">
        <v>48.135063119999998</v>
      </c>
      <c r="M281">
        <v>141.15286620000001</v>
      </c>
      <c r="N281">
        <v>61</v>
      </c>
      <c r="O281">
        <v>1</v>
      </c>
      <c r="P281">
        <v>12.8</v>
      </c>
      <c r="Q281">
        <v>0</v>
      </c>
    </row>
    <row r="282" spans="1:17" x14ac:dyDescent="0.3">
      <c r="A282">
        <v>2024030917</v>
      </c>
      <c r="B282">
        <v>182.72096690000001</v>
      </c>
      <c r="C282">
        <v>136.2433001</v>
      </c>
      <c r="D282">
        <v>136.26011560000001</v>
      </c>
      <c r="E282">
        <v>46.477666839999998</v>
      </c>
      <c r="F282">
        <v>0.93669527900000005</v>
      </c>
      <c r="G282">
        <v>155.3798457</v>
      </c>
      <c r="H282">
        <v>149.5797177</v>
      </c>
      <c r="I282">
        <v>93.786000000000001</v>
      </c>
      <c r="J282">
        <v>95.83548983</v>
      </c>
      <c r="K282">
        <v>41.659654799999998</v>
      </c>
      <c r="L282">
        <v>53.355753800000002</v>
      </c>
      <c r="M282">
        <v>149.5797177</v>
      </c>
      <c r="N282">
        <v>21</v>
      </c>
      <c r="O282">
        <v>1</v>
      </c>
      <c r="P282">
        <v>10.5</v>
      </c>
      <c r="Q282">
        <v>0</v>
      </c>
    </row>
    <row r="283" spans="1:17" x14ac:dyDescent="0.3">
      <c r="A283">
        <v>2024030918</v>
      </c>
      <c r="B283">
        <v>153.41666670000001</v>
      </c>
      <c r="C283">
        <v>106.5568182</v>
      </c>
      <c r="D283">
        <v>99.798484849999994</v>
      </c>
      <c r="E283">
        <v>46.859848479999997</v>
      </c>
      <c r="F283">
        <v>0.95238095199999995</v>
      </c>
      <c r="G283">
        <v>139.69323349999999</v>
      </c>
      <c r="H283">
        <v>119.19714070000001</v>
      </c>
      <c r="I283">
        <v>79.036269430000004</v>
      </c>
      <c r="J283">
        <v>77.877232140000004</v>
      </c>
      <c r="K283">
        <v>34.967934380000003</v>
      </c>
      <c r="L283">
        <v>42.899399819999999</v>
      </c>
      <c r="M283">
        <v>119.19714070000001</v>
      </c>
      <c r="N283">
        <v>25</v>
      </c>
      <c r="O283">
        <v>1</v>
      </c>
      <c r="P283">
        <v>13.9</v>
      </c>
      <c r="Q283">
        <v>0</v>
      </c>
    </row>
    <row r="284" spans="1:17" x14ac:dyDescent="0.3">
      <c r="A284">
        <v>2024030919</v>
      </c>
      <c r="B284">
        <v>173.24091110000001</v>
      </c>
      <c r="C284">
        <v>124.609724</v>
      </c>
      <c r="D284">
        <v>118.5378887</v>
      </c>
      <c r="E284">
        <v>48.63118703</v>
      </c>
      <c r="F284">
        <v>0.89910979199999996</v>
      </c>
      <c r="G284">
        <v>160.7770051</v>
      </c>
      <c r="H284">
        <v>137.708134</v>
      </c>
      <c r="I284">
        <v>92.814889339999993</v>
      </c>
      <c r="J284">
        <v>92.159090910000003</v>
      </c>
      <c r="K284">
        <v>42.489965740000002</v>
      </c>
      <c r="L284">
        <v>51.405494429999997</v>
      </c>
      <c r="M284">
        <v>137.708134</v>
      </c>
      <c r="N284">
        <v>50</v>
      </c>
      <c r="O284">
        <v>1</v>
      </c>
      <c r="P284">
        <v>7.9</v>
      </c>
      <c r="Q284">
        <v>1</v>
      </c>
    </row>
    <row r="285" spans="1:17" x14ac:dyDescent="0.3">
      <c r="A285">
        <v>2024030920</v>
      </c>
      <c r="B285">
        <v>144.16315789999999</v>
      </c>
      <c r="C285">
        <v>98.692481200000003</v>
      </c>
      <c r="D285">
        <v>89.336090229999996</v>
      </c>
      <c r="E285">
        <v>45.470676689999998</v>
      </c>
      <c r="F285">
        <v>0.9</v>
      </c>
      <c r="G285">
        <v>109.05490090000001</v>
      </c>
      <c r="H285">
        <v>110.04888889999999</v>
      </c>
      <c r="I285">
        <v>64.662946430000005</v>
      </c>
      <c r="J285">
        <v>66.587398370000003</v>
      </c>
      <c r="K285">
        <v>31.299823629999999</v>
      </c>
      <c r="L285">
        <v>38.63572293</v>
      </c>
      <c r="M285">
        <v>110.04888889999999</v>
      </c>
      <c r="N285">
        <v>41</v>
      </c>
      <c r="O285">
        <v>1</v>
      </c>
      <c r="P285">
        <v>10.5</v>
      </c>
      <c r="Q285">
        <v>0</v>
      </c>
    </row>
    <row r="286" spans="1:17" x14ac:dyDescent="0.3">
      <c r="A286">
        <v>2024030921</v>
      </c>
      <c r="B286">
        <v>165.03834069999999</v>
      </c>
      <c r="C286">
        <v>119.11156510000001</v>
      </c>
      <c r="D286">
        <v>121.05468260000001</v>
      </c>
      <c r="E286">
        <v>45.92677561</v>
      </c>
      <c r="F286">
        <v>0.80345443699999997</v>
      </c>
      <c r="G286">
        <v>267.31878549999999</v>
      </c>
      <c r="H286">
        <v>132.6319249</v>
      </c>
      <c r="I286">
        <v>90.535714290000001</v>
      </c>
      <c r="J286">
        <v>88.435745940000004</v>
      </c>
      <c r="K286">
        <v>40.615671640000002</v>
      </c>
      <c r="L286">
        <v>49.795391170000002</v>
      </c>
      <c r="M286">
        <v>132.6319249</v>
      </c>
      <c r="N286">
        <v>43</v>
      </c>
      <c r="O286">
        <v>0</v>
      </c>
      <c r="P286">
        <v>15.1</v>
      </c>
      <c r="Q286">
        <v>0</v>
      </c>
    </row>
    <row r="287" spans="1:17" x14ac:dyDescent="0.3">
      <c r="A287">
        <v>2024030922</v>
      </c>
      <c r="B287">
        <v>160.54694420000001</v>
      </c>
      <c r="C287">
        <v>122.1833481</v>
      </c>
      <c r="D287">
        <v>116.8826395</v>
      </c>
      <c r="E287">
        <v>38.59034544</v>
      </c>
      <c r="F287">
        <v>0.82838283800000001</v>
      </c>
      <c r="G287">
        <v>164.28314560000001</v>
      </c>
      <c r="H287">
        <v>131.9036356</v>
      </c>
      <c r="I287">
        <v>78.360861760000006</v>
      </c>
      <c r="J287">
        <v>77.460691819999994</v>
      </c>
      <c r="K287">
        <v>38.64068546</v>
      </c>
      <c r="L287">
        <v>48.079541630000001</v>
      </c>
      <c r="M287">
        <v>131.9036356</v>
      </c>
      <c r="N287">
        <v>34</v>
      </c>
      <c r="O287">
        <v>1</v>
      </c>
      <c r="P287">
        <v>12.4</v>
      </c>
      <c r="Q287">
        <v>0</v>
      </c>
    </row>
    <row r="288" spans="1:17" x14ac:dyDescent="0.3">
      <c r="A288">
        <v>2024030923</v>
      </c>
      <c r="B288">
        <v>165.11579929999999</v>
      </c>
      <c r="C288">
        <v>118.3544304</v>
      </c>
      <c r="D288">
        <v>112.66666669999999</v>
      </c>
      <c r="E288">
        <v>46.761368959999999</v>
      </c>
      <c r="F288">
        <v>0.99425287399999995</v>
      </c>
      <c r="G288">
        <v>169.43836920000001</v>
      </c>
      <c r="H288">
        <v>131.00977649999999</v>
      </c>
      <c r="I288">
        <v>79.241573029999998</v>
      </c>
      <c r="J288">
        <v>80.8125</v>
      </c>
      <c r="K288">
        <v>35.975823050000002</v>
      </c>
      <c r="L288">
        <v>46.52267372</v>
      </c>
      <c r="M288">
        <v>131.00977649999999</v>
      </c>
      <c r="N288">
        <v>42</v>
      </c>
      <c r="O288">
        <v>1</v>
      </c>
      <c r="P288">
        <v>9.8000000000000007</v>
      </c>
      <c r="Q28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424D-454F-4F3D-8828-127C0BCD423F}">
  <dimension ref="A1:Q281"/>
  <sheetViews>
    <sheetView workbookViewId="0">
      <selection activeCell="E10" sqref="E10"/>
    </sheetView>
  </sheetViews>
  <sheetFormatPr defaultRowHeight="14.4" x14ac:dyDescent="0.3"/>
  <sheetData>
    <row r="1" spans="1:1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3">
      <c r="A2">
        <v>202403051</v>
      </c>
      <c r="B2">
        <v>172.97889620000001</v>
      </c>
      <c r="C2">
        <v>92.268117649999994</v>
      </c>
      <c r="D2">
        <v>74.593409190000003</v>
      </c>
      <c r="E2">
        <v>83.381851659999995</v>
      </c>
      <c r="F2">
        <v>0.45271507</v>
      </c>
      <c r="G2">
        <v>1876.350134</v>
      </c>
      <c r="H2">
        <v>118.7673152</v>
      </c>
      <c r="I2">
        <v>44.359861019999997</v>
      </c>
      <c r="J2">
        <v>48.614470390000001</v>
      </c>
      <c r="K2">
        <v>35.830434779999997</v>
      </c>
      <c r="L2">
        <v>44.731282880000002</v>
      </c>
      <c r="M2">
        <v>118.7673152</v>
      </c>
      <c r="N2">
        <v>63</v>
      </c>
      <c r="O2">
        <v>1</v>
      </c>
      <c r="P2">
        <v>11.5</v>
      </c>
      <c r="Q2">
        <v>0</v>
      </c>
    </row>
    <row r="3" spans="1:17" x14ac:dyDescent="0.3">
      <c r="A3">
        <v>202403052</v>
      </c>
      <c r="B3">
        <v>181.68736949999999</v>
      </c>
      <c r="C3">
        <v>109.7370732</v>
      </c>
      <c r="D3">
        <v>92.693422569999996</v>
      </c>
      <c r="E3">
        <v>71.950296260000002</v>
      </c>
      <c r="F3">
        <v>1</v>
      </c>
      <c r="G3">
        <v>2855.8284829999998</v>
      </c>
      <c r="H3">
        <v>129.30561710000001</v>
      </c>
      <c r="I3">
        <v>88.176895310000006</v>
      </c>
      <c r="J3">
        <v>92.407441860000006</v>
      </c>
      <c r="K3">
        <v>40.6060418</v>
      </c>
      <c r="L3">
        <v>54.230141430000003</v>
      </c>
      <c r="M3">
        <v>129.30561710000001</v>
      </c>
      <c r="N3">
        <v>63</v>
      </c>
      <c r="O3">
        <v>0</v>
      </c>
      <c r="P3">
        <v>11.6</v>
      </c>
      <c r="Q3">
        <v>0</v>
      </c>
    </row>
    <row r="4" spans="1:17" x14ac:dyDescent="0.3">
      <c r="A4">
        <v>202403056</v>
      </c>
      <c r="B4">
        <v>169.80624649999999</v>
      </c>
      <c r="C4">
        <v>100.12423990000001</v>
      </c>
      <c r="D4">
        <v>87.8621476</v>
      </c>
      <c r="E4">
        <v>69.682006630000004</v>
      </c>
      <c r="F4">
        <v>1</v>
      </c>
      <c r="G4">
        <v>1209.532432</v>
      </c>
      <c r="H4">
        <v>119.4061229</v>
      </c>
      <c r="I4">
        <v>46.528492649999997</v>
      </c>
      <c r="J4">
        <v>46.933525179999997</v>
      </c>
      <c r="K4">
        <v>30.848324510000001</v>
      </c>
      <c r="L4">
        <v>36.228664729999998</v>
      </c>
      <c r="M4">
        <v>119.4061229</v>
      </c>
      <c r="N4">
        <v>50</v>
      </c>
      <c r="O4">
        <v>1</v>
      </c>
      <c r="P4">
        <v>11.1</v>
      </c>
      <c r="Q4">
        <v>0</v>
      </c>
    </row>
    <row r="5" spans="1:17" x14ac:dyDescent="0.3">
      <c r="A5">
        <v>202403058</v>
      </c>
      <c r="B5">
        <v>150.685901</v>
      </c>
      <c r="C5">
        <v>95.42675964</v>
      </c>
      <c r="D5">
        <v>87.960634679999998</v>
      </c>
      <c r="E5">
        <v>64.043592840000002</v>
      </c>
      <c r="F5">
        <v>0.67609503800000004</v>
      </c>
      <c r="G5">
        <v>1303.4367500000001</v>
      </c>
      <c r="H5">
        <v>119.7870715</v>
      </c>
      <c r="I5">
        <v>58.617998409999998</v>
      </c>
      <c r="J5">
        <v>57.254978880000003</v>
      </c>
      <c r="K5">
        <v>40.793689649999997</v>
      </c>
      <c r="L5">
        <v>46.50649739</v>
      </c>
      <c r="M5">
        <v>119.7870715</v>
      </c>
      <c r="N5">
        <v>42</v>
      </c>
      <c r="O5">
        <v>1</v>
      </c>
      <c r="P5">
        <v>12.1</v>
      </c>
      <c r="Q5">
        <v>0</v>
      </c>
    </row>
    <row r="6" spans="1:17" x14ac:dyDescent="0.3">
      <c r="A6">
        <v>202403059</v>
      </c>
      <c r="B6">
        <v>188.35411579999999</v>
      </c>
      <c r="C6">
        <v>141.51343199999999</v>
      </c>
      <c r="D6">
        <v>138.8213858</v>
      </c>
      <c r="E6">
        <v>46.840683810000002</v>
      </c>
      <c r="F6">
        <v>0.98348936200000003</v>
      </c>
      <c r="G6">
        <v>2197.19247</v>
      </c>
      <c r="H6">
        <v>155.20795820000001</v>
      </c>
      <c r="I6">
        <v>55.905134629999999</v>
      </c>
      <c r="J6">
        <v>61.23531612</v>
      </c>
      <c r="K6">
        <v>42.912942020000003</v>
      </c>
      <c r="L6">
        <v>57.245490660000002</v>
      </c>
      <c r="M6">
        <v>155.20795820000001</v>
      </c>
      <c r="N6">
        <v>76</v>
      </c>
      <c r="O6">
        <v>1</v>
      </c>
      <c r="P6">
        <v>12.2</v>
      </c>
      <c r="Q6">
        <v>0</v>
      </c>
    </row>
    <row r="7" spans="1:17" x14ac:dyDescent="0.3">
      <c r="A7">
        <v>2024030511</v>
      </c>
      <c r="B7">
        <v>172.65195589999999</v>
      </c>
      <c r="C7">
        <v>103.672292</v>
      </c>
      <c r="D7">
        <v>88.717059739999996</v>
      </c>
      <c r="E7">
        <v>68.979663889999998</v>
      </c>
      <c r="F7">
        <v>0.315521628</v>
      </c>
      <c r="G7">
        <v>1158.7110829999999</v>
      </c>
      <c r="H7">
        <v>126.9134641</v>
      </c>
      <c r="I7">
        <v>50.794547710000003</v>
      </c>
      <c r="J7">
        <v>53.346848270000002</v>
      </c>
      <c r="K7">
        <v>38.281522240000001</v>
      </c>
      <c r="L7">
        <v>47.240251149999999</v>
      </c>
      <c r="M7">
        <v>126.9134641</v>
      </c>
      <c r="N7">
        <v>70</v>
      </c>
      <c r="O7">
        <v>0</v>
      </c>
      <c r="P7">
        <v>11.1</v>
      </c>
      <c r="Q7">
        <v>0</v>
      </c>
    </row>
    <row r="8" spans="1:17" x14ac:dyDescent="0.3">
      <c r="A8">
        <v>2024030512</v>
      </c>
      <c r="B8">
        <v>184.52276259999999</v>
      </c>
      <c r="C8">
        <v>110.8134819</v>
      </c>
      <c r="D8">
        <v>94.127691609999999</v>
      </c>
      <c r="E8">
        <v>73.709280730000003</v>
      </c>
      <c r="F8">
        <v>1</v>
      </c>
      <c r="G8">
        <v>2559.5119030000001</v>
      </c>
      <c r="H8">
        <v>130.94089020000001</v>
      </c>
      <c r="I8">
        <v>54.881236199999996</v>
      </c>
      <c r="J8">
        <v>66.934375000000003</v>
      </c>
      <c r="K8">
        <v>40.095873019999999</v>
      </c>
      <c r="L8">
        <v>54.559335330000003</v>
      </c>
      <c r="M8">
        <v>130.94089020000001</v>
      </c>
      <c r="N8">
        <v>65</v>
      </c>
      <c r="O8">
        <v>0</v>
      </c>
      <c r="P8">
        <v>12.5</v>
      </c>
      <c r="Q8">
        <v>0</v>
      </c>
    </row>
    <row r="9" spans="1:17" x14ac:dyDescent="0.3">
      <c r="A9">
        <v>2024030513</v>
      </c>
      <c r="B9">
        <v>190.75717850000001</v>
      </c>
      <c r="C9">
        <v>134.8691973</v>
      </c>
      <c r="D9">
        <v>121.7269481</v>
      </c>
      <c r="E9">
        <v>55.88798122</v>
      </c>
      <c r="F9">
        <v>0.99202127699999998</v>
      </c>
      <c r="G9">
        <v>2494.4040100000002</v>
      </c>
      <c r="H9">
        <v>150.05281429999999</v>
      </c>
      <c r="I9">
        <v>68.302469139999999</v>
      </c>
      <c r="J9">
        <v>75.754214250000004</v>
      </c>
      <c r="K9">
        <v>47.479583820000002</v>
      </c>
      <c r="L9">
        <v>64.520223509999994</v>
      </c>
      <c r="M9">
        <v>150.05281429999999</v>
      </c>
      <c r="N9">
        <v>30</v>
      </c>
      <c r="O9">
        <v>0</v>
      </c>
      <c r="P9">
        <v>15.2</v>
      </c>
      <c r="Q9">
        <v>0</v>
      </c>
    </row>
    <row r="10" spans="1:17" x14ac:dyDescent="0.3">
      <c r="A10">
        <v>2024030515</v>
      </c>
      <c r="B10">
        <v>174.77104700000001</v>
      </c>
      <c r="C10">
        <v>114.0891797</v>
      </c>
      <c r="D10">
        <v>109.26247979999999</v>
      </c>
      <c r="E10">
        <v>60.681867240000003</v>
      </c>
      <c r="F10">
        <v>0.99953007500000002</v>
      </c>
      <c r="G10">
        <v>1296.789818</v>
      </c>
      <c r="H10">
        <v>131.65544919999999</v>
      </c>
      <c r="I10">
        <v>48.091883119999999</v>
      </c>
      <c r="J10">
        <v>50.550488600000001</v>
      </c>
      <c r="K10">
        <v>37.407273459999999</v>
      </c>
      <c r="L10">
        <v>52.753412310000002</v>
      </c>
      <c r="M10">
        <v>131.65544919999999</v>
      </c>
      <c r="N10">
        <v>75</v>
      </c>
      <c r="O10">
        <v>0</v>
      </c>
      <c r="P10">
        <v>11.5</v>
      </c>
      <c r="Q10">
        <v>0</v>
      </c>
    </row>
    <row r="11" spans="1:17" x14ac:dyDescent="0.3">
      <c r="A11">
        <v>2024030516</v>
      </c>
      <c r="B11">
        <v>163.10878389999999</v>
      </c>
      <c r="C11">
        <v>97.168279260000006</v>
      </c>
      <c r="D11">
        <v>94.263365590000006</v>
      </c>
      <c r="E11">
        <v>65.940504649999994</v>
      </c>
      <c r="F11">
        <v>0.95970991100000003</v>
      </c>
      <c r="G11">
        <v>2633.742491</v>
      </c>
      <c r="H11">
        <v>116.5396988</v>
      </c>
      <c r="I11">
        <v>50.09929296</v>
      </c>
      <c r="J11">
        <v>53.304943219999998</v>
      </c>
      <c r="K11">
        <v>39.87749737</v>
      </c>
      <c r="L11">
        <v>53.278128950000003</v>
      </c>
      <c r="M11">
        <v>116.5396988</v>
      </c>
      <c r="N11">
        <v>44</v>
      </c>
      <c r="O11">
        <v>1</v>
      </c>
      <c r="P11">
        <v>13.1</v>
      </c>
      <c r="Q11">
        <v>0</v>
      </c>
    </row>
    <row r="12" spans="1:17" x14ac:dyDescent="0.3">
      <c r="A12">
        <v>2024030517</v>
      </c>
      <c r="B12">
        <v>183.10935839999999</v>
      </c>
      <c r="C12">
        <v>115.7918476</v>
      </c>
      <c r="D12">
        <v>107.3779064</v>
      </c>
      <c r="E12">
        <v>67.317510850000005</v>
      </c>
      <c r="F12">
        <v>1</v>
      </c>
      <c r="G12">
        <v>1999.4295010000001</v>
      </c>
      <c r="H12">
        <v>134.9535501</v>
      </c>
      <c r="I12">
        <v>54.232419129999997</v>
      </c>
      <c r="J12">
        <v>58.668519250000003</v>
      </c>
      <c r="K12">
        <v>41.808367869999998</v>
      </c>
      <c r="L12">
        <v>55.970676050000002</v>
      </c>
      <c r="M12">
        <v>134.9535501</v>
      </c>
      <c r="N12">
        <v>65</v>
      </c>
      <c r="O12">
        <v>1</v>
      </c>
      <c r="P12">
        <v>10</v>
      </c>
      <c r="Q12">
        <v>1</v>
      </c>
    </row>
    <row r="13" spans="1:17" x14ac:dyDescent="0.3">
      <c r="A13">
        <v>2024030518</v>
      </c>
      <c r="B13">
        <v>181.9834798</v>
      </c>
      <c r="C13">
        <v>99.25286457</v>
      </c>
      <c r="D13">
        <v>85.161060239999998</v>
      </c>
      <c r="E13">
        <v>82.73061525</v>
      </c>
      <c r="F13">
        <v>0.83178654299999999</v>
      </c>
      <c r="G13">
        <v>2486.1149180000002</v>
      </c>
      <c r="H13">
        <v>122.39079030000001</v>
      </c>
      <c r="I13">
        <v>52.507868989999999</v>
      </c>
      <c r="J13">
        <v>62.247203579999997</v>
      </c>
      <c r="K13">
        <v>39.151787630000001</v>
      </c>
      <c r="L13">
        <v>51.208453820000003</v>
      </c>
      <c r="M13">
        <v>122.39079030000001</v>
      </c>
      <c r="N13">
        <v>75</v>
      </c>
      <c r="O13">
        <v>1</v>
      </c>
      <c r="P13">
        <v>10.5</v>
      </c>
      <c r="Q13">
        <v>0</v>
      </c>
    </row>
    <row r="14" spans="1:17" x14ac:dyDescent="0.3">
      <c r="A14">
        <v>2024030519</v>
      </c>
      <c r="B14">
        <v>173.70993250000001</v>
      </c>
      <c r="C14">
        <v>105.9900354</v>
      </c>
      <c r="D14">
        <v>100.09038889999999</v>
      </c>
      <c r="E14">
        <v>67.71989714</v>
      </c>
      <c r="F14">
        <v>0.946254072</v>
      </c>
      <c r="G14">
        <v>1759.351766</v>
      </c>
      <c r="H14">
        <v>125.5479787</v>
      </c>
      <c r="I14">
        <v>45.522524820000001</v>
      </c>
      <c r="J14">
        <v>52.110791370000001</v>
      </c>
      <c r="K14">
        <v>38.312043799999998</v>
      </c>
      <c r="L14">
        <v>49.277435359999998</v>
      </c>
      <c r="M14">
        <v>125.5479787</v>
      </c>
      <c r="N14">
        <v>75</v>
      </c>
      <c r="O14">
        <v>1</v>
      </c>
      <c r="P14">
        <v>10.4</v>
      </c>
      <c r="Q14">
        <v>1</v>
      </c>
    </row>
    <row r="15" spans="1:17" x14ac:dyDescent="0.3">
      <c r="A15">
        <v>2024030520</v>
      </c>
      <c r="B15">
        <v>185.08182300000001</v>
      </c>
      <c r="C15">
        <v>132.4914071</v>
      </c>
      <c r="D15">
        <v>107.2760279</v>
      </c>
      <c r="E15">
        <v>52.59041586</v>
      </c>
      <c r="F15">
        <v>1</v>
      </c>
      <c r="G15">
        <v>2137.0312090000002</v>
      </c>
      <c r="H15">
        <v>145.3298346</v>
      </c>
      <c r="I15">
        <v>52.585034010000001</v>
      </c>
      <c r="J15">
        <v>62.663407100000001</v>
      </c>
      <c r="K15">
        <v>41.74453742</v>
      </c>
      <c r="L15">
        <v>56.312554540000001</v>
      </c>
      <c r="M15">
        <v>145.3298346</v>
      </c>
      <c r="N15">
        <v>65</v>
      </c>
      <c r="O15">
        <v>1</v>
      </c>
      <c r="P15">
        <v>7</v>
      </c>
      <c r="Q15">
        <v>1</v>
      </c>
    </row>
    <row r="16" spans="1:17" x14ac:dyDescent="0.3">
      <c r="A16">
        <v>2024030521</v>
      </c>
      <c r="B16">
        <v>175.67559270000001</v>
      </c>
      <c r="C16">
        <v>114.6025499</v>
      </c>
      <c r="D16">
        <v>104.99266590000001</v>
      </c>
      <c r="E16">
        <v>61.073042809999997</v>
      </c>
      <c r="F16">
        <v>0.99533527700000002</v>
      </c>
      <c r="G16">
        <v>1700.527396</v>
      </c>
      <c r="H16">
        <v>131.741187</v>
      </c>
      <c r="I16">
        <v>41.834827529999998</v>
      </c>
      <c r="J16">
        <v>43.405330079999999</v>
      </c>
      <c r="K16">
        <v>33.819661199999999</v>
      </c>
      <c r="L16">
        <v>44.831455949999999</v>
      </c>
      <c r="M16">
        <v>131.741187</v>
      </c>
      <c r="N16">
        <v>84</v>
      </c>
      <c r="O16">
        <v>1</v>
      </c>
      <c r="P16">
        <v>10.4</v>
      </c>
      <c r="Q16">
        <v>1</v>
      </c>
    </row>
    <row r="17" spans="1:17" x14ac:dyDescent="0.3">
      <c r="A17">
        <v>2024030522</v>
      </c>
      <c r="B17">
        <v>192.25451179999999</v>
      </c>
      <c r="C17">
        <v>111.8016791</v>
      </c>
      <c r="D17">
        <v>99.407351090000006</v>
      </c>
      <c r="E17">
        <v>80.45283268</v>
      </c>
      <c r="F17">
        <v>0.93652102199999998</v>
      </c>
      <c r="G17">
        <v>1674.2196300000001</v>
      </c>
      <c r="H17">
        <v>134.43560959999999</v>
      </c>
      <c r="I17">
        <v>53.670598509999998</v>
      </c>
      <c r="J17">
        <v>55.702108959999997</v>
      </c>
      <c r="K17">
        <v>39.928184280000004</v>
      </c>
      <c r="L17">
        <v>53.370515189999999</v>
      </c>
      <c r="M17">
        <v>134.43560959999999</v>
      </c>
      <c r="N17">
        <v>38</v>
      </c>
      <c r="O17">
        <v>1</v>
      </c>
      <c r="P17">
        <v>12</v>
      </c>
      <c r="Q17">
        <v>0</v>
      </c>
    </row>
    <row r="18" spans="1:17" x14ac:dyDescent="0.3">
      <c r="A18">
        <v>2024030523</v>
      </c>
      <c r="B18">
        <v>173.74285839999999</v>
      </c>
      <c r="C18">
        <v>108.2762714</v>
      </c>
      <c r="D18">
        <v>100.4177377</v>
      </c>
      <c r="E18">
        <v>65.466586960000001</v>
      </c>
      <c r="F18">
        <v>0.91141086400000004</v>
      </c>
      <c r="G18">
        <v>2168.7275570000002</v>
      </c>
      <c r="H18">
        <v>126.9143906</v>
      </c>
      <c r="I18">
        <v>44.711247530000001</v>
      </c>
      <c r="J18">
        <v>46.064707220000003</v>
      </c>
      <c r="K18">
        <v>37.31187035</v>
      </c>
      <c r="L18">
        <v>50.833873730000001</v>
      </c>
      <c r="M18">
        <v>126.9143906</v>
      </c>
      <c r="N18">
        <v>70</v>
      </c>
      <c r="O18">
        <v>0</v>
      </c>
      <c r="P18">
        <v>9.6999999999999993</v>
      </c>
      <c r="Q18">
        <v>1</v>
      </c>
    </row>
    <row r="19" spans="1:17" x14ac:dyDescent="0.3">
      <c r="A19">
        <v>2024030524</v>
      </c>
      <c r="B19">
        <v>179.96639279999999</v>
      </c>
      <c r="C19">
        <v>118.6409061</v>
      </c>
      <c r="D19">
        <v>111.1575246</v>
      </c>
      <c r="E19">
        <v>61.32548671</v>
      </c>
      <c r="F19">
        <v>1</v>
      </c>
      <c r="G19">
        <v>1321.5229870000001</v>
      </c>
      <c r="H19">
        <v>135.8897097</v>
      </c>
      <c r="I19">
        <v>61.172853830000001</v>
      </c>
      <c r="J19">
        <v>66.745619730000001</v>
      </c>
      <c r="K19">
        <v>43.692736019999998</v>
      </c>
      <c r="L19">
        <v>57.746198790000001</v>
      </c>
      <c r="M19">
        <v>135.8897097</v>
      </c>
      <c r="N19">
        <v>66</v>
      </c>
      <c r="O19">
        <v>0</v>
      </c>
      <c r="P19">
        <v>11.1</v>
      </c>
      <c r="Q19">
        <v>0</v>
      </c>
    </row>
    <row r="20" spans="1:17" x14ac:dyDescent="0.3">
      <c r="A20">
        <v>2024030525</v>
      </c>
      <c r="B20">
        <v>184.0554909</v>
      </c>
      <c r="C20">
        <v>116.22588709999999</v>
      </c>
      <c r="D20">
        <v>107.6448066</v>
      </c>
      <c r="E20">
        <v>67.829603759999998</v>
      </c>
      <c r="F20">
        <v>0.99915683</v>
      </c>
      <c r="G20">
        <v>2395.554353</v>
      </c>
      <c r="H20">
        <v>135.50926799999999</v>
      </c>
      <c r="I20">
        <v>60.711547039999999</v>
      </c>
      <c r="J20">
        <v>65.879657600000002</v>
      </c>
      <c r="K20">
        <v>41.596439750000002</v>
      </c>
      <c r="L20">
        <v>55.211054879999999</v>
      </c>
      <c r="M20">
        <v>135.50926799999999</v>
      </c>
      <c r="N20">
        <v>70</v>
      </c>
      <c r="O20">
        <v>1</v>
      </c>
      <c r="P20">
        <v>12.4</v>
      </c>
      <c r="Q20">
        <v>0</v>
      </c>
    </row>
    <row r="21" spans="1:17" x14ac:dyDescent="0.3">
      <c r="A21">
        <v>2024030526</v>
      </c>
      <c r="B21">
        <v>203.33710780000001</v>
      </c>
      <c r="C21">
        <v>111.37107829999999</v>
      </c>
      <c r="D21">
        <v>92.543839599999998</v>
      </c>
      <c r="E21">
        <v>91.966029500000005</v>
      </c>
      <c r="F21">
        <v>1</v>
      </c>
      <c r="G21">
        <v>2578.1382709999998</v>
      </c>
      <c r="H21">
        <v>136.6626181</v>
      </c>
      <c r="I21">
        <v>79.849956629999994</v>
      </c>
      <c r="J21">
        <v>82.677248680000005</v>
      </c>
      <c r="K21">
        <v>39.575176820000003</v>
      </c>
      <c r="L21">
        <v>54.087785359999998</v>
      </c>
      <c r="M21">
        <v>136.6626181</v>
      </c>
      <c r="N21">
        <v>59</v>
      </c>
      <c r="O21">
        <v>1</v>
      </c>
      <c r="P21">
        <v>9.9</v>
      </c>
      <c r="Q21">
        <v>1</v>
      </c>
    </row>
    <row r="22" spans="1:17" x14ac:dyDescent="0.3">
      <c r="A22">
        <v>2024030528</v>
      </c>
      <c r="B22">
        <v>186.81315050000001</v>
      </c>
      <c r="C22">
        <v>115.481039</v>
      </c>
      <c r="D22">
        <v>105.34618519999999</v>
      </c>
      <c r="E22">
        <v>71.332111499999996</v>
      </c>
      <c r="F22">
        <v>1</v>
      </c>
      <c r="G22">
        <v>3156.2798769999999</v>
      </c>
      <c r="H22">
        <v>135.616004</v>
      </c>
      <c r="I22">
        <v>50.521114109999999</v>
      </c>
      <c r="J22">
        <v>60.383720930000003</v>
      </c>
      <c r="K22">
        <v>42.338615019999999</v>
      </c>
      <c r="L22">
        <v>57.457246929999997</v>
      </c>
      <c r="M22">
        <v>135.616004</v>
      </c>
      <c r="N22">
        <v>41</v>
      </c>
      <c r="O22">
        <v>1</v>
      </c>
      <c r="P22">
        <v>11.9</v>
      </c>
      <c r="Q22">
        <v>0</v>
      </c>
    </row>
    <row r="23" spans="1:17" x14ac:dyDescent="0.3">
      <c r="A23">
        <v>2024030529</v>
      </c>
      <c r="B23">
        <v>188.50284669999999</v>
      </c>
      <c r="C23">
        <v>121.446523</v>
      </c>
      <c r="D23">
        <v>109.37010979999999</v>
      </c>
      <c r="E23">
        <v>67.056323710000001</v>
      </c>
      <c r="F23">
        <v>1</v>
      </c>
      <c r="G23">
        <v>2885.7494700000002</v>
      </c>
      <c r="H23">
        <v>140.10903769999999</v>
      </c>
      <c r="I23">
        <v>81.545633620000004</v>
      </c>
      <c r="J23">
        <v>88.03125</v>
      </c>
      <c r="K23">
        <v>45.713793099999997</v>
      </c>
      <c r="L23">
        <v>58.784132020000001</v>
      </c>
      <c r="M23">
        <v>140.10903769999999</v>
      </c>
      <c r="N23">
        <v>53</v>
      </c>
      <c r="O23">
        <v>0</v>
      </c>
      <c r="P23">
        <v>12.4</v>
      </c>
      <c r="Q23">
        <v>0</v>
      </c>
    </row>
    <row r="24" spans="1:17" x14ac:dyDescent="0.3">
      <c r="A24">
        <v>2024030530</v>
      </c>
      <c r="B24">
        <v>198.44197560000001</v>
      </c>
      <c r="C24">
        <v>113.8444028</v>
      </c>
      <c r="D24">
        <v>97.894940219999995</v>
      </c>
      <c r="E24">
        <v>84.597572760000006</v>
      </c>
      <c r="F24">
        <v>0.91482649800000004</v>
      </c>
      <c r="G24">
        <v>1642.7972609999999</v>
      </c>
      <c r="H24">
        <v>137.35538790000001</v>
      </c>
      <c r="I24">
        <v>64.478177149999993</v>
      </c>
      <c r="J24">
        <v>71.145427290000001</v>
      </c>
      <c r="K24">
        <v>40.634060699999999</v>
      </c>
      <c r="L24">
        <v>53.794696250000001</v>
      </c>
      <c r="M24">
        <v>137.35538790000001</v>
      </c>
      <c r="N24">
        <v>52</v>
      </c>
      <c r="O24">
        <v>0</v>
      </c>
      <c r="P24">
        <v>12.1</v>
      </c>
      <c r="Q24">
        <v>0</v>
      </c>
    </row>
    <row r="25" spans="1:17" x14ac:dyDescent="0.3">
      <c r="A25">
        <v>2024030532</v>
      </c>
      <c r="B25">
        <v>175.2098757</v>
      </c>
      <c r="C25">
        <v>111.7314058</v>
      </c>
      <c r="D25">
        <v>94.133369959999996</v>
      </c>
      <c r="E25">
        <v>63.47846989</v>
      </c>
      <c r="F25">
        <v>1</v>
      </c>
      <c r="G25">
        <v>2917.1614460000001</v>
      </c>
      <c r="H25">
        <v>128.7433498</v>
      </c>
      <c r="I25">
        <v>46.446290140000002</v>
      </c>
      <c r="J25">
        <v>45.420603100000001</v>
      </c>
      <c r="K25">
        <v>36.407087199999999</v>
      </c>
      <c r="L25">
        <v>51.264533479999997</v>
      </c>
      <c r="M25">
        <v>128.7433498</v>
      </c>
      <c r="N25">
        <v>65</v>
      </c>
      <c r="O25">
        <v>0</v>
      </c>
      <c r="P25">
        <v>7</v>
      </c>
      <c r="Q25">
        <v>1</v>
      </c>
    </row>
    <row r="26" spans="1:17" x14ac:dyDescent="0.3">
      <c r="A26">
        <v>2024030533</v>
      </c>
      <c r="B26">
        <v>192.5330199</v>
      </c>
      <c r="C26">
        <v>132.34709470000001</v>
      </c>
      <c r="D26">
        <v>128.65900239999999</v>
      </c>
      <c r="E26">
        <v>60.185925220000001</v>
      </c>
      <c r="F26">
        <v>1</v>
      </c>
      <c r="G26">
        <v>965.57528639999998</v>
      </c>
      <c r="H26">
        <v>150.24158080000001</v>
      </c>
      <c r="I26">
        <v>57.446304040000001</v>
      </c>
      <c r="J26">
        <v>58.298760899999998</v>
      </c>
      <c r="K26">
        <v>42.263945579999998</v>
      </c>
      <c r="L26">
        <v>56.523537580000003</v>
      </c>
      <c r="M26">
        <v>150.24158080000001</v>
      </c>
      <c r="N26">
        <v>67</v>
      </c>
      <c r="O26">
        <v>1</v>
      </c>
      <c r="P26">
        <v>8.4</v>
      </c>
      <c r="Q26">
        <v>1</v>
      </c>
    </row>
    <row r="27" spans="1:17" x14ac:dyDescent="0.3">
      <c r="A27">
        <v>2024030534</v>
      </c>
      <c r="B27">
        <v>183.89518810000001</v>
      </c>
      <c r="C27">
        <v>111.12991479999999</v>
      </c>
      <c r="D27">
        <v>99.245952500000001</v>
      </c>
      <c r="E27">
        <v>72.765273309999998</v>
      </c>
      <c r="F27">
        <v>0.90189873399999998</v>
      </c>
      <c r="G27">
        <v>2095.0491769999999</v>
      </c>
      <c r="H27">
        <v>131.52763680000001</v>
      </c>
      <c r="I27">
        <v>60.23544699</v>
      </c>
      <c r="J27">
        <v>69.057087879999997</v>
      </c>
      <c r="K27">
        <v>39.419544279999997</v>
      </c>
      <c r="L27">
        <v>52.8187924</v>
      </c>
      <c r="M27">
        <v>131.52763680000001</v>
      </c>
      <c r="N27">
        <v>36</v>
      </c>
      <c r="O27">
        <v>0</v>
      </c>
      <c r="P27">
        <v>11.9</v>
      </c>
      <c r="Q27">
        <v>0</v>
      </c>
    </row>
    <row r="28" spans="1:17" x14ac:dyDescent="0.3">
      <c r="A28">
        <v>2024030535</v>
      </c>
      <c r="B28">
        <v>176.48708579999999</v>
      </c>
      <c r="C28">
        <v>108.6528682</v>
      </c>
      <c r="D28">
        <v>106.1097707</v>
      </c>
      <c r="E28">
        <v>67.834217640000006</v>
      </c>
      <c r="F28">
        <v>0.99273337100000003</v>
      </c>
      <c r="G28">
        <v>2194.322439</v>
      </c>
      <c r="H28">
        <v>128.6227293</v>
      </c>
      <c r="I28">
        <v>64.799884660000004</v>
      </c>
      <c r="J28">
        <v>69.758255449999993</v>
      </c>
      <c r="K28">
        <v>41.932277319999997</v>
      </c>
      <c r="L28">
        <v>53.585529739999998</v>
      </c>
      <c r="M28">
        <v>128.6227293</v>
      </c>
      <c r="N28">
        <v>65</v>
      </c>
      <c r="O28">
        <v>1</v>
      </c>
      <c r="P28">
        <v>12.1</v>
      </c>
      <c r="Q28">
        <v>0</v>
      </c>
    </row>
    <row r="29" spans="1:17" x14ac:dyDescent="0.3">
      <c r="A29">
        <v>2024030536</v>
      </c>
      <c r="B29">
        <v>186.9396658</v>
      </c>
      <c r="C29">
        <v>123.47281099999999</v>
      </c>
      <c r="D29">
        <v>128.61459619999999</v>
      </c>
      <c r="E29">
        <v>63.46685489</v>
      </c>
      <c r="F29">
        <v>1</v>
      </c>
      <c r="G29">
        <v>2794.7518770000001</v>
      </c>
      <c r="H29">
        <v>143.007811</v>
      </c>
      <c r="I29">
        <v>71.130557120000006</v>
      </c>
      <c r="J29">
        <v>71.359933960000006</v>
      </c>
      <c r="K29">
        <v>42.044553559999997</v>
      </c>
      <c r="L29">
        <v>56.893108740000002</v>
      </c>
      <c r="M29">
        <v>143.007811</v>
      </c>
      <c r="N29">
        <v>40</v>
      </c>
      <c r="O29">
        <v>0</v>
      </c>
      <c r="P29">
        <v>15.1</v>
      </c>
      <c r="Q29">
        <v>0</v>
      </c>
    </row>
    <row r="30" spans="1:17" x14ac:dyDescent="0.3">
      <c r="A30">
        <v>2024030537</v>
      </c>
      <c r="B30">
        <v>190.65211669999999</v>
      </c>
      <c r="C30">
        <v>107.86539209999999</v>
      </c>
      <c r="D30">
        <v>96.630950060000004</v>
      </c>
      <c r="E30">
        <v>82.786724539999994</v>
      </c>
      <c r="F30">
        <v>1</v>
      </c>
      <c r="G30">
        <v>2287.0727590000001</v>
      </c>
      <c r="H30">
        <v>131.3307002</v>
      </c>
      <c r="I30">
        <v>74.889757619999997</v>
      </c>
      <c r="J30">
        <v>80.105087569999995</v>
      </c>
      <c r="K30">
        <v>40.409344490000002</v>
      </c>
      <c r="L30">
        <v>53.479777149999997</v>
      </c>
      <c r="M30">
        <v>131.3307002</v>
      </c>
      <c r="N30">
        <v>31</v>
      </c>
      <c r="O30">
        <v>0</v>
      </c>
      <c r="P30">
        <v>15.2</v>
      </c>
      <c r="Q30">
        <v>0</v>
      </c>
    </row>
    <row r="31" spans="1:17" x14ac:dyDescent="0.3">
      <c r="A31">
        <v>2024030538</v>
      </c>
      <c r="B31">
        <v>171.9437834</v>
      </c>
      <c r="C31">
        <v>111.64439849999999</v>
      </c>
      <c r="D31">
        <v>104.82524960000001</v>
      </c>
      <c r="E31">
        <v>60.299384889999999</v>
      </c>
      <c r="F31">
        <v>1</v>
      </c>
      <c r="G31">
        <v>2364.6440339999999</v>
      </c>
      <c r="H31">
        <v>128.9007814</v>
      </c>
      <c r="I31">
        <v>71.791024780000001</v>
      </c>
      <c r="J31">
        <v>73.777040479999997</v>
      </c>
      <c r="K31">
        <v>40.898931619999999</v>
      </c>
      <c r="L31">
        <v>53.709885270000001</v>
      </c>
      <c r="M31">
        <v>128.9007814</v>
      </c>
      <c r="N31">
        <v>35</v>
      </c>
      <c r="O31">
        <v>0</v>
      </c>
      <c r="P31">
        <v>14</v>
      </c>
      <c r="Q31">
        <v>0</v>
      </c>
    </row>
    <row r="32" spans="1:17" x14ac:dyDescent="0.3">
      <c r="A32">
        <v>2024030539</v>
      </c>
      <c r="B32">
        <v>171.8329684</v>
      </c>
      <c r="C32">
        <v>110.4148069</v>
      </c>
      <c r="D32">
        <v>106.74355869999999</v>
      </c>
      <c r="E32">
        <v>61.418161490000003</v>
      </c>
      <c r="F32">
        <v>0.99948953500000004</v>
      </c>
      <c r="G32">
        <v>2438.9960470000001</v>
      </c>
      <c r="H32">
        <v>128.33594220000001</v>
      </c>
      <c r="I32">
        <v>55.289920719999998</v>
      </c>
      <c r="J32">
        <v>52.255850729999999</v>
      </c>
      <c r="K32">
        <v>37.995126710000001</v>
      </c>
      <c r="L32">
        <v>54.093683579999997</v>
      </c>
      <c r="M32">
        <v>128.33594220000001</v>
      </c>
      <c r="N32">
        <v>32</v>
      </c>
      <c r="O32">
        <v>0</v>
      </c>
      <c r="P32">
        <v>11.6</v>
      </c>
      <c r="Q32">
        <v>0</v>
      </c>
    </row>
    <row r="33" spans="1:17" x14ac:dyDescent="0.3">
      <c r="A33">
        <v>2024030540</v>
      </c>
      <c r="B33">
        <v>187.0341784</v>
      </c>
      <c r="C33">
        <v>120.0068823</v>
      </c>
      <c r="D33">
        <v>115.8833502</v>
      </c>
      <c r="E33">
        <v>67.027296059999998</v>
      </c>
      <c r="F33">
        <v>1</v>
      </c>
      <c r="G33">
        <v>2951.4002449999998</v>
      </c>
      <c r="H33">
        <v>139.57341049999999</v>
      </c>
      <c r="I33">
        <v>51.393416510000002</v>
      </c>
      <c r="J33">
        <v>50.37527326</v>
      </c>
      <c r="K33">
        <v>39.170519830000003</v>
      </c>
      <c r="L33">
        <v>56.513823780000003</v>
      </c>
      <c r="M33">
        <v>139.57341049999999</v>
      </c>
      <c r="N33">
        <v>30</v>
      </c>
      <c r="O33">
        <v>0</v>
      </c>
      <c r="P33">
        <v>14.1</v>
      </c>
      <c r="Q33">
        <v>0</v>
      </c>
    </row>
    <row r="34" spans="1:17" x14ac:dyDescent="0.3">
      <c r="A34">
        <v>2024030541</v>
      </c>
      <c r="B34">
        <v>170.7082786</v>
      </c>
      <c r="C34">
        <v>112.067256</v>
      </c>
      <c r="D34">
        <v>104.20320150000001</v>
      </c>
      <c r="E34">
        <v>58.641022579999998</v>
      </c>
      <c r="F34">
        <v>1</v>
      </c>
      <c r="G34">
        <v>1764.6933959999999</v>
      </c>
      <c r="H34">
        <v>128.67106440000001</v>
      </c>
      <c r="I34">
        <v>64.860724230000002</v>
      </c>
      <c r="J34">
        <v>72.604688760000002</v>
      </c>
      <c r="K34">
        <v>40.08701473</v>
      </c>
      <c r="L34">
        <v>50.771825560000003</v>
      </c>
      <c r="M34">
        <v>128.67106440000001</v>
      </c>
      <c r="N34">
        <v>22</v>
      </c>
      <c r="O34">
        <v>0</v>
      </c>
      <c r="P34">
        <v>11.8</v>
      </c>
      <c r="Q34">
        <v>0</v>
      </c>
    </row>
    <row r="35" spans="1:17" x14ac:dyDescent="0.3">
      <c r="A35">
        <v>2024030542</v>
      </c>
      <c r="B35">
        <v>181.2356498</v>
      </c>
      <c r="C35">
        <v>104.3252232</v>
      </c>
      <c r="D35">
        <v>92.979874330000001</v>
      </c>
      <c r="E35">
        <v>76.910426610000002</v>
      </c>
      <c r="F35">
        <v>1</v>
      </c>
      <c r="G35">
        <v>2195.761039</v>
      </c>
      <c r="H35">
        <v>126.0191763</v>
      </c>
      <c r="I35">
        <v>41.243453420000002</v>
      </c>
      <c r="J35">
        <v>44.791346369999999</v>
      </c>
      <c r="K35">
        <v>35.8876828</v>
      </c>
      <c r="L35">
        <v>50.17241121</v>
      </c>
      <c r="M35">
        <v>126.0191763</v>
      </c>
      <c r="N35">
        <v>51</v>
      </c>
      <c r="O35">
        <v>0</v>
      </c>
      <c r="P35">
        <v>12.8</v>
      </c>
      <c r="Q35">
        <v>0</v>
      </c>
    </row>
    <row r="36" spans="1:17" x14ac:dyDescent="0.3">
      <c r="A36">
        <v>2024030543</v>
      </c>
      <c r="B36">
        <v>155.45150530000001</v>
      </c>
      <c r="C36">
        <v>92.976821760000007</v>
      </c>
      <c r="D36">
        <v>88.946288060000001</v>
      </c>
      <c r="E36">
        <v>62.474683540000001</v>
      </c>
      <c r="F36">
        <v>1</v>
      </c>
      <c r="G36">
        <v>2140.6988000000001</v>
      </c>
      <c r="H36">
        <v>110.9850702</v>
      </c>
      <c r="I36">
        <v>56.250817380000001</v>
      </c>
      <c r="J36">
        <v>53.974031889999999</v>
      </c>
      <c r="K36">
        <v>37.40997497</v>
      </c>
      <c r="L36">
        <v>48.739303280000001</v>
      </c>
      <c r="M36">
        <v>110.9850702</v>
      </c>
      <c r="N36">
        <v>42</v>
      </c>
      <c r="O36">
        <v>0</v>
      </c>
      <c r="P36">
        <v>12.1</v>
      </c>
      <c r="Q36">
        <v>0</v>
      </c>
    </row>
    <row r="37" spans="1:17" x14ac:dyDescent="0.3">
      <c r="A37">
        <v>2024030544</v>
      </c>
      <c r="B37">
        <v>180.538433</v>
      </c>
      <c r="C37">
        <v>119.9626805</v>
      </c>
      <c r="D37">
        <v>113.8058442</v>
      </c>
      <c r="E37">
        <v>60.575752459999997</v>
      </c>
      <c r="F37">
        <v>0.98092643099999999</v>
      </c>
      <c r="G37">
        <v>3032.2407330000001</v>
      </c>
      <c r="H37">
        <v>137.37077400000001</v>
      </c>
      <c r="I37">
        <v>62.235273849999999</v>
      </c>
      <c r="J37">
        <v>68.789141409999999</v>
      </c>
      <c r="K37">
        <v>43.269708260000002</v>
      </c>
      <c r="L37">
        <v>56.882552240000003</v>
      </c>
      <c r="M37">
        <v>137.37077400000001</v>
      </c>
      <c r="N37">
        <v>57</v>
      </c>
      <c r="O37">
        <v>1</v>
      </c>
      <c r="P37">
        <v>11.1</v>
      </c>
      <c r="Q37">
        <v>0</v>
      </c>
    </row>
    <row r="38" spans="1:17" x14ac:dyDescent="0.3">
      <c r="A38">
        <v>2024030547</v>
      </c>
      <c r="B38">
        <v>174.99985570000001</v>
      </c>
      <c r="C38">
        <v>116.85364800000001</v>
      </c>
      <c r="D38">
        <v>109.37208630000001</v>
      </c>
      <c r="E38">
        <v>58.146207689999997</v>
      </c>
      <c r="F38">
        <v>1</v>
      </c>
      <c r="G38">
        <v>1723.6352710000001</v>
      </c>
      <c r="H38">
        <v>133.37178929999999</v>
      </c>
      <c r="I38">
        <v>88.720079130000002</v>
      </c>
      <c r="J38">
        <v>93.765495869999995</v>
      </c>
      <c r="K38">
        <v>43.526785709999999</v>
      </c>
      <c r="L38">
        <v>57.886814899999997</v>
      </c>
      <c r="M38">
        <v>133.37178929999999</v>
      </c>
      <c r="N38">
        <v>47</v>
      </c>
      <c r="O38">
        <v>0</v>
      </c>
      <c r="P38">
        <v>14.1</v>
      </c>
      <c r="Q38">
        <v>0</v>
      </c>
    </row>
    <row r="39" spans="1:17" x14ac:dyDescent="0.3">
      <c r="A39">
        <v>2024030546</v>
      </c>
      <c r="B39">
        <v>193.10893920000001</v>
      </c>
      <c r="C39">
        <v>109.4636051</v>
      </c>
      <c r="D39">
        <v>96.87771678</v>
      </c>
      <c r="E39">
        <v>83.645334050000002</v>
      </c>
      <c r="F39">
        <v>1</v>
      </c>
      <c r="G39">
        <v>2631.2747749999999</v>
      </c>
      <c r="H39">
        <v>133.1956309</v>
      </c>
      <c r="I39">
        <v>71.306782830000003</v>
      </c>
      <c r="J39">
        <v>70.644077780000003</v>
      </c>
      <c r="K39">
        <v>42.407002630000001</v>
      </c>
      <c r="L39">
        <v>58.018226540000001</v>
      </c>
      <c r="M39">
        <v>133.1956309</v>
      </c>
      <c r="N39">
        <v>20</v>
      </c>
      <c r="O39">
        <v>1</v>
      </c>
      <c r="P39">
        <v>10.4</v>
      </c>
      <c r="Q39">
        <v>1</v>
      </c>
    </row>
    <row r="40" spans="1:17" x14ac:dyDescent="0.3">
      <c r="A40">
        <v>2024030548</v>
      </c>
      <c r="B40">
        <v>176.92798099999999</v>
      </c>
      <c r="C40">
        <v>111.47338139999999</v>
      </c>
      <c r="D40">
        <v>110.9798294</v>
      </c>
      <c r="E40">
        <v>65.454599560000005</v>
      </c>
      <c r="F40">
        <v>1</v>
      </c>
      <c r="G40">
        <v>2115.6151639999998</v>
      </c>
      <c r="H40">
        <v>130.9644935</v>
      </c>
      <c r="I40">
        <v>99.234999999999999</v>
      </c>
      <c r="J40">
        <v>103.0848101</v>
      </c>
      <c r="K40">
        <v>43.506227109999998</v>
      </c>
      <c r="L40">
        <v>58.802402069999999</v>
      </c>
      <c r="M40">
        <v>130.9644935</v>
      </c>
      <c r="N40">
        <v>31</v>
      </c>
      <c r="O40">
        <v>0</v>
      </c>
      <c r="P40">
        <v>13.1</v>
      </c>
      <c r="Q40">
        <v>0</v>
      </c>
    </row>
    <row r="41" spans="1:17" x14ac:dyDescent="0.3">
      <c r="A41">
        <v>2024030549</v>
      </c>
      <c r="B41">
        <v>180.4206585</v>
      </c>
      <c r="C41">
        <v>124.3800631</v>
      </c>
      <c r="D41">
        <v>118.7409562</v>
      </c>
      <c r="E41">
        <v>56.040595400000001</v>
      </c>
      <c r="F41">
        <v>0.97878787899999997</v>
      </c>
      <c r="G41">
        <v>1838.0878760000001</v>
      </c>
      <c r="H41">
        <v>140.47479480000001</v>
      </c>
      <c r="I41">
        <v>43.173171250000003</v>
      </c>
      <c r="J41">
        <v>45.225918229999998</v>
      </c>
      <c r="K41">
        <v>36.641077439999997</v>
      </c>
      <c r="L41">
        <v>51.203449380000002</v>
      </c>
      <c r="M41">
        <v>140.47479480000001</v>
      </c>
      <c r="N41">
        <v>65</v>
      </c>
      <c r="O41">
        <v>0</v>
      </c>
      <c r="P41">
        <v>13.2</v>
      </c>
      <c r="Q41">
        <v>0</v>
      </c>
    </row>
    <row r="42" spans="1:17" x14ac:dyDescent="0.3">
      <c r="A42">
        <v>2024030550</v>
      </c>
      <c r="B42">
        <v>148.08145049999999</v>
      </c>
      <c r="C42">
        <v>109.3012719</v>
      </c>
      <c r="D42">
        <v>117.8208643</v>
      </c>
      <c r="E42">
        <v>38.780178540000001</v>
      </c>
      <c r="F42">
        <v>0.88505883299999999</v>
      </c>
      <c r="G42">
        <v>2444.3806650000001</v>
      </c>
      <c r="H42">
        <v>121.8748815</v>
      </c>
      <c r="I42">
        <v>45.195249279999999</v>
      </c>
      <c r="J42">
        <v>47.038398239999999</v>
      </c>
      <c r="K42">
        <v>35.511536569999997</v>
      </c>
      <c r="L42">
        <v>48.00722992</v>
      </c>
      <c r="M42">
        <v>121.8748815</v>
      </c>
      <c r="N42">
        <v>70</v>
      </c>
      <c r="O42">
        <v>1</v>
      </c>
      <c r="P42">
        <v>11.8</v>
      </c>
      <c r="Q42">
        <v>0</v>
      </c>
    </row>
    <row r="43" spans="1:17" x14ac:dyDescent="0.3">
      <c r="A43">
        <v>2024030551</v>
      </c>
      <c r="B43">
        <v>161.6568762</v>
      </c>
      <c r="C43">
        <v>116.6205796</v>
      </c>
      <c r="D43">
        <v>118.13055009999999</v>
      </c>
      <c r="E43">
        <v>45.25004912</v>
      </c>
      <c r="F43">
        <v>0.98651360700000001</v>
      </c>
      <c r="G43">
        <v>2035.023778</v>
      </c>
      <c r="H43">
        <v>130.19059540000001</v>
      </c>
      <c r="I43">
        <v>54.108264859999998</v>
      </c>
      <c r="J43">
        <v>55.02333333</v>
      </c>
      <c r="K43">
        <v>36.025390170000001</v>
      </c>
      <c r="L43">
        <v>46.577489190000001</v>
      </c>
      <c r="M43">
        <v>130.19059540000001</v>
      </c>
      <c r="N43">
        <v>37</v>
      </c>
      <c r="O43">
        <v>0</v>
      </c>
      <c r="P43">
        <v>13.6</v>
      </c>
      <c r="Q43">
        <v>0</v>
      </c>
    </row>
    <row r="44" spans="1:17" x14ac:dyDescent="0.3">
      <c r="A44">
        <v>2024030552</v>
      </c>
      <c r="B44">
        <v>162.8712026</v>
      </c>
      <c r="C44">
        <v>107.5870034</v>
      </c>
      <c r="D44">
        <v>103.73795610000001</v>
      </c>
      <c r="E44">
        <v>55.307208340000003</v>
      </c>
      <c r="F44">
        <v>0.91658004199999998</v>
      </c>
      <c r="G44">
        <v>2174.2949800000001</v>
      </c>
      <c r="H44">
        <v>123.6797717</v>
      </c>
      <c r="I44">
        <v>42.542021579999997</v>
      </c>
      <c r="J44">
        <v>46.336034120000001</v>
      </c>
      <c r="K44">
        <v>34.898281789999999</v>
      </c>
      <c r="L44">
        <v>45.537095209999997</v>
      </c>
      <c r="M44">
        <v>123.6797717</v>
      </c>
      <c r="N44">
        <v>40</v>
      </c>
      <c r="O44">
        <v>1</v>
      </c>
      <c r="P44">
        <v>7</v>
      </c>
      <c r="Q44">
        <v>1</v>
      </c>
    </row>
    <row r="45" spans="1:17" x14ac:dyDescent="0.3">
      <c r="A45">
        <v>2024030554</v>
      </c>
      <c r="B45">
        <v>172.4806462</v>
      </c>
      <c r="C45">
        <v>139.2944047</v>
      </c>
      <c r="D45">
        <v>122.0461932</v>
      </c>
      <c r="E45">
        <v>33.719903350000003</v>
      </c>
      <c r="F45">
        <v>3.6144577999999997E-2</v>
      </c>
      <c r="G45">
        <v>1403.1869839999999</v>
      </c>
      <c r="H45">
        <v>147.1295403</v>
      </c>
      <c r="I45">
        <v>47.624416519999997</v>
      </c>
      <c r="J45">
        <v>48.150278020000002</v>
      </c>
      <c r="K45">
        <v>34.20839033</v>
      </c>
      <c r="L45">
        <v>37.166795890000003</v>
      </c>
      <c r="M45">
        <v>147.1295403</v>
      </c>
      <c r="N45">
        <v>44</v>
      </c>
      <c r="O45">
        <v>1</v>
      </c>
      <c r="P45">
        <v>9.1</v>
      </c>
      <c r="Q45">
        <v>1</v>
      </c>
    </row>
    <row r="46" spans="1:17" x14ac:dyDescent="0.3">
      <c r="A46">
        <v>202403054</v>
      </c>
      <c r="B46">
        <v>138.73556790000001</v>
      </c>
      <c r="C46">
        <v>83.514454490000006</v>
      </c>
      <c r="D46">
        <v>80.366374300000004</v>
      </c>
      <c r="E46">
        <v>55.2211134</v>
      </c>
      <c r="F46">
        <v>0.99648251600000004</v>
      </c>
      <c r="G46">
        <v>2585.705148</v>
      </c>
      <c r="H46">
        <v>99.460004459999993</v>
      </c>
      <c r="I46">
        <v>52.322209440000002</v>
      </c>
      <c r="J46">
        <v>50.48973144</v>
      </c>
      <c r="K46">
        <v>33.421914999999998</v>
      </c>
      <c r="L46">
        <v>39.891176600000001</v>
      </c>
      <c r="M46">
        <v>99.460004459999993</v>
      </c>
      <c r="N46">
        <v>70</v>
      </c>
      <c r="O46">
        <v>0</v>
      </c>
      <c r="P46">
        <v>10.4</v>
      </c>
      <c r="Q46">
        <v>1</v>
      </c>
    </row>
    <row r="47" spans="1:17" x14ac:dyDescent="0.3">
      <c r="A47">
        <v>2024030557</v>
      </c>
      <c r="B47">
        <v>147.19491350000001</v>
      </c>
      <c r="C47">
        <v>103.3541142</v>
      </c>
      <c r="D47">
        <v>116.52896250000001</v>
      </c>
      <c r="E47">
        <v>44.147310189999999</v>
      </c>
      <c r="F47">
        <v>0.73106576000000001</v>
      </c>
      <c r="G47">
        <v>3035.4804789999998</v>
      </c>
      <c r="H47">
        <v>117.9617306</v>
      </c>
      <c r="I47">
        <v>46.121544870000001</v>
      </c>
      <c r="J47">
        <v>47.374113479999998</v>
      </c>
      <c r="K47">
        <v>33.896610899999999</v>
      </c>
      <c r="L47">
        <v>41.487483439999998</v>
      </c>
      <c r="M47">
        <v>117.9617306</v>
      </c>
      <c r="N47">
        <v>36</v>
      </c>
      <c r="O47">
        <v>0</v>
      </c>
      <c r="P47">
        <v>13.8</v>
      </c>
      <c r="Q47">
        <v>0</v>
      </c>
    </row>
    <row r="48" spans="1:17" x14ac:dyDescent="0.3">
      <c r="A48">
        <v>2024030559</v>
      </c>
      <c r="B48">
        <v>142.0015616</v>
      </c>
      <c r="C48">
        <v>106.9013818</v>
      </c>
      <c r="D48">
        <v>93.197709630000006</v>
      </c>
      <c r="E48">
        <v>35.269780429999997</v>
      </c>
      <c r="F48">
        <v>0.33333333300000001</v>
      </c>
      <c r="G48">
        <v>1727.217124</v>
      </c>
      <c r="H48">
        <v>115.8144525</v>
      </c>
      <c r="I48">
        <v>38.702845869999997</v>
      </c>
      <c r="J48">
        <v>39.892722370000001</v>
      </c>
      <c r="K48">
        <v>29.924079840000001</v>
      </c>
      <c r="L48">
        <v>35.238283029999998</v>
      </c>
      <c r="M48">
        <v>115.8144525</v>
      </c>
      <c r="N48">
        <v>56</v>
      </c>
      <c r="O48">
        <v>1</v>
      </c>
      <c r="P48">
        <v>12.2</v>
      </c>
      <c r="Q48">
        <v>0</v>
      </c>
    </row>
    <row r="49" spans="1:17" x14ac:dyDescent="0.3">
      <c r="A49">
        <v>2024030560</v>
      </c>
      <c r="B49">
        <v>144.9339114</v>
      </c>
      <c r="C49">
        <v>113.2479362</v>
      </c>
      <c r="D49">
        <v>124.03219110000001</v>
      </c>
      <c r="E49">
        <v>31.94571784</v>
      </c>
      <c r="F49">
        <v>0.723130787</v>
      </c>
      <c r="G49">
        <v>2273.8017770000001</v>
      </c>
      <c r="H49">
        <v>123.9609923</v>
      </c>
      <c r="I49">
        <v>60.63835435</v>
      </c>
      <c r="J49">
        <v>64.412347560000001</v>
      </c>
      <c r="K49">
        <v>37.694444439999998</v>
      </c>
      <c r="L49">
        <v>47.416626450000003</v>
      </c>
      <c r="M49">
        <v>123.9609923</v>
      </c>
      <c r="N49">
        <v>40</v>
      </c>
      <c r="O49">
        <v>1</v>
      </c>
      <c r="P49">
        <v>12.1</v>
      </c>
      <c r="Q49">
        <v>0</v>
      </c>
    </row>
    <row r="50" spans="1:17" x14ac:dyDescent="0.3">
      <c r="A50">
        <v>2024030561</v>
      </c>
      <c r="B50">
        <v>152.06496580000001</v>
      </c>
      <c r="C50">
        <v>114.9666301</v>
      </c>
      <c r="D50">
        <v>128.85862130000001</v>
      </c>
      <c r="E50">
        <v>37.184844130000002</v>
      </c>
      <c r="F50">
        <v>0.49900806199999997</v>
      </c>
      <c r="G50">
        <v>2966.0229850000001</v>
      </c>
      <c r="H50">
        <v>127.6504182</v>
      </c>
      <c r="I50">
        <v>81.519114689999995</v>
      </c>
      <c r="J50">
        <v>85.130658440000005</v>
      </c>
      <c r="K50">
        <v>35.019111109999997</v>
      </c>
      <c r="L50">
        <v>45.493780340000001</v>
      </c>
      <c r="M50">
        <v>127.6504182</v>
      </c>
      <c r="N50">
        <v>24</v>
      </c>
      <c r="O50">
        <v>1</v>
      </c>
      <c r="P50">
        <v>10</v>
      </c>
      <c r="Q50">
        <v>1</v>
      </c>
    </row>
    <row r="51" spans="1:17" x14ac:dyDescent="0.3">
      <c r="A51">
        <v>2024030563</v>
      </c>
      <c r="B51">
        <v>164.10552709999999</v>
      </c>
      <c r="C51">
        <v>129.36020490000001</v>
      </c>
      <c r="D51">
        <v>112.3068212</v>
      </c>
      <c r="E51">
        <v>34.759126449999997</v>
      </c>
      <c r="F51">
        <v>0.33333333300000001</v>
      </c>
      <c r="G51">
        <v>2302.5387810000002</v>
      </c>
      <c r="H51">
        <v>137.70508050000001</v>
      </c>
      <c r="I51">
        <v>78.119900079999994</v>
      </c>
      <c r="J51">
        <v>84.34790366</v>
      </c>
      <c r="K51">
        <v>39.71115674</v>
      </c>
      <c r="L51">
        <v>51.964193850000001</v>
      </c>
      <c r="M51">
        <v>137.70508050000001</v>
      </c>
      <c r="N51">
        <v>65</v>
      </c>
      <c r="O51">
        <v>1</v>
      </c>
      <c r="P51">
        <v>9.6</v>
      </c>
      <c r="Q51">
        <v>1</v>
      </c>
    </row>
    <row r="52" spans="1:17" x14ac:dyDescent="0.3">
      <c r="A52">
        <v>2024030564</v>
      </c>
      <c r="B52">
        <v>138.03417400000001</v>
      </c>
      <c r="C52">
        <v>101.75781449999999</v>
      </c>
      <c r="D52">
        <v>116.34434950000001</v>
      </c>
      <c r="E52">
        <v>36.865708290000001</v>
      </c>
      <c r="F52">
        <v>0.33180264300000001</v>
      </c>
      <c r="G52">
        <v>2114.460736</v>
      </c>
      <c r="H52">
        <v>114.23898149999999</v>
      </c>
      <c r="I52">
        <v>40.383374689999997</v>
      </c>
      <c r="J52">
        <v>46.938322679999999</v>
      </c>
      <c r="K52">
        <v>34.150311530000003</v>
      </c>
      <c r="L52">
        <v>40.626351479999997</v>
      </c>
      <c r="M52">
        <v>114.23898149999999</v>
      </c>
      <c r="N52">
        <v>76</v>
      </c>
      <c r="O52">
        <v>0</v>
      </c>
      <c r="P52">
        <v>14.7</v>
      </c>
      <c r="Q52">
        <v>0</v>
      </c>
    </row>
    <row r="53" spans="1:17" x14ac:dyDescent="0.3">
      <c r="A53">
        <v>2024030565</v>
      </c>
      <c r="B53">
        <v>144.42666879999999</v>
      </c>
      <c r="C53">
        <v>106.1089004</v>
      </c>
      <c r="D53">
        <v>114.7299415</v>
      </c>
      <c r="E53">
        <v>38.66079259</v>
      </c>
      <c r="F53">
        <v>0.94510885</v>
      </c>
      <c r="G53">
        <v>2417.3619600000002</v>
      </c>
      <c r="H53">
        <v>118.56044489999999</v>
      </c>
      <c r="I53">
        <v>54.633160019999998</v>
      </c>
      <c r="J53">
        <v>57.818836230000002</v>
      </c>
      <c r="K53">
        <v>32.260971060000003</v>
      </c>
      <c r="L53">
        <v>41.807761880000001</v>
      </c>
      <c r="M53">
        <v>118.56044489999999</v>
      </c>
      <c r="N53">
        <v>71</v>
      </c>
      <c r="O53">
        <v>0</v>
      </c>
      <c r="P53">
        <v>13.4</v>
      </c>
      <c r="Q53">
        <v>0</v>
      </c>
    </row>
    <row r="54" spans="1:17" x14ac:dyDescent="0.3">
      <c r="A54">
        <v>2024030566</v>
      </c>
      <c r="B54">
        <v>147.23394049999999</v>
      </c>
      <c r="C54">
        <v>114.1869956</v>
      </c>
      <c r="D54">
        <v>126.7766659</v>
      </c>
      <c r="E54">
        <v>33.719852430000003</v>
      </c>
      <c r="F54">
        <v>0.71057351800000002</v>
      </c>
      <c r="G54">
        <v>2846.50216</v>
      </c>
      <c r="H54">
        <v>125.5131397</v>
      </c>
      <c r="I54">
        <v>66.497224430000003</v>
      </c>
      <c r="J54">
        <v>72.220183489999997</v>
      </c>
      <c r="K54">
        <v>35.064998770000003</v>
      </c>
      <c r="L54">
        <v>44.061394749999998</v>
      </c>
      <c r="M54">
        <v>125.5131397</v>
      </c>
      <c r="N54">
        <v>43</v>
      </c>
      <c r="O54">
        <v>0</v>
      </c>
      <c r="P54">
        <v>12.4</v>
      </c>
      <c r="Q54">
        <v>0</v>
      </c>
    </row>
    <row r="55" spans="1:17" x14ac:dyDescent="0.3">
      <c r="A55">
        <v>2024030567</v>
      </c>
      <c r="B55">
        <v>115.5601273</v>
      </c>
      <c r="C55">
        <v>90.299875459999996</v>
      </c>
      <c r="D55">
        <v>104.5588819</v>
      </c>
      <c r="E55">
        <v>25.36652982</v>
      </c>
      <c r="F55">
        <v>0.26359659200000002</v>
      </c>
      <c r="G55">
        <v>2755.34915</v>
      </c>
      <c r="H55">
        <v>99.494673250000005</v>
      </c>
      <c r="I55">
        <v>63.34961998</v>
      </c>
      <c r="J55">
        <v>62.84814815</v>
      </c>
      <c r="K55">
        <v>28.134210530000001</v>
      </c>
      <c r="L55">
        <v>36.024281160000001</v>
      </c>
      <c r="M55">
        <v>99.494673250000005</v>
      </c>
      <c r="N55">
        <v>32</v>
      </c>
      <c r="O55">
        <v>1</v>
      </c>
      <c r="P55">
        <v>9.6999999999999993</v>
      </c>
      <c r="Q55">
        <v>1</v>
      </c>
    </row>
    <row r="56" spans="1:17" x14ac:dyDescent="0.3">
      <c r="A56">
        <v>202403061</v>
      </c>
      <c r="B56">
        <v>187.4787828</v>
      </c>
      <c r="C56">
        <v>113.2370245</v>
      </c>
      <c r="D56">
        <v>126.69304030000001</v>
      </c>
      <c r="E56">
        <v>74.241758239999996</v>
      </c>
      <c r="F56">
        <v>0.93773764299999995</v>
      </c>
      <c r="G56">
        <v>1481.503823</v>
      </c>
      <c r="H56">
        <v>136.9249226</v>
      </c>
      <c r="I56">
        <v>52.383547559999997</v>
      </c>
      <c r="J56">
        <v>55.682279909999998</v>
      </c>
      <c r="K56">
        <v>34.255770259999998</v>
      </c>
      <c r="L56">
        <v>45.673082180000002</v>
      </c>
      <c r="M56">
        <v>136.9249226</v>
      </c>
      <c r="N56">
        <v>35</v>
      </c>
      <c r="O56">
        <v>0</v>
      </c>
      <c r="P56">
        <v>14.1</v>
      </c>
      <c r="Q56">
        <v>0</v>
      </c>
    </row>
    <row r="57" spans="1:17" x14ac:dyDescent="0.3">
      <c r="A57">
        <v>202403062</v>
      </c>
      <c r="B57">
        <v>175.60530800000001</v>
      </c>
      <c r="C57">
        <v>106.1835998</v>
      </c>
      <c r="D57">
        <v>110.7124608</v>
      </c>
      <c r="E57">
        <v>69.502955529999994</v>
      </c>
      <c r="F57">
        <v>0.83257199599999998</v>
      </c>
      <c r="G57">
        <v>1951.5369479999999</v>
      </c>
      <c r="H57">
        <v>127.816614</v>
      </c>
      <c r="I57">
        <v>43.85005864</v>
      </c>
      <c r="J57">
        <v>45.562546959999999</v>
      </c>
      <c r="K57">
        <v>35.364204770000001</v>
      </c>
      <c r="L57">
        <v>42.750731080000001</v>
      </c>
      <c r="M57">
        <v>127.816614</v>
      </c>
      <c r="N57">
        <v>55</v>
      </c>
      <c r="O57">
        <v>0</v>
      </c>
      <c r="P57">
        <v>13.1</v>
      </c>
      <c r="Q57">
        <v>0</v>
      </c>
    </row>
    <row r="58" spans="1:17" x14ac:dyDescent="0.3">
      <c r="A58">
        <v>202403063</v>
      </c>
      <c r="B58">
        <v>189.61453030000001</v>
      </c>
      <c r="C58">
        <v>104.69858309999999</v>
      </c>
      <c r="D58">
        <v>108.86008409999999</v>
      </c>
      <c r="E58">
        <v>84.915947160000002</v>
      </c>
      <c r="F58">
        <v>0.99995282100000005</v>
      </c>
      <c r="G58">
        <v>2488.9066330000001</v>
      </c>
      <c r="H58">
        <v>130.605321</v>
      </c>
      <c r="I58">
        <v>46.935571940000003</v>
      </c>
      <c r="J58">
        <v>46.845215510000003</v>
      </c>
      <c r="K58">
        <v>37.64805415</v>
      </c>
      <c r="L58">
        <v>49.521099280000001</v>
      </c>
      <c r="M58">
        <v>130.605321</v>
      </c>
      <c r="N58">
        <v>75</v>
      </c>
      <c r="O58">
        <v>0</v>
      </c>
      <c r="P58">
        <v>10.5</v>
      </c>
      <c r="Q58">
        <v>0</v>
      </c>
    </row>
    <row r="59" spans="1:17" x14ac:dyDescent="0.3">
      <c r="A59">
        <v>202403064</v>
      </c>
      <c r="B59">
        <v>186.30127830000001</v>
      </c>
      <c r="C59">
        <v>112.49439529999999</v>
      </c>
      <c r="D59">
        <v>121.64260899999999</v>
      </c>
      <c r="E59">
        <v>74.343887249999995</v>
      </c>
      <c r="F59">
        <v>0.81366604499999995</v>
      </c>
      <c r="G59">
        <v>1583.5152680000001</v>
      </c>
      <c r="H59">
        <v>136.00331019999999</v>
      </c>
      <c r="I59">
        <v>49.878600820000003</v>
      </c>
      <c r="J59">
        <v>51.298545449999999</v>
      </c>
      <c r="K59">
        <v>36.104395599999997</v>
      </c>
      <c r="L59">
        <v>44.11781826</v>
      </c>
      <c r="M59">
        <v>136.00331019999999</v>
      </c>
      <c r="N59">
        <v>50</v>
      </c>
      <c r="O59">
        <v>1</v>
      </c>
      <c r="P59">
        <v>9.3000000000000007</v>
      </c>
      <c r="Q59">
        <v>1</v>
      </c>
    </row>
    <row r="60" spans="1:17" x14ac:dyDescent="0.3">
      <c r="A60">
        <v>202403065</v>
      </c>
      <c r="B60">
        <v>162.03760020000001</v>
      </c>
      <c r="C60">
        <v>96.835053239999993</v>
      </c>
      <c r="D60">
        <v>110.4243056</v>
      </c>
      <c r="E60">
        <v>65.25875508</v>
      </c>
      <c r="F60">
        <v>0.83974569799999998</v>
      </c>
      <c r="G60">
        <v>1532.5311240000001</v>
      </c>
      <c r="H60">
        <v>117.8611172</v>
      </c>
      <c r="I60">
        <v>45.677890470000001</v>
      </c>
      <c r="J60">
        <v>47.771734479999999</v>
      </c>
      <c r="K60">
        <v>30.491315140000001</v>
      </c>
      <c r="L60">
        <v>38.666714110000001</v>
      </c>
      <c r="M60">
        <v>117.8611172</v>
      </c>
      <c r="N60">
        <v>69</v>
      </c>
      <c r="O60">
        <v>1</v>
      </c>
      <c r="P60">
        <v>9.4</v>
      </c>
      <c r="Q60">
        <v>1</v>
      </c>
    </row>
    <row r="61" spans="1:17" x14ac:dyDescent="0.3">
      <c r="A61">
        <v>202403066</v>
      </c>
      <c r="B61">
        <v>196.09518249999999</v>
      </c>
      <c r="C61">
        <v>93.777805090000001</v>
      </c>
      <c r="D61">
        <v>99.62473885</v>
      </c>
      <c r="E61">
        <v>102.3173774</v>
      </c>
      <c r="F61">
        <v>0.99993063699999996</v>
      </c>
      <c r="G61">
        <v>1816.1093579999999</v>
      </c>
      <c r="H61">
        <v>125.0215599</v>
      </c>
      <c r="I61">
        <v>44.891525420000001</v>
      </c>
      <c r="J61">
        <v>49.34324324</v>
      </c>
      <c r="K61">
        <v>32.552197030000002</v>
      </c>
      <c r="L61">
        <v>43.767327299999998</v>
      </c>
      <c r="M61">
        <v>125.0215599</v>
      </c>
      <c r="N61">
        <v>52</v>
      </c>
      <c r="O61">
        <v>0</v>
      </c>
      <c r="P61">
        <v>15.1</v>
      </c>
      <c r="Q61">
        <v>0</v>
      </c>
    </row>
    <row r="62" spans="1:17" x14ac:dyDescent="0.3">
      <c r="A62">
        <v>202403067</v>
      </c>
      <c r="B62">
        <v>176.2846581</v>
      </c>
      <c r="C62">
        <v>93.938583309999999</v>
      </c>
      <c r="D62">
        <v>99.419823910000005</v>
      </c>
      <c r="E62">
        <v>82.36178176</v>
      </c>
      <c r="F62">
        <v>0.99742689200000001</v>
      </c>
      <c r="G62">
        <v>2997.6860929999998</v>
      </c>
      <c r="H62">
        <v>119.2433592</v>
      </c>
      <c r="I62">
        <v>49.543129899999997</v>
      </c>
      <c r="J62">
        <v>50.819736370000001</v>
      </c>
      <c r="K62">
        <v>35.378286680000002</v>
      </c>
      <c r="L62">
        <v>44.57780356</v>
      </c>
      <c r="M62">
        <v>119.2433592</v>
      </c>
      <c r="N62">
        <v>71</v>
      </c>
      <c r="O62">
        <v>0</v>
      </c>
      <c r="P62">
        <v>13.3</v>
      </c>
      <c r="Q62">
        <v>0</v>
      </c>
    </row>
    <row r="63" spans="1:17" x14ac:dyDescent="0.3">
      <c r="A63">
        <v>202403068</v>
      </c>
      <c r="B63">
        <v>172.02483770000001</v>
      </c>
      <c r="C63">
        <v>106.6710051</v>
      </c>
      <c r="D63">
        <v>116.7573057</v>
      </c>
      <c r="E63">
        <v>65.47956499</v>
      </c>
      <c r="F63">
        <v>0.84113800999999999</v>
      </c>
      <c r="G63">
        <v>2249.4523730000001</v>
      </c>
      <c r="H63">
        <v>127.6285664</v>
      </c>
      <c r="I63">
        <v>41.401745820000002</v>
      </c>
      <c r="J63">
        <v>41.406404999999999</v>
      </c>
      <c r="K63">
        <v>33.177110630000001</v>
      </c>
      <c r="L63">
        <v>36.660556669999998</v>
      </c>
      <c r="M63">
        <v>127.6285664</v>
      </c>
      <c r="N63">
        <v>66</v>
      </c>
      <c r="O63">
        <v>1</v>
      </c>
      <c r="P63">
        <v>10.5</v>
      </c>
      <c r="Q63">
        <v>0</v>
      </c>
    </row>
    <row r="64" spans="1:17" x14ac:dyDescent="0.3">
      <c r="A64">
        <v>2024030611</v>
      </c>
      <c r="B64">
        <v>182.66935340000001</v>
      </c>
      <c r="C64">
        <v>104.0051584</v>
      </c>
      <c r="D64">
        <v>107.1196573</v>
      </c>
      <c r="E64">
        <v>78.864637070000001</v>
      </c>
      <c r="F64">
        <v>0.77740251800000004</v>
      </c>
      <c r="G64">
        <v>2097.4676220000001</v>
      </c>
      <c r="H64">
        <v>128.275779</v>
      </c>
      <c r="I64">
        <v>44.062645009999997</v>
      </c>
      <c r="J64">
        <v>47.54357143</v>
      </c>
      <c r="K64">
        <v>36.41067864</v>
      </c>
      <c r="L64">
        <v>42.730429010000002</v>
      </c>
      <c r="M64">
        <v>128.275779</v>
      </c>
      <c r="N64">
        <v>76</v>
      </c>
      <c r="O64">
        <v>1</v>
      </c>
      <c r="P64">
        <v>8.6999999999999993</v>
      </c>
      <c r="Q64">
        <v>1</v>
      </c>
    </row>
    <row r="65" spans="1:17" x14ac:dyDescent="0.3">
      <c r="A65">
        <v>202403069</v>
      </c>
      <c r="B65">
        <v>165.04634909999999</v>
      </c>
      <c r="C65">
        <v>95.899935479999996</v>
      </c>
      <c r="D65">
        <v>105.07645979999999</v>
      </c>
      <c r="E65">
        <v>69.146413589999995</v>
      </c>
      <c r="F65">
        <v>0.97352118899999995</v>
      </c>
      <c r="G65">
        <v>1826.0511590000001</v>
      </c>
      <c r="H65">
        <v>117.5051275</v>
      </c>
      <c r="I65">
        <v>46.829385639999998</v>
      </c>
      <c r="J65">
        <v>44.81853117</v>
      </c>
      <c r="K65">
        <v>34.067460320000002</v>
      </c>
      <c r="L65">
        <v>40.467377239999998</v>
      </c>
      <c r="M65">
        <v>117.5051275</v>
      </c>
      <c r="N65">
        <v>66</v>
      </c>
      <c r="O65">
        <v>0</v>
      </c>
      <c r="P65">
        <v>14.8</v>
      </c>
      <c r="Q65">
        <v>0</v>
      </c>
    </row>
    <row r="66" spans="1:17" x14ac:dyDescent="0.3">
      <c r="A66">
        <v>2024030612</v>
      </c>
      <c r="B66">
        <v>158.11112600000001</v>
      </c>
      <c r="C66">
        <v>77.574121329999997</v>
      </c>
      <c r="D66">
        <v>72.125542870000004</v>
      </c>
      <c r="E66">
        <v>80.537004699999997</v>
      </c>
      <c r="F66">
        <v>0.93110236199999996</v>
      </c>
      <c r="G66">
        <v>2221.0702689999998</v>
      </c>
      <c r="H66">
        <v>100.79490610000001</v>
      </c>
      <c r="I66">
        <v>42.143199520000003</v>
      </c>
      <c r="J66">
        <v>46.786868339999998</v>
      </c>
      <c r="K66">
        <v>35.6</v>
      </c>
      <c r="L66">
        <v>41.962241890000001</v>
      </c>
      <c r="M66">
        <v>100.79490610000001</v>
      </c>
      <c r="N66">
        <v>59</v>
      </c>
      <c r="O66">
        <v>1</v>
      </c>
      <c r="P66">
        <v>10.8</v>
      </c>
      <c r="Q66">
        <v>0</v>
      </c>
    </row>
    <row r="67" spans="1:17" x14ac:dyDescent="0.3">
      <c r="A67">
        <v>2024030613</v>
      </c>
      <c r="B67">
        <v>179.25170840000001</v>
      </c>
      <c r="C67">
        <v>105.6013667</v>
      </c>
      <c r="D67">
        <v>113.1151708</v>
      </c>
      <c r="E67">
        <v>73.720318910000003</v>
      </c>
      <c r="F67">
        <v>0.85743469100000003</v>
      </c>
      <c r="G67">
        <v>2117.5520409999999</v>
      </c>
      <c r="H67">
        <v>129.22429740000001</v>
      </c>
      <c r="I67">
        <v>45.376690529999998</v>
      </c>
      <c r="J67">
        <v>48.417370890000001</v>
      </c>
      <c r="K67">
        <v>35.435621349999998</v>
      </c>
      <c r="L67">
        <v>43.463052879999999</v>
      </c>
      <c r="M67">
        <v>129.22429740000001</v>
      </c>
      <c r="N67">
        <v>67</v>
      </c>
      <c r="O67">
        <v>1</v>
      </c>
      <c r="P67">
        <v>12.7</v>
      </c>
      <c r="Q67">
        <v>0</v>
      </c>
    </row>
    <row r="68" spans="1:17" x14ac:dyDescent="0.3">
      <c r="A68">
        <v>2024030614</v>
      </c>
      <c r="B68">
        <v>155.07997330000001</v>
      </c>
      <c r="C68">
        <v>98.19926615</v>
      </c>
      <c r="D68">
        <v>110.30113</v>
      </c>
      <c r="E68">
        <v>56.880707170000001</v>
      </c>
      <c r="F68">
        <v>0.78020409000000002</v>
      </c>
      <c r="G68">
        <v>2347.1388729999999</v>
      </c>
      <c r="H68">
        <v>116.5655454</v>
      </c>
      <c r="I68">
        <v>44.62056304</v>
      </c>
      <c r="J68">
        <v>42.692910920000003</v>
      </c>
      <c r="K68">
        <v>33.09361956</v>
      </c>
      <c r="L68">
        <v>40.551208840000001</v>
      </c>
      <c r="M68">
        <v>116.5655454</v>
      </c>
      <c r="N68">
        <v>77</v>
      </c>
      <c r="O68">
        <v>0</v>
      </c>
      <c r="P68">
        <v>9.9</v>
      </c>
      <c r="Q68">
        <v>1</v>
      </c>
    </row>
    <row r="69" spans="1:17" x14ac:dyDescent="0.3">
      <c r="A69">
        <v>2024030615</v>
      </c>
      <c r="B69">
        <v>181.6487219</v>
      </c>
      <c r="C69">
        <v>104.82872020000001</v>
      </c>
      <c r="D69">
        <v>111.9448112</v>
      </c>
      <c r="E69">
        <v>76.820001689999998</v>
      </c>
      <c r="F69">
        <v>0.83118106700000005</v>
      </c>
      <c r="G69">
        <v>2459.0425919999998</v>
      </c>
      <c r="H69">
        <v>129.49081240000001</v>
      </c>
      <c r="I69">
        <v>45.215857929999999</v>
      </c>
      <c r="J69">
        <v>46.751392940000002</v>
      </c>
      <c r="K69">
        <v>37.444785279999998</v>
      </c>
      <c r="L69">
        <v>48.327374759999998</v>
      </c>
      <c r="M69">
        <v>129.49081240000001</v>
      </c>
      <c r="N69">
        <v>51</v>
      </c>
      <c r="O69">
        <v>1</v>
      </c>
      <c r="P69">
        <v>11</v>
      </c>
      <c r="Q69">
        <v>0</v>
      </c>
    </row>
    <row r="70" spans="1:17" x14ac:dyDescent="0.3">
      <c r="A70">
        <v>2024030616</v>
      </c>
      <c r="B70">
        <v>167.94097959999999</v>
      </c>
      <c r="C70">
        <v>96.932904800000003</v>
      </c>
      <c r="D70">
        <v>102.7636528</v>
      </c>
      <c r="E70">
        <v>71.008074800000003</v>
      </c>
      <c r="F70">
        <v>0.99338019899999996</v>
      </c>
      <c r="G70">
        <v>2349.4961830000002</v>
      </c>
      <c r="H70">
        <v>118.8013062</v>
      </c>
      <c r="I70">
        <v>53.328917050000001</v>
      </c>
      <c r="J70">
        <v>54.770818509999998</v>
      </c>
      <c r="K70">
        <v>34.501658370000001</v>
      </c>
      <c r="L70">
        <v>43.583948640000003</v>
      </c>
      <c r="M70">
        <v>118.8013062</v>
      </c>
      <c r="N70">
        <v>68</v>
      </c>
      <c r="O70">
        <v>1</v>
      </c>
      <c r="P70">
        <v>9</v>
      </c>
      <c r="Q70">
        <v>1</v>
      </c>
    </row>
    <row r="71" spans="1:17" x14ac:dyDescent="0.3">
      <c r="A71">
        <v>2024030617</v>
      </c>
      <c r="B71">
        <v>170.7517986</v>
      </c>
      <c r="C71">
        <v>100.7953957</v>
      </c>
      <c r="D71">
        <v>111.3492566</v>
      </c>
      <c r="E71">
        <v>70.287913669999995</v>
      </c>
      <c r="F71">
        <v>0.85710679099999998</v>
      </c>
      <c r="G71">
        <v>1975.7269200000001</v>
      </c>
      <c r="H71">
        <v>123.95574929999999</v>
      </c>
      <c r="I71">
        <v>51.369180059999998</v>
      </c>
      <c r="J71">
        <v>52.229641690000001</v>
      </c>
      <c r="K71">
        <v>35.7794971</v>
      </c>
      <c r="L71">
        <v>46.50118535</v>
      </c>
      <c r="M71">
        <v>123.95574929999999</v>
      </c>
      <c r="N71">
        <v>77</v>
      </c>
      <c r="O71">
        <v>1</v>
      </c>
      <c r="P71">
        <v>10.8</v>
      </c>
      <c r="Q71">
        <v>0</v>
      </c>
    </row>
    <row r="72" spans="1:17" x14ac:dyDescent="0.3">
      <c r="A72">
        <v>2024030618</v>
      </c>
      <c r="B72">
        <v>178.5950986</v>
      </c>
      <c r="C72">
        <v>100.5625999</v>
      </c>
      <c r="D72">
        <v>101.4249334</v>
      </c>
      <c r="E72">
        <v>78.032498669999995</v>
      </c>
      <c r="F72">
        <v>0.961374171</v>
      </c>
      <c r="G72">
        <v>2149.969165</v>
      </c>
      <c r="H72">
        <v>125.7457872</v>
      </c>
      <c r="I72">
        <v>40.026408240000002</v>
      </c>
      <c r="J72">
        <v>39.752071819999998</v>
      </c>
      <c r="K72">
        <v>31.340145079999999</v>
      </c>
      <c r="L72">
        <v>38.835089459999999</v>
      </c>
      <c r="M72">
        <v>125.7457872</v>
      </c>
      <c r="N72">
        <v>80</v>
      </c>
      <c r="O72">
        <v>1</v>
      </c>
      <c r="P72">
        <v>7</v>
      </c>
      <c r="Q72">
        <v>1</v>
      </c>
    </row>
    <row r="73" spans="1:17" x14ac:dyDescent="0.3">
      <c r="A73">
        <v>2024030619</v>
      </c>
      <c r="B73">
        <v>171.74596679999999</v>
      </c>
      <c r="C73">
        <v>106.758548</v>
      </c>
      <c r="D73">
        <v>117.8205514</v>
      </c>
      <c r="E73">
        <v>64.987418730000002</v>
      </c>
      <c r="F73">
        <v>0.83929250700000002</v>
      </c>
      <c r="G73">
        <v>1473.7027370000001</v>
      </c>
      <c r="H73">
        <v>127.36154860000001</v>
      </c>
      <c r="I73">
        <v>44.012950320000002</v>
      </c>
      <c r="J73">
        <v>42.952538070000003</v>
      </c>
      <c r="K73">
        <v>32.690465150000001</v>
      </c>
      <c r="L73">
        <v>37.683308160000003</v>
      </c>
      <c r="M73">
        <v>127.36154860000001</v>
      </c>
      <c r="N73">
        <v>69</v>
      </c>
      <c r="O73">
        <v>1</v>
      </c>
      <c r="P73">
        <v>9.9</v>
      </c>
      <c r="Q73">
        <v>1</v>
      </c>
    </row>
    <row r="74" spans="1:17" x14ac:dyDescent="0.3">
      <c r="A74">
        <v>2024030622</v>
      </c>
      <c r="B74">
        <v>183.27652990000001</v>
      </c>
      <c r="C74">
        <v>96.890701129999997</v>
      </c>
      <c r="D74">
        <v>97.817202080000001</v>
      </c>
      <c r="E74">
        <v>86.385828720000006</v>
      </c>
      <c r="F74">
        <v>0.99666244699999995</v>
      </c>
      <c r="G74">
        <v>2054.9626199999998</v>
      </c>
      <c r="H74">
        <v>122.52930550000001</v>
      </c>
      <c r="I74">
        <v>41.180024879999998</v>
      </c>
      <c r="J74">
        <v>42.606588780000003</v>
      </c>
      <c r="K74">
        <v>31.514752040000001</v>
      </c>
      <c r="L74">
        <v>39.179793089999997</v>
      </c>
      <c r="M74">
        <v>122.52930550000001</v>
      </c>
      <c r="N74">
        <v>71</v>
      </c>
      <c r="O74">
        <v>0</v>
      </c>
      <c r="P74">
        <v>13.6</v>
      </c>
      <c r="Q74">
        <v>0</v>
      </c>
    </row>
    <row r="75" spans="1:17" x14ac:dyDescent="0.3">
      <c r="A75">
        <v>2024030623</v>
      </c>
      <c r="B75">
        <v>165.33842229999999</v>
      </c>
      <c r="C75">
        <v>101.0141476</v>
      </c>
      <c r="D75">
        <v>109.7754746</v>
      </c>
      <c r="E75">
        <v>64.599346350000005</v>
      </c>
      <c r="F75">
        <v>0.97028068199999995</v>
      </c>
      <c r="G75">
        <v>2435.1896820000002</v>
      </c>
      <c r="H75">
        <v>121.1626045</v>
      </c>
      <c r="I75">
        <v>44.198639010000001</v>
      </c>
      <c r="J75">
        <v>45.511954459999998</v>
      </c>
      <c r="K75">
        <v>33.164077210000002</v>
      </c>
      <c r="L75">
        <v>43.257642339999997</v>
      </c>
      <c r="M75">
        <v>121.1626045</v>
      </c>
      <c r="N75">
        <v>69</v>
      </c>
      <c r="O75">
        <v>0</v>
      </c>
      <c r="P75">
        <v>13.1</v>
      </c>
      <c r="Q75">
        <v>0</v>
      </c>
    </row>
    <row r="76" spans="1:17" x14ac:dyDescent="0.3">
      <c r="A76">
        <v>2024030624</v>
      </c>
      <c r="B76">
        <v>194.6985057</v>
      </c>
      <c r="C76">
        <v>108.0233576</v>
      </c>
      <c r="D76">
        <v>113.5620625</v>
      </c>
      <c r="E76">
        <v>86.675148089999993</v>
      </c>
      <c r="F76">
        <v>0.99956226699999995</v>
      </c>
      <c r="G76">
        <v>1298.629156</v>
      </c>
      <c r="H76">
        <v>134.4806815</v>
      </c>
      <c r="I76">
        <v>57.586651709999998</v>
      </c>
      <c r="J76">
        <v>57.031704099999999</v>
      </c>
      <c r="K76">
        <v>38.483549080000003</v>
      </c>
      <c r="L76">
        <v>46.277688849999997</v>
      </c>
      <c r="M76">
        <v>134.4806815</v>
      </c>
      <c r="N76">
        <v>68</v>
      </c>
      <c r="O76">
        <v>1</v>
      </c>
      <c r="P76">
        <v>11.1</v>
      </c>
      <c r="Q76">
        <v>0</v>
      </c>
    </row>
    <row r="77" spans="1:17" x14ac:dyDescent="0.3">
      <c r="A77">
        <v>2024030625</v>
      </c>
      <c r="B77">
        <v>177.4224998</v>
      </c>
      <c r="C77">
        <v>98.644002049999997</v>
      </c>
      <c r="D77">
        <v>98.939295759999993</v>
      </c>
      <c r="E77">
        <v>78.778497740000006</v>
      </c>
      <c r="F77">
        <v>0.89556135800000003</v>
      </c>
      <c r="G77">
        <v>2041.946498</v>
      </c>
      <c r="H77">
        <v>122.3830565</v>
      </c>
      <c r="I77">
        <v>41.426729770000001</v>
      </c>
      <c r="J77">
        <v>42.415443629999999</v>
      </c>
      <c r="K77">
        <v>33.591725500000003</v>
      </c>
      <c r="L77">
        <v>43.545124100000002</v>
      </c>
      <c r="M77">
        <v>122.3830565</v>
      </c>
      <c r="N77">
        <v>61</v>
      </c>
      <c r="O77">
        <v>1</v>
      </c>
      <c r="P77">
        <v>10.8</v>
      </c>
      <c r="Q77">
        <v>0</v>
      </c>
    </row>
    <row r="78" spans="1:17" x14ac:dyDescent="0.3">
      <c r="A78">
        <v>2024030627</v>
      </c>
      <c r="B78">
        <v>172.1322121</v>
      </c>
      <c r="C78">
        <v>101.77042779999999</v>
      </c>
      <c r="D78">
        <v>111.8517058</v>
      </c>
      <c r="E78">
        <v>70.361784209999996</v>
      </c>
      <c r="F78">
        <v>0.86288100599999995</v>
      </c>
      <c r="G78">
        <v>2310.372163</v>
      </c>
      <c r="H78">
        <v>124.4959525</v>
      </c>
      <c r="I78">
        <v>50.483680360000001</v>
      </c>
      <c r="J78">
        <v>50.347706879999997</v>
      </c>
      <c r="K78">
        <v>36.897627970000002</v>
      </c>
      <c r="L78">
        <v>42.785631160000001</v>
      </c>
      <c r="M78">
        <v>124.4959525</v>
      </c>
      <c r="N78">
        <v>57</v>
      </c>
      <c r="O78">
        <v>0</v>
      </c>
      <c r="P78">
        <v>13.8</v>
      </c>
      <c r="Q78">
        <v>0</v>
      </c>
    </row>
    <row r="79" spans="1:17" x14ac:dyDescent="0.3">
      <c r="A79">
        <v>2024030626</v>
      </c>
      <c r="B79">
        <v>163.93170409999999</v>
      </c>
      <c r="C79">
        <v>93.900116620000006</v>
      </c>
      <c r="D79">
        <v>94.96876743</v>
      </c>
      <c r="E79">
        <v>70.031587490000007</v>
      </c>
      <c r="F79">
        <v>0.99757254799999995</v>
      </c>
      <c r="G79">
        <v>1631.5485639999999</v>
      </c>
      <c r="H79">
        <v>114.8783366</v>
      </c>
      <c r="I79">
        <v>39.65456013</v>
      </c>
      <c r="J79">
        <v>40.251935840000002</v>
      </c>
      <c r="K79">
        <v>28.561567159999999</v>
      </c>
      <c r="L79">
        <v>38.132694280000003</v>
      </c>
      <c r="M79">
        <v>114.8783366</v>
      </c>
      <c r="N79">
        <v>46</v>
      </c>
      <c r="O79">
        <v>0</v>
      </c>
      <c r="P79">
        <v>13.9</v>
      </c>
      <c r="Q79">
        <v>0</v>
      </c>
    </row>
    <row r="80" spans="1:17" x14ac:dyDescent="0.3">
      <c r="A80">
        <v>2024030629</v>
      </c>
      <c r="B80">
        <v>174.4216586</v>
      </c>
      <c r="C80">
        <v>115.8098482</v>
      </c>
      <c r="D80">
        <v>103.88941130000001</v>
      </c>
      <c r="E80">
        <v>59.066753050000003</v>
      </c>
      <c r="F80">
        <v>0.62530612200000002</v>
      </c>
      <c r="G80">
        <v>2251.333232</v>
      </c>
      <c r="H80">
        <v>131.83422039999999</v>
      </c>
      <c r="I80">
        <v>48.462872500000003</v>
      </c>
      <c r="J80">
        <v>48.698834499999997</v>
      </c>
      <c r="K80">
        <v>34.717488160000002</v>
      </c>
      <c r="L80">
        <v>42.289124979999997</v>
      </c>
      <c r="M80">
        <v>131.83422039999999</v>
      </c>
      <c r="N80">
        <v>68</v>
      </c>
      <c r="O80">
        <v>0</v>
      </c>
      <c r="P80">
        <v>12.4</v>
      </c>
      <c r="Q80">
        <v>0</v>
      </c>
    </row>
    <row r="81" spans="1:17" x14ac:dyDescent="0.3">
      <c r="A81">
        <v>2024030628</v>
      </c>
      <c r="B81">
        <v>175.49508019999999</v>
      </c>
      <c r="C81">
        <v>112.28171570000001</v>
      </c>
      <c r="D81">
        <v>122.914979</v>
      </c>
      <c r="E81">
        <v>63.213364540000001</v>
      </c>
      <c r="F81">
        <v>0.92651741799999998</v>
      </c>
      <c r="G81">
        <v>2155.325398</v>
      </c>
      <c r="H81">
        <v>132.36358860000001</v>
      </c>
      <c r="I81">
        <v>51.656211310000003</v>
      </c>
      <c r="J81">
        <v>50.666800000000002</v>
      </c>
      <c r="K81">
        <v>35.924159019999998</v>
      </c>
      <c r="L81">
        <v>47.218878019999998</v>
      </c>
      <c r="M81">
        <v>132.36358860000001</v>
      </c>
      <c r="N81">
        <v>77</v>
      </c>
      <c r="O81">
        <v>0</v>
      </c>
      <c r="P81">
        <v>14.1</v>
      </c>
      <c r="Q81">
        <v>0</v>
      </c>
    </row>
    <row r="82" spans="1:17" x14ac:dyDescent="0.3">
      <c r="A82">
        <v>2024030630</v>
      </c>
      <c r="B82">
        <v>176.00179879999999</v>
      </c>
      <c r="C82">
        <v>108.61031850000001</v>
      </c>
      <c r="D82">
        <v>119.3041576</v>
      </c>
      <c r="E82">
        <v>67.412411590000005</v>
      </c>
      <c r="F82">
        <v>0.83781597600000002</v>
      </c>
      <c r="G82">
        <v>2648.0323870000002</v>
      </c>
      <c r="H82">
        <v>130.84855580000001</v>
      </c>
      <c r="I82">
        <v>49.126088039999999</v>
      </c>
      <c r="J82">
        <v>49.248072880000002</v>
      </c>
      <c r="K82">
        <v>35.63975155</v>
      </c>
      <c r="L82">
        <v>42.467421680000001</v>
      </c>
      <c r="M82">
        <v>130.84855580000001</v>
      </c>
      <c r="N82">
        <v>67</v>
      </c>
      <c r="O82">
        <v>1</v>
      </c>
      <c r="P82">
        <v>12.8</v>
      </c>
      <c r="Q82">
        <v>0</v>
      </c>
    </row>
    <row r="83" spans="1:17" x14ac:dyDescent="0.3">
      <c r="A83">
        <v>2024030631</v>
      </c>
      <c r="B83">
        <v>161.5606722</v>
      </c>
      <c r="C83">
        <v>111.5927543</v>
      </c>
      <c r="D83">
        <v>126.0520515</v>
      </c>
      <c r="E83">
        <v>50.037756440000003</v>
      </c>
      <c r="F83">
        <v>0.51996944599999995</v>
      </c>
      <c r="G83">
        <v>1649.70739</v>
      </c>
      <c r="H83">
        <v>128.11623599999999</v>
      </c>
      <c r="I83">
        <v>40.48046969</v>
      </c>
      <c r="J83">
        <v>40.31942446</v>
      </c>
      <c r="K83">
        <v>30.764205570000001</v>
      </c>
      <c r="L83">
        <v>41.211791169999998</v>
      </c>
      <c r="M83">
        <v>128.11623599999999</v>
      </c>
      <c r="N83">
        <v>76</v>
      </c>
      <c r="O83">
        <v>1</v>
      </c>
      <c r="P83">
        <v>9.3000000000000007</v>
      </c>
      <c r="Q83">
        <v>1</v>
      </c>
    </row>
    <row r="84" spans="1:17" x14ac:dyDescent="0.3">
      <c r="A84">
        <v>2024030632</v>
      </c>
      <c r="B84">
        <v>196.1761248</v>
      </c>
      <c r="C84">
        <v>114.24915470000001</v>
      </c>
      <c r="D84">
        <v>103.5562029</v>
      </c>
      <c r="E84">
        <v>81.926970089999998</v>
      </c>
      <c r="F84">
        <v>0.71469740599999998</v>
      </c>
      <c r="G84">
        <v>1920.879091</v>
      </c>
      <c r="H84">
        <v>137.31105350000001</v>
      </c>
      <c r="I84">
        <v>48.408658580000001</v>
      </c>
      <c r="J84">
        <v>54.155444719999998</v>
      </c>
      <c r="K84">
        <v>36.148842590000001</v>
      </c>
      <c r="L84">
        <v>46.727335160000003</v>
      </c>
      <c r="M84">
        <v>137.31105350000001</v>
      </c>
      <c r="N84">
        <v>44</v>
      </c>
      <c r="O84">
        <v>1</v>
      </c>
      <c r="P84">
        <v>10</v>
      </c>
      <c r="Q84">
        <v>1</v>
      </c>
    </row>
    <row r="85" spans="1:17" x14ac:dyDescent="0.3">
      <c r="A85">
        <v>2024030633</v>
      </c>
      <c r="B85">
        <v>169.9711647</v>
      </c>
      <c r="C85">
        <v>105.3125873</v>
      </c>
      <c r="D85">
        <v>114.7059886</v>
      </c>
      <c r="E85">
        <v>64.667302910000004</v>
      </c>
      <c r="F85">
        <v>0.87002670500000001</v>
      </c>
      <c r="G85">
        <v>3100.8652630000001</v>
      </c>
      <c r="H85">
        <v>126.2876054</v>
      </c>
      <c r="I85">
        <v>46.509055119999999</v>
      </c>
      <c r="J85">
        <v>46.59378134</v>
      </c>
      <c r="K85">
        <v>36.236125469999998</v>
      </c>
      <c r="L85">
        <v>43.307718309999998</v>
      </c>
      <c r="M85">
        <v>126.2876054</v>
      </c>
      <c r="N85">
        <v>68</v>
      </c>
      <c r="O85">
        <v>0</v>
      </c>
      <c r="P85">
        <v>13.9</v>
      </c>
      <c r="Q85">
        <v>0</v>
      </c>
    </row>
    <row r="86" spans="1:17" x14ac:dyDescent="0.3">
      <c r="A86">
        <v>2024030634</v>
      </c>
      <c r="B86">
        <v>173.16399039999999</v>
      </c>
      <c r="C86">
        <v>101.70628720000001</v>
      </c>
      <c r="D86">
        <v>110.308038</v>
      </c>
      <c r="E86">
        <v>71.457703289999998</v>
      </c>
      <c r="F86">
        <v>0.99161293500000003</v>
      </c>
      <c r="G86">
        <v>2120.7007530000001</v>
      </c>
      <c r="H86">
        <v>123.9353859</v>
      </c>
      <c r="I86">
        <v>40.224518459999999</v>
      </c>
      <c r="J86">
        <v>42.748093480000001</v>
      </c>
      <c r="K86">
        <v>31.671197790000001</v>
      </c>
      <c r="L86">
        <v>41.55692449</v>
      </c>
      <c r="M86">
        <v>123.9353859</v>
      </c>
      <c r="N86">
        <v>61</v>
      </c>
      <c r="O86">
        <v>1</v>
      </c>
      <c r="P86">
        <v>10.8</v>
      </c>
      <c r="Q86">
        <v>0</v>
      </c>
    </row>
    <row r="87" spans="1:17" x14ac:dyDescent="0.3">
      <c r="A87">
        <v>2024030636</v>
      </c>
      <c r="B87">
        <v>158.87499500000001</v>
      </c>
      <c r="C87">
        <v>78.114051570000001</v>
      </c>
      <c r="D87">
        <v>78.962142709999995</v>
      </c>
      <c r="E87">
        <v>80.760943429999998</v>
      </c>
      <c r="F87">
        <v>0.85985906099999998</v>
      </c>
      <c r="G87">
        <v>2815.1261770000001</v>
      </c>
      <c r="H87">
        <v>102.3297906</v>
      </c>
      <c r="I87">
        <v>51.177461819999998</v>
      </c>
      <c r="J87">
        <v>52.228845130000003</v>
      </c>
      <c r="K87">
        <v>31.319169720000001</v>
      </c>
      <c r="L87">
        <v>38.092065509999998</v>
      </c>
      <c r="M87">
        <v>102.3297906</v>
      </c>
      <c r="N87">
        <v>50</v>
      </c>
      <c r="O87">
        <v>0</v>
      </c>
      <c r="P87">
        <v>13.6</v>
      </c>
      <c r="Q87">
        <v>0</v>
      </c>
    </row>
    <row r="88" spans="1:17" x14ac:dyDescent="0.3">
      <c r="A88">
        <v>2024030638</v>
      </c>
      <c r="B88">
        <v>165.17871249999999</v>
      </c>
      <c r="C88">
        <v>88.879433199999994</v>
      </c>
      <c r="D88">
        <v>91.452909320000003</v>
      </c>
      <c r="E88">
        <v>76.299279290000001</v>
      </c>
      <c r="F88">
        <v>0.99107575199999998</v>
      </c>
      <c r="G88">
        <v>2164.233917</v>
      </c>
      <c r="H88">
        <v>111.8586758</v>
      </c>
      <c r="I88">
        <v>42.058792789999998</v>
      </c>
      <c r="J88">
        <v>46.241423529999999</v>
      </c>
      <c r="K88">
        <v>36.409691629999998</v>
      </c>
      <c r="L88">
        <v>41.48995232</v>
      </c>
      <c r="M88">
        <v>111.8586758</v>
      </c>
      <c r="N88">
        <v>59</v>
      </c>
      <c r="O88">
        <v>1</v>
      </c>
      <c r="P88">
        <v>12.5</v>
      </c>
      <c r="Q88">
        <v>0</v>
      </c>
    </row>
    <row r="89" spans="1:17" x14ac:dyDescent="0.3">
      <c r="A89">
        <v>2024030637</v>
      </c>
      <c r="B89">
        <v>150.34528539999999</v>
      </c>
      <c r="C89">
        <v>93.117432570000005</v>
      </c>
      <c r="D89">
        <v>103.2724978</v>
      </c>
      <c r="E89">
        <v>57.263755789999998</v>
      </c>
      <c r="F89">
        <v>0.89042832999999999</v>
      </c>
      <c r="G89">
        <v>2653.823437</v>
      </c>
      <c r="H89">
        <v>111.34065320000001</v>
      </c>
      <c r="I89">
        <v>47.598499060000002</v>
      </c>
      <c r="J89">
        <v>46.185224269999999</v>
      </c>
      <c r="K89">
        <v>33.246661629999998</v>
      </c>
      <c r="L89">
        <v>42.691008660000001</v>
      </c>
      <c r="M89">
        <v>111.34065320000001</v>
      </c>
      <c r="N89">
        <v>71</v>
      </c>
      <c r="O89">
        <v>0</v>
      </c>
      <c r="P89">
        <v>13.2</v>
      </c>
      <c r="Q89">
        <v>0</v>
      </c>
    </row>
    <row r="90" spans="1:17" x14ac:dyDescent="0.3">
      <c r="A90">
        <v>2024030640</v>
      </c>
      <c r="B90">
        <v>169.94876840000001</v>
      </c>
      <c r="C90">
        <v>95.019940660000003</v>
      </c>
      <c r="D90">
        <v>102.117919</v>
      </c>
      <c r="E90">
        <v>74.928827709999993</v>
      </c>
      <c r="F90">
        <v>0.93175568099999995</v>
      </c>
      <c r="G90">
        <v>2931.2583789999999</v>
      </c>
      <c r="H90">
        <v>118.25497230000001</v>
      </c>
      <c r="I90">
        <v>41.711728399999998</v>
      </c>
      <c r="J90">
        <v>41.940661480000003</v>
      </c>
      <c r="K90">
        <v>32.78987016</v>
      </c>
      <c r="L90">
        <v>40.023749469999998</v>
      </c>
      <c r="M90">
        <v>118.25497230000001</v>
      </c>
      <c r="N90">
        <v>74</v>
      </c>
      <c r="O90">
        <v>0</v>
      </c>
      <c r="P90">
        <v>10.1</v>
      </c>
      <c r="Q90">
        <v>1</v>
      </c>
    </row>
    <row r="91" spans="1:17" x14ac:dyDescent="0.3">
      <c r="A91">
        <v>2024030639</v>
      </c>
      <c r="B91">
        <v>181.39633850000001</v>
      </c>
      <c r="C91">
        <v>102.4922971</v>
      </c>
      <c r="D91">
        <v>105.86017270000001</v>
      </c>
      <c r="E91">
        <v>78.904041449999994</v>
      </c>
      <c r="F91">
        <v>0.84388389799999997</v>
      </c>
      <c r="G91">
        <v>3166.711922</v>
      </c>
      <c r="H91">
        <v>126.6627591</v>
      </c>
      <c r="I91">
        <v>56.26062323</v>
      </c>
      <c r="J91">
        <v>54.536078430000003</v>
      </c>
      <c r="K91">
        <v>35.1223326</v>
      </c>
      <c r="L91">
        <v>46.453384159999999</v>
      </c>
      <c r="M91">
        <v>126.6627591</v>
      </c>
      <c r="N91">
        <v>42</v>
      </c>
      <c r="O91">
        <v>0</v>
      </c>
      <c r="P91">
        <v>15.8</v>
      </c>
      <c r="Q91">
        <v>0</v>
      </c>
    </row>
    <row r="92" spans="1:17" x14ac:dyDescent="0.3">
      <c r="A92">
        <v>2024030643</v>
      </c>
      <c r="B92">
        <v>163.26916399999999</v>
      </c>
      <c r="C92">
        <v>90.304670540000004</v>
      </c>
      <c r="D92">
        <v>95.363139160000003</v>
      </c>
      <c r="E92">
        <v>72.964493450000006</v>
      </c>
      <c r="F92">
        <v>0.92029968399999995</v>
      </c>
      <c r="G92">
        <v>2393.722679</v>
      </c>
      <c r="H92">
        <v>112.5965582</v>
      </c>
      <c r="I92">
        <v>41.470927840000002</v>
      </c>
      <c r="J92">
        <v>44.192265190000001</v>
      </c>
      <c r="K92">
        <v>30.83491532</v>
      </c>
      <c r="L92">
        <v>37.7835599</v>
      </c>
      <c r="M92">
        <v>112.5965582</v>
      </c>
      <c r="N92">
        <v>54</v>
      </c>
      <c r="O92">
        <v>0</v>
      </c>
      <c r="P92">
        <v>14.1</v>
      </c>
      <c r="Q92">
        <v>0</v>
      </c>
    </row>
    <row r="93" spans="1:17" x14ac:dyDescent="0.3">
      <c r="A93">
        <v>2024030641</v>
      </c>
      <c r="B93">
        <v>165.63494639999999</v>
      </c>
      <c r="C93">
        <v>99.585718929999999</v>
      </c>
      <c r="D93">
        <v>104.85445180000001</v>
      </c>
      <c r="E93">
        <v>66.049227490000007</v>
      </c>
      <c r="F93">
        <v>0.87863741299999998</v>
      </c>
      <c r="G93">
        <v>2082.0690610000001</v>
      </c>
      <c r="H93">
        <v>120.1716017</v>
      </c>
      <c r="I93">
        <v>44.982266770000003</v>
      </c>
      <c r="J93">
        <v>45.284772179999997</v>
      </c>
      <c r="K93">
        <v>34.99298246</v>
      </c>
      <c r="L93">
        <v>42.447700070000003</v>
      </c>
      <c r="M93">
        <v>120.1716017</v>
      </c>
      <c r="N93">
        <v>66</v>
      </c>
      <c r="O93">
        <v>1</v>
      </c>
      <c r="P93">
        <v>10.199999999999999</v>
      </c>
      <c r="Q93">
        <v>1</v>
      </c>
    </row>
    <row r="94" spans="1:17" x14ac:dyDescent="0.3">
      <c r="A94">
        <v>2024030643</v>
      </c>
      <c r="B94">
        <v>167.09641479999999</v>
      </c>
      <c r="C94">
        <v>109.153413</v>
      </c>
      <c r="D94">
        <v>121.6807373</v>
      </c>
      <c r="E94">
        <v>57.943001819999999</v>
      </c>
      <c r="F94">
        <v>0.87503536400000004</v>
      </c>
      <c r="G94">
        <v>2111.4683359999999</v>
      </c>
      <c r="H94">
        <v>127.87784929999999</v>
      </c>
      <c r="I94">
        <v>42.630117650000003</v>
      </c>
      <c r="J94">
        <v>42.747395230000002</v>
      </c>
      <c r="K94">
        <v>33.365862569999997</v>
      </c>
      <c r="L94">
        <v>41.745506120000002</v>
      </c>
      <c r="M94">
        <v>127.87784929999999</v>
      </c>
      <c r="N94">
        <v>54</v>
      </c>
      <c r="O94">
        <v>0</v>
      </c>
      <c r="P94">
        <v>14.1</v>
      </c>
      <c r="Q94">
        <v>0</v>
      </c>
    </row>
    <row r="95" spans="1:17" x14ac:dyDescent="0.3">
      <c r="A95">
        <v>2024030644</v>
      </c>
      <c r="B95">
        <v>158.57706730000001</v>
      </c>
      <c r="C95">
        <v>94.030654639999995</v>
      </c>
      <c r="D95">
        <v>101.4083401</v>
      </c>
      <c r="E95">
        <v>64.546412649999994</v>
      </c>
      <c r="F95">
        <v>0.96741082899999997</v>
      </c>
      <c r="G95">
        <v>1218.616753</v>
      </c>
      <c r="H95">
        <v>114.01466569999999</v>
      </c>
      <c r="I95">
        <v>40.617829020000002</v>
      </c>
      <c r="J95">
        <v>41.440532300000001</v>
      </c>
      <c r="K95">
        <v>31.06786675</v>
      </c>
      <c r="L95">
        <v>40.243616170000003</v>
      </c>
      <c r="M95">
        <v>114.01466569999999</v>
      </c>
      <c r="N95">
        <v>48</v>
      </c>
      <c r="O95">
        <v>1</v>
      </c>
      <c r="P95">
        <v>9.1999999999999993</v>
      </c>
      <c r="Q95">
        <v>1</v>
      </c>
    </row>
    <row r="96" spans="1:17" x14ac:dyDescent="0.3">
      <c r="A96">
        <v>2024030645</v>
      </c>
      <c r="B96">
        <v>147.89785689999999</v>
      </c>
      <c r="C96">
        <v>88.889368219999994</v>
      </c>
      <c r="D96">
        <v>91.336800719999999</v>
      </c>
      <c r="E96">
        <v>59.186612859999997</v>
      </c>
      <c r="F96">
        <v>0.92376006600000005</v>
      </c>
      <c r="G96">
        <v>3784.5364979999999</v>
      </c>
      <c r="H96">
        <v>106.8120502</v>
      </c>
      <c r="I96">
        <v>40.330220539999999</v>
      </c>
      <c r="J96">
        <v>44.046970539999997</v>
      </c>
      <c r="K96">
        <v>35.815677569999998</v>
      </c>
      <c r="L96">
        <v>42.818466270000002</v>
      </c>
      <c r="M96">
        <v>106.8120502</v>
      </c>
      <c r="N96">
        <v>76</v>
      </c>
      <c r="O96">
        <v>1</v>
      </c>
      <c r="P96">
        <v>9.1999999999999993</v>
      </c>
      <c r="Q96">
        <v>1</v>
      </c>
    </row>
    <row r="97" spans="1:17" x14ac:dyDescent="0.3">
      <c r="A97">
        <v>2024030641</v>
      </c>
      <c r="B97">
        <v>169.07096809999999</v>
      </c>
      <c r="C97">
        <v>93.739205810000001</v>
      </c>
      <c r="D97">
        <v>96.063383720000004</v>
      </c>
      <c r="E97">
        <v>75.35949943</v>
      </c>
      <c r="F97">
        <v>0.99279722800000003</v>
      </c>
      <c r="G97">
        <v>1778.947285</v>
      </c>
      <c r="H97">
        <v>116.29110850000001</v>
      </c>
      <c r="I97">
        <v>51.169916430000001</v>
      </c>
      <c r="J97">
        <v>51.619109100000003</v>
      </c>
      <c r="K97">
        <v>33.190245480000002</v>
      </c>
      <c r="L97">
        <v>40.455871559999999</v>
      </c>
      <c r="M97">
        <v>116.29110850000001</v>
      </c>
      <c r="N97">
        <v>66</v>
      </c>
      <c r="O97">
        <v>1</v>
      </c>
      <c r="P97">
        <v>10.199999999999999</v>
      </c>
      <c r="Q97">
        <v>1</v>
      </c>
    </row>
    <row r="98" spans="1:17" x14ac:dyDescent="0.3">
      <c r="A98">
        <v>2024030648</v>
      </c>
      <c r="B98">
        <v>162.36247159999999</v>
      </c>
      <c r="C98">
        <v>106.65335810000001</v>
      </c>
      <c r="D98">
        <v>116.3654061</v>
      </c>
      <c r="E98">
        <v>55.814920440000002</v>
      </c>
      <c r="F98">
        <v>0.90909470699999995</v>
      </c>
      <c r="G98">
        <v>2301.4496589999999</v>
      </c>
      <c r="H98">
        <v>124.2991746</v>
      </c>
      <c r="I98">
        <v>47.052292260000002</v>
      </c>
      <c r="J98">
        <v>47.758656870000003</v>
      </c>
      <c r="K98">
        <v>34.983896940000001</v>
      </c>
      <c r="L98">
        <v>44.606089949999998</v>
      </c>
      <c r="M98">
        <v>124.2991746</v>
      </c>
      <c r="N98">
        <v>51</v>
      </c>
      <c r="O98">
        <v>0</v>
      </c>
      <c r="P98">
        <v>14.8</v>
      </c>
      <c r="Q98">
        <v>0</v>
      </c>
    </row>
    <row r="99" spans="1:17" x14ac:dyDescent="0.3">
      <c r="A99">
        <v>2024030649</v>
      </c>
      <c r="B99">
        <v>158.07149279999999</v>
      </c>
      <c r="C99">
        <v>81.881444560000006</v>
      </c>
      <c r="D99">
        <v>78.238744999999994</v>
      </c>
      <c r="E99">
        <v>76.19004821</v>
      </c>
      <c r="F99">
        <v>0.98528713800000001</v>
      </c>
      <c r="G99">
        <v>2126.2388740000001</v>
      </c>
      <c r="H99">
        <v>103.9412291</v>
      </c>
      <c r="I99">
        <v>40.58290598</v>
      </c>
      <c r="J99">
        <v>39.268617020000001</v>
      </c>
      <c r="K99">
        <v>31.938711690000002</v>
      </c>
      <c r="L99">
        <v>39.33601255</v>
      </c>
      <c r="M99">
        <v>103.9412291</v>
      </c>
      <c r="N99">
        <v>72</v>
      </c>
      <c r="O99">
        <v>0</v>
      </c>
      <c r="P99">
        <v>9.9</v>
      </c>
      <c r="Q99">
        <v>1</v>
      </c>
    </row>
    <row r="100" spans="1:17" x14ac:dyDescent="0.3">
      <c r="A100">
        <v>2024030650</v>
      </c>
      <c r="B100">
        <v>163.06097940000001</v>
      </c>
      <c r="C100">
        <v>98.044465049999999</v>
      </c>
      <c r="D100">
        <v>101.97019469999999</v>
      </c>
      <c r="E100">
        <v>65.106945730000007</v>
      </c>
      <c r="F100">
        <v>0.810590174</v>
      </c>
      <c r="G100">
        <v>2189.065724</v>
      </c>
      <c r="H100">
        <v>119.4622178</v>
      </c>
      <c r="I100">
        <v>41.884370580000002</v>
      </c>
      <c r="J100">
        <v>46.346660499999999</v>
      </c>
      <c r="K100">
        <v>36.377745709999999</v>
      </c>
      <c r="L100">
        <v>45.080713699999997</v>
      </c>
      <c r="M100">
        <v>119.4622178</v>
      </c>
      <c r="N100">
        <v>75</v>
      </c>
      <c r="O100">
        <v>1</v>
      </c>
      <c r="P100">
        <v>10.5</v>
      </c>
      <c r="Q100">
        <v>0</v>
      </c>
    </row>
    <row r="101" spans="1:17" x14ac:dyDescent="0.3">
      <c r="A101">
        <v>2024030653</v>
      </c>
      <c r="B101">
        <v>150.68283049999999</v>
      </c>
      <c r="C101">
        <v>100.2140943</v>
      </c>
      <c r="D101">
        <v>113.2726254</v>
      </c>
      <c r="E101">
        <v>50.468736290000002</v>
      </c>
      <c r="F101">
        <v>0.61750436600000003</v>
      </c>
      <c r="G101">
        <v>1664.576274</v>
      </c>
      <c r="H101">
        <v>116.4431184</v>
      </c>
      <c r="I101">
        <v>42.461898159999997</v>
      </c>
      <c r="J101">
        <v>41.841210750000002</v>
      </c>
      <c r="K101">
        <v>32.502170599999999</v>
      </c>
      <c r="L101">
        <v>36.38148649</v>
      </c>
      <c r="M101">
        <v>116.4431184</v>
      </c>
      <c r="N101">
        <v>71</v>
      </c>
      <c r="O101">
        <v>1</v>
      </c>
      <c r="P101">
        <v>11.2</v>
      </c>
      <c r="Q101">
        <v>0</v>
      </c>
    </row>
    <row r="102" spans="1:17" x14ac:dyDescent="0.3">
      <c r="A102">
        <v>2024030651</v>
      </c>
      <c r="B102">
        <v>161.87653839999999</v>
      </c>
      <c r="C102">
        <v>83.016452909999998</v>
      </c>
      <c r="D102">
        <v>82.620870580000002</v>
      </c>
      <c r="E102">
        <v>78.860085499999997</v>
      </c>
      <c r="F102">
        <v>0.897002725</v>
      </c>
      <c r="G102">
        <v>1921.8848399999999</v>
      </c>
      <c r="H102">
        <v>106.4918139</v>
      </c>
      <c r="I102">
        <v>53.730635030000002</v>
      </c>
      <c r="J102">
        <v>58.954330710000001</v>
      </c>
      <c r="K102">
        <v>31.659498209999999</v>
      </c>
      <c r="L102">
        <v>40.404015919999999</v>
      </c>
      <c r="M102">
        <v>106.4918139</v>
      </c>
      <c r="N102">
        <v>35</v>
      </c>
      <c r="O102">
        <v>1</v>
      </c>
      <c r="P102">
        <v>9.6999999999999993</v>
      </c>
      <c r="Q102">
        <v>1</v>
      </c>
    </row>
    <row r="103" spans="1:17" x14ac:dyDescent="0.3">
      <c r="A103">
        <v>2024030646</v>
      </c>
      <c r="B103">
        <v>155.65314269999999</v>
      </c>
      <c r="C103">
        <v>99.880402349999997</v>
      </c>
      <c r="D103">
        <v>114.69708350000001</v>
      </c>
      <c r="E103">
        <v>55.834344020000003</v>
      </c>
      <c r="F103">
        <v>0.76659467199999998</v>
      </c>
      <c r="G103">
        <v>2263.5037990000001</v>
      </c>
      <c r="H103">
        <v>118.1691028</v>
      </c>
      <c r="I103">
        <v>48.943961770000001</v>
      </c>
      <c r="J103">
        <v>47.154446849999999</v>
      </c>
      <c r="K103">
        <v>35.823000239999999</v>
      </c>
      <c r="L103">
        <v>45.602109140000003</v>
      </c>
      <c r="M103">
        <v>118.1691028</v>
      </c>
      <c r="N103">
        <v>51</v>
      </c>
      <c r="O103">
        <v>1</v>
      </c>
      <c r="P103">
        <v>10.8</v>
      </c>
      <c r="Q103">
        <v>0</v>
      </c>
    </row>
    <row r="104" spans="1:17" x14ac:dyDescent="0.3">
      <c r="A104">
        <v>2024030654</v>
      </c>
      <c r="B104">
        <v>177.1840953</v>
      </c>
      <c r="C104">
        <v>103.58262910000001</v>
      </c>
      <c r="D104">
        <v>110.0861419</v>
      </c>
      <c r="E104">
        <v>73.705732609999998</v>
      </c>
      <c r="F104">
        <v>0.90199636999999999</v>
      </c>
      <c r="G104">
        <v>1892.1339869999999</v>
      </c>
      <c r="H104">
        <v>126.90196570000001</v>
      </c>
      <c r="I104">
        <v>44.336004010000003</v>
      </c>
      <c r="J104">
        <v>49.666880620000001</v>
      </c>
      <c r="K104">
        <v>35.360160540000003</v>
      </c>
      <c r="L104">
        <v>44.698640519999998</v>
      </c>
      <c r="M104">
        <v>126.90196570000001</v>
      </c>
      <c r="N104">
        <v>57</v>
      </c>
      <c r="O104">
        <v>1</v>
      </c>
      <c r="P104">
        <v>10.5</v>
      </c>
      <c r="Q104">
        <v>0</v>
      </c>
    </row>
    <row r="105" spans="1:17" x14ac:dyDescent="0.3">
      <c r="A105">
        <v>2024030655</v>
      </c>
      <c r="B105">
        <v>171.5640286</v>
      </c>
      <c r="C105">
        <v>102.763865</v>
      </c>
      <c r="D105">
        <v>108.1200482</v>
      </c>
      <c r="E105">
        <v>68.800163620000006</v>
      </c>
      <c r="F105">
        <v>0.87202154399999998</v>
      </c>
      <c r="G105">
        <v>2510.2329500000001</v>
      </c>
      <c r="H105">
        <v>124.7028447</v>
      </c>
      <c r="I105">
        <v>50.891366910000002</v>
      </c>
      <c r="J105">
        <v>50.715998630000001</v>
      </c>
      <c r="K105">
        <v>34.323122189999999</v>
      </c>
      <c r="L105">
        <v>43.444120390000002</v>
      </c>
      <c r="M105">
        <v>124.7028447</v>
      </c>
      <c r="N105">
        <v>41</v>
      </c>
      <c r="O105">
        <v>1</v>
      </c>
      <c r="P105">
        <v>9.9</v>
      </c>
      <c r="Q105">
        <v>1</v>
      </c>
    </row>
    <row r="106" spans="1:17" x14ac:dyDescent="0.3">
      <c r="A106">
        <v>2024030656</v>
      </c>
      <c r="B106">
        <v>183.61096449999999</v>
      </c>
      <c r="C106">
        <v>109.5128934</v>
      </c>
      <c r="D106">
        <v>107.3024365</v>
      </c>
      <c r="E106">
        <v>74.098071070000003</v>
      </c>
      <c r="F106">
        <v>0.98326502699999996</v>
      </c>
      <c r="G106">
        <v>1955.0607090000001</v>
      </c>
      <c r="H106">
        <v>131.46921209999999</v>
      </c>
      <c r="I106">
        <v>46.813198229999998</v>
      </c>
      <c r="J106">
        <v>48.389690719999997</v>
      </c>
      <c r="K106">
        <v>35.201580389999997</v>
      </c>
      <c r="L106">
        <v>44.488633380000003</v>
      </c>
      <c r="M106">
        <v>131.46921209999999</v>
      </c>
      <c r="N106">
        <v>75</v>
      </c>
      <c r="O106">
        <v>1</v>
      </c>
      <c r="P106">
        <v>10.6</v>
      </c>
      <c r="Q106">
        <v>0</v>
      </c>
    </row>
    <row r="107" spans="1:17" x14ac:dyDescent="0.3">
      <c r="A107">
        <v>2024030657</v>
      </c>
      <c r="B107">
        <v>176.6923827</v>
      </c>
      <c r="C107">
        <v>106.1467081</v>
      </c>
      <c r="D107">
        <v>111.7386717</v>
      </c>
      <c r="E107">
        <v>70.545674640000001</v>
      </c>
      <c r="F107">
        <v>0.86556354099999999</v>
      </c>
      <c r="G107">
        <v>2989.31873</v>
      </c>
      <c r="H107">
        <v>127.8355656</v>
      </c>
      <c r="I107">
        <v>50.865552600000001</v>
      </c>
      <c r="J107">
        <v>49.077266479999999</v>
      </c>
      <c r="K107">
        <v>33.810712989999999</v>
      </c>
      <c r="L107">
        <v>43.934568290000001</v>
      </c>
      <c r="M107">
        <v>127.8355656</v>
      </c>
      <c r="N107">
        <v>51</v>
      </c>
      <c r="O107">
        <v>0</v>
      </c>
      <c r="P107">
        <v>12.9</v>
      </c>
      <c r="Q107">
        <v>0</v>
      </c>
    </row>
    <row r="108" spans="1:17" x14ac:dyDescent="0.3">
      <c r="A108">
        <v>2024030652</v>
      </c>
      <c r="B108">
        <v>164.56144750000001</v>
      </c>
      <c r="C108">
        <v>97.240122080000006</v>
      </c>
      <c r="D108">
        <v>104.2036078</v>
      </c>
      <c r="E108">
        <v>67.32132541</v>
      </c>
      <c r="F108">
        <v>0.96826683700000005</v>
      </c>
      <c r="G108">
        <v>2192.791232</v>
      </c>
      <c r="H108">
        <v>118.05644770000001</v>
      </c>
      <c r="I108">
        <v>42.912719889999998</v>
      </c>
      <c r="J108">
        <v>48.841655420000002</v>
      </c>
      <c r="K108">
        <v>32.981023100000002</v>
      </c>
      <c r="L108">
        <v>42.490132719999998</v>
      </c>
      <c r="M108">
        <v>118.05644770000001</v>
      </c>
      <c r="N108">
        <v>68</v>
      </c>
      <c r="O108">
        <v>1</v>
      </c>
      <c r="P108">
        <v>13.1</v>
      </c>
      <c r="Q108">
        <v>0</v>
      </c>
    </row>
    <row r="109" spans="1:17" x14ac:dyDescent="0.3">
      <c r="A109">
        <v>2024030658</v>
      </c>
      <c r="B109">
        <v>179.05884549999999</v>
      </c>
      <c r="C109">
        <v>113.377889</v>
      </c>
      <c r="D109">
        <v>115.2898605</v>
      </c>
      <c r="E109">
        <v>65.680956440000003</v>
      </c>
      <c r="F109">
        <v>0.98850226900000004</v>
      </c>
      <c r="G109">
        <v>1971.6618840000001</v>
      </c>
      <c r="H109">
        <v>133.1809422</v>
      </c>
      <c r="I109">
        <v>52.841379310000001</v>
      </c>
      <c r="J109">
        <v>56.90457644</v>
      </c>
      <c r="K109">
        <v>36.582959639999999</v>
      </c>
      <c r="L109">
        <v>48.369201799999999</v>
      </c>
      <c r="M109">
        <v>133.1809422</v>
      </c>
      <c r="N109">
        <v>53</v>
      </c>
      <c r="O109">
        <v>1</v>
      </c>
      <c r="P109">
        <v>8.5</v>
      </c>
      <c r="Q109">
        <v>1</v>
      </c>
    </row>
    <row r="110" spans="1:17" x14ac:dyDescent="0.3">
      <c r="A110">
        <v>2024030659</v>
      </c>
      <c r="B110">
        <v>182.04072930000001</v>
      </c>
      <c r="C110">
        <v>112.4736917</v>
      </c>
      <c r="D110">
        <v>119.974852</v>
      </c>
      <c r="E110">
        <v>69.627658060000002</v>
      </c>
      <c r="F110">
        <v>0.89350803400000001</v>
      </c>
      <c r="G110">
        <v>1970.4699700000001</v>
      </c>
      <c r="H110">
        <v>134.23107719999999</v>
      </c>
      <c r="I110">
        <v>49.201650520000001</v>
      </c>
      <c r="J110">
        <v>50.949962659999997</v>
      </c>
      <c r="K110">
        <v>33.997975709999999</v>
      </c>
      <c r="L110">
        <v>44.041406129999999</v>
      </c>
      <c r="M110">
        <v>134.23107719999999</v>
      </c>
      <c r="N110">
        <v>29</v>
      </c>
      <c r="O110">
        <v>1</v>
      </c>
      <c r="P110">
        <v>10.5</v>
      </c>
      <c r="Q110">
        <v>0</v>
      </c>
    </row>
    <row r="111" spans="1:17" x14ac:dyDescent="0.3">
      <c r="A111">
        <v>2024030661</v>
      </c>
      <c r="B111">
        <v>189.49933669999999</v>
      </c>
      <c r="C111">
        <v>116.7067765</v>
      </c>
      <c r="D111">
        <v>114.0577603</v>
      </c>
      <c r="E111">
        <v>72.792560249999994</v>
      </c>
      <c r="F111">
        <v>0.99785276099999998</v>
      </c>
      <c r="G111">
        <v>1622.971941</v>
      </c>
      <c r="H111">
        <v>138.1881123</v>
      </c>
      <c r="I111">
        <v>45.737027980000001</v>
      </c>
      <c r="J111">
        <v>45.765537479999999</v>
      </c>
      <c r="K111">
        <v>34.730212450000003</v>
      </c>
      <c r="L111">
        <v>45.029448960000003</v>
      </c>
      <c r="M111">
        <v>138.1881123</v>
      </c>
      <c r="N111">
        <v>23</v>
      </c>
      <c r="O111">
        <v>1</v>
      </c>
      <c r="P111">
        <v>11.1</v>
      </c>
      <c r="Q111">
        <v>0</v>
      </c>
    </row>
    <row r="112" spans="1:17" x14ac:dyDescent="0.3">
      <c r="A112">
        <v>2024030663</v>
      </c>
      <c r="B112">
        <v>163.18488450000001</v>
      </c>
      <c r="C112">
        <v>87.14711819</v>
      </c>
      <c r="D112">
        <v>87.890737830000006</v>
      </c>
      <c r="E112">
        <v>76.037766320000003</v>
      </c>
      <c r="F112">
        <v>0.99816897699999996</v>
      </c>
      <c r="G112">
        <v>2490.7500719999998</v>
      </c>
      <c r="H112">
        <v>109.9178469</v>
      </c>
      <c r="I112">
        <v>46.214589240000002</v>
      </c>
      <c r="J112">
        <v>47.890586149999997</v>
      </c>
      <c r="K112">
        <v>32.358251629999998</v>
      </c>
      <c r="L112">
        <v>41.102218039999997</v>
      </c>
      <c r="M112">
        <v>109.9178469</v>
      </c>
      <c r="N112">
        <v>73</v>
      </c>
      <c r="O112">
        <v>1</v>
      </c>
      <c r="P112">
        <v>9.6</v>
      </c>
      <c r="Q112">
        <v>1</v>
      </c>
    </row>
    <row r="113" spans="1:17" x14ac:dyDescent="0.3">
      <c r="A113">
        <v>2024030662</v>
      </c>
      <c r="B113">
        <v>147.31288319999999</v>
      </c>
      <c r="C113">
        <v>89.111315009999998</v>
      </c>
      <c r="D113">
        <v>92.885848940000002</v>
      </c>
      <c r="E113">
        <v>58.201568170000002</v>
      </c>
      <c r="F113">
        <v>0.946032078</v>
      </c>
      <c r="G113">
        <v>2370.8660169999998</v>
      </c>
      <c r="H113">
        <v>106.9118493</v>
      </c>
      <c r="I113">
        <v>63.197947210000002</v>
      </c>
      <c r="J113">
        <v>57.664341090000001</v>
      </c>
      <c r="K113">
        <v>33.110119050000002</v>
      </c>
      <c r="L113">
        <v>40.98697009</v>
      </c>
      <c r="M113">
        <v>106.9118493</v>
      </c>
      <c r="N113">
        <v>44</v>
      </c>
      <c r="O113">
        <v>1</v>
      </c>
      <c r="P113">
        <v>10.5</v>
      </c>
      <c r="Q113">
        <v>0</v>
      </c>
    </row>
    <row r="114" spans="1:17" x14ac:dyDescent="0.3">
      <c r="A114">
        <v>2024030665</v>
      </c>
      <c r="B114">
        <v>172.33100110000001</v>
      </c>
      <c r="C114">
        <v>102.63067049999999</v>
      </c>
      <c r="D114">
        <v>100.89993080000001</v>
      </c>
      <c r="E114">
        <v>69.700330620000003</v>
      </c>
      <c r="F114">
        <v>0.80679138500000003</v>
      </c>
      <c r="G114">
        <v>2789.6819059999998</v>
      </c>
      <c r="H114">
        <v>125.244533</v>
      </c>
      <c r="I114">
        <v>49.029700339999998</v>
      </c>
      <c r="J114">
        <v>51.385381029999998</v>
      </c>
      <c r="K114">
        <v>39.434267599999998</v>
      </c>
      <c r="L114">
        <v>47.570535569999997</v>
      </c>
      <c r="M114">
        <v>125.244533</v>
      </c>
      <c r="N114">
        <v>63</v>
      </c>
      <c r="O114">
        <v>0</v>
      </c>
      <c r="P114">
        <v>9.6</v>
      </c>
      <c r="Q114">
        <v>1</v>
      </c>
    </row>
    <row r="115" spans="1:17" x14ac:dyDescent="0.3">
      <c r="A115">
        <v>2024030667</v>
      </c>
      <c r="B115">
        <v>162.82906070000001</v>
      </c>
      <c r="C115">
        <v>100.7818261</v>
      </c>
      <c r="D115">
        <v>106.0550664</v>
      </c>
      <c r="E115">
        <v>62.109500410000003</v>
      </c>
      <c r="F115">
        <v>0.99542657099999998</v>
      </c>
      <c r="G115">
        <v>2356.1663979999998</v>
      </c>
      <c r="H115">
        <v>119.7437752</v>
      </c>
      <c r="I115">
        <v>48.320605440000001</v>
      </c>
      <c r="J115">
        <v>52.211128649999999</v>
      </c>
      <c r="K115">
        <v>36.264318959999997</v>
      </c>
      <c r="L115">
        <v>47.013777429999998</v>
      </c>
      <c r="M115">
        <v>119.7437752</v>
      </c>
      <c r="N115">
        <v>76</v>
      </c>
      <c r="O115">
        <v>0</v>
      </c>
      <c r="P115">
        <v>11.1</v>
      </c>
      <c r="Q115">
        <v>0</v>
      </c>
    </row>
    <row r="116" spans="1:17" x14ac:dyDescent="0.3">
      <c r="A116">
        <v>2024030668</v>
      </c>
      <c r="B116">
        <v>168.94234969999999</v>
      </c>
      <c r="C116">
        <v>103.6861169</v>
      </c>
      <c r="D116">
        <v>84.678534639999995</v>
      </c>
      <c r="E116">
        <v>65.39337372</v>
      </c>
      <c r="F116">
        <v>0.27027026999999998</v>
      </c>
      <c r="G116">
        <v>2006.153937</v>
      </c>
      <c r="H116">
        <v>121.1492428</v>
      </c>
      <c r="I116">
        <v>45.738664839999998</v>
      </c>
      <c r="J116">
        <v>46.243875770000002</v>
      </c>
      <c r="K116">
        <v>35.322830289999999</v>
      </c>
      <c r="L116">
        <v>42.135122840000001</v>
      </c>
      <c r="M116">
        <v>121.1492428</v>
      </c>
      <c r="N116">
        <v>66</v>
      </c>
      <c r="O116">
        <v>0</v>
      </c>
      <c r="P116">
        <v>9.8000000000000007</v>
      </c>
      <c r="Q116">
        <v>1</v>
      </c>
    </row>
    <row r="117" spans="1:17" x14ac:dyDescent="0.3">
      <c r="A117">
        <v>2024030670</v>
      </c>
      <c r="B117">
        <v>175.34749909999999</v>
      </c>
      <c r="C117">
        <v>97.291055130000004</v>
      </c>
      <c r="D117">
        <v>93.100730189999993</v>
      </c>
      <c r="E117">
        <v>78.103176340000005</v>
      </c>
      <c r="F117">
        <v>0.96021840899999999</v>
      </c>
      <c r="G117">
        <v>2730.0337880000002</v>
      </c>
      <c r="H117">
        <v>120.0710117</v>
      </c>
      <c r="I117">
        <v>53.421588589999999</v>
      </c>
      <c r="J117">
        <v>52.214880950000001</v>
      </c>
      <c r="K117">
        <v>34.337309480000002</v>
      </c>
      <c r="L117">
        <v>44.536891150000002</v>
      </c>
      <c r="M117">
        <v>120.0710117</v>
      </c>
      <c r="N117">
        <v>68</v>
      </c>
      <c r="O117">
        <v>1</v>
      </c>
      <c r="P117">
        <v>9.6</v>
      </c>
      <c r="Q117">
        <v>1</v>
      </c>
    </row>
    <row r="118" spans="1:17" x14ac:dyDescent="0.3">
      <c r="A118">
        <v>2024030669</v>
      </c>
      <c r="B118">
        <v>171.34534640000001</v>
      </c>
      <c r="C118">
        <v>109.47005900000001</v>
      </c>
      <c r="D118">
        <v>116.6420574</v>
      </c>
      <c r="E118">
        <v>61.977656699999997</v>
      </c>
      <c r="F118">
        <v>0.90503972899999996</v>
      </c>
      <c r="G118">
        <v>2580.6225490000002</v>
      </c>
      <c r="H118">
        <v>128.71387200000001</v>
      </c>
      <c r="I118">
        <v>49.195278250000001</v>
      </c>
      <c r="J118">
        <v>47.339493500000003</v>
      </c>
      <c r="K118">
        <v>35.995966260000003</v>
      </c>
      <c r="L118">
        <v>43.992320329999998</v>
      </c>
      <c r="M118">
        <v>128.71387200000001</v>
      </c>
      <c r="N118">
        <v>71</v>
      </c>
      <c r="O118">
        <v>1</v>
      </c>
      <c r="P118">
        <v>10.1</v>
      </c>
      <c r="Q118">
        <v>1</v>
      </c>
    </row>
    <row r="119" spans="1:17" x14ac:dyDescent="0.3">
      <c r="A119">
        <v>2024030671</v>
      </c>
      <c r="B119">
        <v>188.10532839999999</v>
      </c>
      <c r="C119">
        <v>107.06391189999999</v>
      </c>
      <c r="D119">
        <v>102.61366889999999</v>
      </c>
      <c r="E119">
        <v>81.04141645</v>
      </c>
      <c r="F119">
        <v>0.99605263200000005</v>
      </c>
      <c r="G119">
        <v>2559.9104990000001</v>
      </c>
      <c r="H119">
        <v>130.5889961</v>
      </c>
      <c r="I119">
        <v>44.129810030000002</v>
      </c>
      <c r="J119">
        <v>49.922010960000001</v>
      </c>
      <c r="K119">
        <v>39.05874154</v>
      </c>
      <c r="L119">
        <v>53.012024789999998</v>
      </c>
      <c r="M119">
        <v>130.5889961</v>
      </c>
      <c r="N119">
        <v>50</v>
      </c>
      <c r="O119">
        <v>1</v>
      </c>
      <c r="P119">
        <v>14.2</v>
      </c>
      <c r="Q119">
        <v>0</v>
      </c>
    </row>
    <row r="120" spans="1:17" x14ac:dyDescent="0.3">
      <c r="A120">
        <v>2024030673</v>
      </c>
      <c r="B120">
        <v>180.8867917</v>
      </c>
      <c r="C120">
        <v>106.0617347</v>
      </c>
      <c r="D120">
        <v>106.9979309</v>
      </c>
      <c r="E120">
        <v>74.846676799999997</v>
      </c>
      <c r="F120">
        <v>0.935227158</v>
      </c>
      <c r="G120">
        <v>2475.1968820000002</v>
      </c>
      <c r="H120">
        <v>129.6360608</v>
      </c>
      <c r="I120">
        <v>54.075241849999998</v>
      </c>
      <c r="J120">
        <v>57.775793649999997</v>
      </c>
      <c r="K120">
        <v>40.590087349999997</v>
      </c>
      <c r="L120">
        <v>52.442409140000002</v>
      </c>
      <c r="M120">
        <v>129.6360608</v>
      </c>
      <c r="N120">
        <v>34</v>
      </c>
      <c r="O120">
        <v>1</v>
      </c>
      <c r="P120">
        <v>11.4</v>
      </c>
      <c r="Q120">
        <v>0</v>
      </c>
    </row>
    <row r="121" spans="1:17" x14ac:dyDescent="0.3">
      <c r="A121">
        <v>2024030675</v>
      </c>
      <c r="B121">
        <v>169.48892219999999</v>
      </c>
      <c r="C121">
        <v>99.734899970000001</v>
      </c>
      <c r="D121">
        <v>101.12913260000001</v>
      </c>
      <c r="E121">
        <v>69.754022190000001</v>
      </c>
      <c r="F121">
        <v>0.99439432400000005</v>
      </c>
      <c r="G121">
        <v>2491.5227519999999</v>
      </c>
      <c r="H121">
        <v>120.5555002</v>
      </c>
      <c r="I121">
        <v>47.719923000000001</v>
      </c>
      <c r="J121">
        <v>46.019356960000003</v>
      </c>
      <c r="K121">
        <v>36.949814490000001</v>
      </c>
      <c r="L121">
        <v>47.582117750000002</v>
      </c>
      <c r="M121">
        <v>120.5555002</v>
      </c>
      <c r="N121">
        <v>71</v>
      </c>
      <c r="O121">
        <v>1</v>
      </c>
      <c r="P121">
        <v>9</v>
      </c>
      <c r="Q121">
        <v>1</v>
      </c>
    </row>
    <row r="122" spans="1:17" x14ac:dyDescent="0.3">
      <c r="A122">
        <v>2024030674</v>
      </c>
      <c r="B122">
        <v>174.93744580000001</v>
      </c>
      <c r="C122">
        <v>104.6446265</v>
      </c>
      <c r="D122">
        <v>94.991662649999995</v>
      </c>
      <c r="E122">
        <v>70.292819280000003</v>
      </c>
      <c r="F122">
        <v>0.96969696999999999</v>
      </c>
      <c r="G122">
        <v>2307.628651</v>
      </c>
      <c r="H122">
        <v>124.52583919999999</v>
      </c>
      <c r="I122">
        <v>56.366646600000003</v>
      </c>
      <c r="J122">
        <v>58.577172500000003</v>
      </c>
      <c r="K122">
        <v>32.529176659999997</v>
      </c>
      <c r="L122">
        <v>41.60037689</v>
      </c>
      <c r="M122">
        <v>124.52583919999999</v>
      </c>
      <c r="N122">
        <v>56</v>
      </c>
      <c r="O122">
        <v>0</v>
      </c>
      <c r="P122">
        <v>13.1</v>
      </c>
      <c r="Q122">
        <v>0</v>
      </c>
    </row>
    <row r="123" spans="1:17" x14ac:dyDescent="0.3">
      <c r="A123">
        <v>2024030676</v>
      </c>
      <c r="B123">
        <v>174.9788255</v>
      </c>
      <c r="C123">
        <v>98.491775320000002</v>
      </c>
      <c r="D123">
        <v>93.753082030000002</v>
      </c>
      <c r="E123">
        <v>76.668952289999993</v>
      </c>
      <c r="F123">
        <v>0.948177677</v>
      </c>
      <c r="G123">
        <v>2318.3443390000002</v>
      </c>
      <c r="H123">
        <v>120.8669338</v>
      </c>
      <c r="I123">
        <v>39.344774870000002</v>
      </c>
      <c r="J123">
        <v>39.778339160000002</v>
      </c>
      <c r="K123">
        <v>30.80905276</v>
      </c>
      <c r="L123">
        <v>38.022657330000001</v>
      </c>
      <c r="M123">
        <v>120.8669338</v>
      </c>
      <c r="N123">
        <v>74</v>
      </c>
      <c r="O123">
        <v>0</v>
      </c>
      <c r="P123">
        <v>10.5</v>
      </c>
      <c r="Q123">
        <v>0</v>
      </c>
    </row>
    <row r="124" spans="1:17" x14ac:dyDescent="0.3">
      <c r="A124">
        <v>2024030678</v>
      </c>
      <c r="B124">
        <v>172.1850599</v>
      </c>
      <c r="C124">
        <v>101.8788172</v>
      </c>
      <c r="D124">
        <v>97.492220720000006</v>
      </c>
      <c r="E124">
        <v>70.306242749999996</v>
      </c>
      <c r="F124">
        <v>0.99203821700000006</v>
      </c>
      <c r="G124">
        <v>1676.410838</v>
      </c>
      <c r="H124">
        <v>122.2022494</v>
      </c>
      <c r="I124">
        <v>43.006120660000001</v>
      </c>
      <c r="J124">
        <v>42.570348369999998</v>
      </c>
      <c r="K124">
        <v>31.489267680000001</v>
      </c>
      <c r="L124">
        <v>37.556458290000002</v>
      </c>
      <c r="M124">
        <v>122.2022494</v>
      </c>
      <c r="N124">
        <v>75</v>
      </c>
      <c r="O124">
        <v>0</v>
      </c>
      <c r="P124">
        <v>12.4</v>
      </c>
      <c r="Q124">
        <v>0</v>
      </c>
    </row>
    <row r="125" spans="1:17" x14ac:dyDescent="0.3">
      <c r="A125">
        <v>2024030677</v>
      </c>
      <c r="B125">
        <v>149.94783799999999</v>
      </c>
      <c r="C125">
        <v>92.509301739999998</v>
      </c>
      <c r="D125">
        <v>93.802333559999994</v>
      </c>
      <c r="E125">
        <v>57.457031389999997</v>
      </c>
      <c r="F125">
        <v>0.99210507400000003</v>
      </c>
      <c r="G125">
        <v>2532.4581920000001</v>
      </c>
      <c r="H125">
        <v>109.81792900000001</v>
      </c>
      <c r="I125">
        <v>47.937944659999999</v>
      </c>
      <c r="J125">
        <v>41.466082319999998</v>
      </c>
      <c r="K125">
        <v>33.814814810000001</v>
      </c>
      <c r="L125">
        <v>41.796077940000004</v>
      </c>
      <c r="M125">
        <v>109.81792900000001</v>
      </c>
      <c r="N125">
        <v>70</v>
      </c>
      <c r="O125">
        <v>0</v>
      </c>
      <c r="P125">
        <v>11.2</v>
      </c>
      <c r="Q125">
        <v>0</v>
      </c>
    </row>
    <row r="126" spans="1:17" x14ac:dyDescent="0.3">
      <c r="A126">
        <v>2024030680</v>
      </c>
      <c r="B126">
        <v>186.57885139999999</v>
      </c>
      <c r="C126">
        <v>102.3415681</v>
      </c>
      <c r="D126">
        <v>108.4670744</v>
      </c>
      <c r="E126">
        <v>84.237283329999997</v>
      </c>
      <c r="F126">
        <v>0.99432534699999997</v>
      </c>
      <c r="G126">
        <v>2655.98396</v>
      </c>
      <c r="H126">
        <v>128.1698159</v>
      </c>
      <c r="I126">
        <v>53.572473119999998</v>
      </c>
      <c r="J126">
        <v>57.79421687</v>
      </c>
      <c r="K126">
        <v>35.838993709999997</v>
      </c>
      <c r="L126">
        <v>46.401123490000003</v>
      </c>
      <c r="M126">
        <v>128.1698159</v>
      </c>
      <c r="N126">
        <v>32</v>
      </c>
      <c r="O126">
        <v>1</v>
      </c>
      <c r="P126">
        <v>11.2</v>
      </c>
      <c r="Q126">
        <v>0</v>
      </c>
    </row>
    <row r="127" spans="1:17" x14ac:dyDescent="0.3">
      <c r="A127">
        <v>2024030679</v>
      </c>
      <c r="B127">
        <v>177.81149110000001</v>
      </c>
      <c r="C127">
        <v>94.750386969999994</v>
      </c>
      <c r="D127">
        <v>86.866588039999996</v>
      </c>
      <c r="E127">
        <v>83.061104150000006</v>
      </c>
      <c r="F127">
        <v>1</v>
      </c>
      <c r="G127">
        <v>2341.8235249999998</v>
      </c>
      <c r="H127">
        <v>118.4850412</v>
      </c>
      <c r="I127">
        <v>55.9762901</v>
      </c>
      <c r="J127">
        <v>61.567069959999998</v>
      </c>
      <c r="K127">
        <v>38.824777990000001</v>
      </c>
      <c r="L127">
        <v>47.027688859999998</v>
      </c>
      <c r="M127">
        <v>118.4850412</v>
      </c>
      <c r="N127">
        <v>40</v>
      </c>
      <c r="O127">
        <v>1</v>
      </c>
      <c r="P127">
        <v>11.8</v>
      </c>
      <c r="Q127">
        <v>0</v>
      </c>
    </row>
    <row r="128" spans="1:17" x14ac:dyDescent="0.3">
      <c r="A128">
        <v>2024030681</v>
      </c>
      <c r="B128">
        <v>185.23689949999999</v>
      </c>
      <c r="C128">
        <v>93.555833379999996</v>
      </c>
      <c r="D128">
        <v>91.657498540000006</v>
      </c>
      <c r="E128">
        <v>91.681066130000005</v>
      </c>
      <c r="F128">
        <v>0.99891422399999996</v>
      </c>
      <c r="G128">
        <v>2360.440098</v>
      </c>
      <c r="H128">
        <v>120.7028392</v>
      </c>
      <c r="I128">
        <v>58.238040349999999</v>
      </c>
      <c r="J128">
        <v>54.891139240000001</v>
      </c>
      <c r="K128">
        <v>35.849975530000002</v>
      </c>
      <c r="L128">
        <v>43.415052299999999</v>
      </c>
      <c r="M128">
        <v>120.7028392</v>
      </c>
      <c r="N128">
        <v>50</v>
      </c>
      <c r="O128">
        <v>0</v>
      </c>
      <c r="P128">
        <v>13.9</v>
      </c>
      <c r="Q128">
        <v>0</v>
      </c>
    </row>
    <row r="129" spans="1:17" x14ac:dyDescent="0.3">
      <c r="A129">
        <v>2024030681</v>
      </c>
      <c r="B129">
        <v>163.00520159999999</v>
      </c>
      <c r="C129">
        <v>98.333976050000004</v>
      </c>
      <c r="D129">
        <v>101.76866510000001</v>
      </c>
      <c r="E129">
        <v>64.671225509999999</v>
      </c>
      <c r="F129">
        <v>0.99496830700000005</v>
      </c>
      <c r="G129">
        <v>1903.5218560000001</v>
      </c>
      <c r="H129">
        <v>118.18705</v>
      </c>
      <c r="I129">
        <v>44.296413979999997</v>
      </c>
      <c r="J129">
        <v>45.029914529999999</v>
      </c>
      <c r="K129">
        <v>34.514970060000003</v>
      </c>
      <c r="L129">
        <v>42.420580350000002</v>
      </c>
      <c r="M129">
        <v>118.18705</v>
      </c>
      <c r="N129">
        <v>50</v>
      </c>
      <c r="O129">
        <v>0</v>
      </c>
      <c r="P129">
        <v>13.9</v>
      </c>
      <c r="Q129">
        <v>0</v>
      </c>
    </row>
    <row r="130" spans="1:17" x14ac:dyDescent="0.3">
      <c r="A130">
        <v>202403071</v>
      </c>
      <c r="B130">
        <v>175.7334343</v>
      </c>
      <c r="C130">
        <v>102.34815260000001</v>
      </c>
      <c r="D130">
        <v>91.122834650000001</v>
      </c>
      <c r="E130">
        <v>73.385281649999996</v>
      </c>
      <c r="F130">
        <v>0.95215311000000002</v>
      </c>
      <c r="G130">
        <v>1774.537568</v>
      </c>
      <c r="H130">
        <v>122.9679782</v>
      </c>
      <c r="I130">
        <v>54.536824879999998</v>
      </c>
      <c r="J130">
        <v>54.781945049999997</v>
      </c>
      <c r="K130">
        <v>36.335390949999997</v>
      </c>
      <c r="L130">
        <v>42.259138489999998</v>
      </c>
      <c r="M130">
        <v>122.9679782</v>
      </c>
      <c r="N130">
        <v>76</v>
      </c>
      <c r="O130">
        <v>0</v>
      </c>
      <c r="P130">
        <v>11.3</v>
      </c>
      <c r="Q130">
        <v>0</v>
      </c>
    </row>
    <row r="131" spans="1:17" x14ac:dyDescent="0.3">
      <c r="A131">
        <v>202403073</v>
      </c>
      <c r="B131">
        <v>183.79956949999999</v>
      </c>
      <c r="C131">
        <v>109.0206708</v>
      </c>
      <c r="D131">
        <v>99.202986280000005</v>
      </c>
      <c r="E131">
        <v>74.778898749999996</v>
      </c>
      <c r="F131">
        <v>0.966292135</v>
      </c>
      <c r="G131">
        <v>1915.406017</v>
      </c>
      <c r="H131">
        <v>130.29509880000001</v>
      </c>
      <c r="I131">
        <v>43.98990749</v>
      </c>
      <c r="J131">
        <v>48.017399869999998</v>
      </c>
      <c r="K131">
        <v>36.167143539999998</v>
      </c>
      <c r="L131">
        <v>44.809528290000003</v>
      </c>
      <c r="M131">
        <v>130.29509880000001</v>
      </c>
      <c r="N131">
        <v>50</v>
      </c>
      <c r="O131">
        <v>1</v>
      </c>
      <c r="P131">
        <v>9.5</v>
      </c>
      <c r="Q131">
        <v>1</v>
      </c>
    </row>
    <row r="132" spans="1:17" x14ac:dyDescent="0.3">
      <c r="A132">
        <v>202403074</v>
      </c>
      <c r="B132">
        <v>179.59741500000001</v>
      </c>
      <c r="C132">
        <v>103.3489805</v>
      </c>
      <c r="D132">
        <v>86.724863479999996</v>
      </c>
      <c r="E132">
        <v>76.248434450000005</v>
      </c>
      <c r="F132">
        <v>0.97309416999999998</v>
      </c>
      <c r="G132">
        <v>1700.1602909999999</v>
      </c>
      <c r="H132">
        <v>124.13330670000001</v>
      </c>
      <c r="I132">
        <v>44.273883699999999</v>
      </c>
      <c r="J132">
        <v>46.411404730000001</v>
      </c>
      <c r="K132">
        <v>36.226591759999998</v>
      </c>
      <c r="L132">
        <v>45.868249980000002</v>
      </c>
      <c r="M132">
        <v>124.13330670000001</v>
      </c>
      <c r="N132">
        <v>70</v>
      </c>
      <c r="O132">
        <v>1</v>
      </c>
      <c r="P132">
        <v>9.9</v>
      </c>
      <c r="Q132">
        <v>1</v>
      </c>
    </row>
    <row r="133" spans="1:17" x14ac:dyDescent="0.3">
      <c r="A133">
        <v>202403075</v>
      </c>
      <c r="B133">
        <v>186.33727909999999</v>
      </c>
      <c r="C133">
        <v>97.600274490000004</v>
      </c>
      <c r="D133">
        <v>82.236003890000006</v>
      </c>
      <c r="E133">
        <v>88.737004630000001</v>
      </c>
      <c r="F133">
        <v>1</v>
      </c>
      <c r="G133">
        <v>1351.341449</v>
      </c>
      <c r="H133">
        <v>127.7226215</v>
      </c>
      <c r="I133">
        <v>43.634976530000003</v>
      </c>
      <c r="J133">
        <v>44.74985075</v>
      </c>
      <c r="K133">
        <v>33.43816425</v>
      </c>
      <c r="L133">
        <v>41.571852989999996</v>
      </c>
      <c r="M133">
        <v>127.7226215</v>
      </c>
      <c r="N133">
        <v>43</v>
      </c>
      <c r="O133">
        <v>0</v>
      </c>
      <c r="P133">
        <v>12.1</v>
      </c>
      <c r="Q133">
        <v>0</v>
      </c>
    </row>
    <row r="134" spans="1:17" x14ac:dyDescent="0.3">
      <c r="A134">
        <v>202403076</v>
      </c>
      <c r="B134">
        <v>171.1188933</v>
      </c>
      <c r="C134">
        <v>99.285683210000002</v>
      </c>
      <c r="D134">
        <v>89.823856960000001</v>
      </c>
      <c r="E134">
        <v>71.833210080000001</v>
      </c>
      <c r="F134">
        <v>0.659836066</v>
      </c>
      <c r="G134">
        <v>2068.965537</v>
      </c>
      <c r="H134">
        <v>119.30276259999999</v>
      </c>
      <c r="I134">
        <v>36.5531845</v>
      </c>
      <c r="J134">
        <v>37.596248969999998</v>
      </c>
      <c r="K134">
        <v>31.208146729999999</v>
      </c>
      <c r="L134">
        <v>36.887212750000003</v>
      </c>
      <c r="M134">
        <v>119.30276259999999</v>
      </c>
      <c r="N134">
        <v>60</v>
      </c>
      <c r="O134">
        <v>0</v>
      </c>
      <c r="P134">
        <v>10.5</v>
      </c>
      <c r="Q134">
        <v>0</v>
      </c>
    </row>
    <row r="135" spans="1:17" x14ac:dyDescent="0.3">
      <c r="A135">
        <v>202403077</v>
      </c>
      <c r="B135">
        <v>189.0358262</v>
      </c>
      <c r="C135">
        <v>107.354517</v>
      </c>
      <c r="D135">
        <v>96.247542580000001</v>
      </c>
      <c r="E135">
        <v>81.681309189999993</v>
      </c>
      <c r="F135">
        <v>0.90476190499999998</v>
      </c>
      <c r="G135">
        <v>4016.3834539999998</v>
      </c>
      <c r="H135">
        <v>130.409954</v>
      </c>
      <c r="I135">
        <v>72.924838940000001</v>
      </c>
      <c r="J135">
        <v>72.985384620000005</v>
      </c>
      <c r="K135">
        <v>35.31414547</v>
      </c>
      <c r="L135">
        <v>45.64641889</v>
      </c>
      <c r="M135">
        <v>130.409954</v>
      </c>
      <c r="N135">
        <v>53</v>
      </c>
      <c r="O135">
        <v>0</v>
      </c>
      <c r="P135">
        <v>12.7</v>
      </c>
      <c r="Q135">
        <v>0</v>
      </c>
    </row>
    <row r="136" spans="1:17" x14ac:dyDescent="0.3">
      <c r="A136">
        <v>202403079</v>
      </c>
      <c r="B136">
        <v>171.16265430000001</v>
      </c>
      <c r="C136">
        <v>99.906099089999998</v>
      </c>
      <c r="D136">
        <v>86.539223750000005</v>
      </c>
      <c r="E136">
        <v>71.256555180000007</v>
      </c>
      <c r="F136">
        <v>0.9</v>
      </c>
      <c r="G136">
        <v>2848.1852690000001</v>
      </c>
      <c r="H136">
        <v>119.620045</v>
      </c>
      <c r="I136">
        <v>42.082578310000002</v>
      </c>
      <c r="J136">
        <v>42.68821689</v>
      </c>
      <c r="K136">
        <v>33.579137449999998</v>
      </c>
      <c r="L136">
        <v>41.742263629999997</v>
      </c>
      <c r="M136">
        <v>119.620045</v>
      </c>
      <c r="N136">
        <v>75</v>
      </c>
      <c r="O136">
        <v>0</v>
      </c>
      <c r="P136">
        <v>13.8</v>
      </c>
      <c r="Q136">
        <v>0</v>
      </c>
    </row>
    <row r="137" spans="1:17" x14ac:dyDescent="0.3">
      <c r="A137">
        <v>2024030710</v>
      </c>
      <c r="B137">
        <v>185.70583310000001</v>
      </c>
      <c r="C137">
        <v>94.373615760000007</v>
      </c>
      <c r="D137">
        <v>77.361189800000005</v>
      </c>
      <c r="E137">
        <v>91.332217360000001</v>
      </c>
      <c r="F137">
        <v>0.98876404500000004</v>
      </c>
      <c r="G137">
        <v>1212.475295</v>
      </c>
      <c r="H137">
        <v>124.9744165</v>
      </c>
      <c r="I137">
        <v>43.297005179999999</v>
      </c>
      <c r="J137">
        <v>47.526085899999998</v>
      </c>
      <c r="K137">
        <v>37.297008550000001</v>
      </c>
      <c r="L137">
        <v>41.676367220000003</v>
      </c>
      <c r="M137">
        <v>124.9744165</v>
      </c>
      <c r="N137">
        <v>75</v>
      </c>
      <c r="O137">
        <v>1</v>
      </c>
      <c r="P137">
        <v>9.6999999999999993</v>
      </c>
      <c r="Q137">
        <v>1</v>
      </c>
    </row>
    <row r="138" spans="1:17" x14ac:dyDescent="0.3">
      <c r="A138">
        <v>202403078</v>
      </c>
      <c r="B138">
        <v>175.7802772</v>
      </c>
      <c r="C138">
        <v>96.933333329999996</v>
      </c>
      <c r="D138">
        <v>86.539513749999998</v>
      </c>
      <c r="E138">
        <v>78.846943879999998</v>
      </c>
      <c r="F138">
        <v>0.56640625</v>
      </c>
      <c r="G138">
        <v>1754.03709</v>
      </c>
      <c r="H138">
        <v>120.0610812</v>
      </c>
      <c r="I138">
        <v>38.145755200000004</v>
      </c>
      <c r="J138">
        <v>38.961621530000002</v>
      </c>
      <c r="K138">
        <v>31.27761533</v>
      </c>
      <c r="L138">
        <v>35.200160680000003</v>
      </c>
      <c r="M138">
        <v>120.0610812</v>
      </c>
      <c r="N138">
        <v>60</v>
      </c>
      <c r="O138">
        <v>0</v>
      </c>
      <c r="P138">
        <v>11.6</v>
      </c>
      <c r="Q138">
        <v>0</v>
      </c>
    </row>
    <row r="139" spans="1:17" x14ac:dyDescent="0.3">
      <c r="A139">
        <v>2024030711</v>
      </c>
      <c r="B139">
        <v>180.346125</v>
      </c>
      <c r="C139">
        <v>101.85781470000001</v>
      </c>
      <c r="D139">
        <v>84.85617886</v>
      </c>
      <c r="E139">
        <v>78.488310269999999</v>
      </c>
      <c r="F139">
        <v>0.99591836700000003</v>
      </c>
      <c r="G139">
        <v>1310.821314</v>
      </c>
      <c r="H139">
        <v>123.20171089999999</v>
      </c>
      <c r="I139">
        <v>44.389125800000002</v>
      </c>
      <c r="J139">
        <v>45.280676499999998</v>
      </c>
      <c r="K139">
        <v>33.10235359</v>
      </c>
      <c r="L139">
        <v>42.475060110000001</v>
      </c>
      <c r="M139">
        <v>123.20171089999999</v>
      </c>
      <c r="N139">
        <v>80</v>
      </c>
      <c r="O139">
        <v>0</v>
      </c>
      <c r="P139">
        <v>9.8000000000000007</v>
      </c>
      <c r="Q139">
        <v>1</v>
      </c>
    </row>
    <row r="140" spans="1:17" x14ac:dyDescent="0.3">
      <c r="A140">
        <v>2024030716</v>
      </c>
      <c r="B140">
        <v>184.600832</v>
      </c>
      <c r="C140">
        <v>104.94161389999999</v>
      </c>
      <c r="D140">
        <v>90.512332499999999</v>
      </c>
      <c r="E140">
        <v>79.659218080000002</v>
      </c>
      <c r="F140">
        <v>0.875</v>
      </c>
      <c r="G140">
        <v>4420.9214009999996</v>
      </c>
      <c r="H140">
        <v>127.0659579</v>
      </c>
      <c r="I140">
        <v>81.015932520000007</v>
      </c>
      <c r="J140">
        <v>77.628192999999996</v>
      </c>
      <c r="K140">
        <v>34.587725300000002</v>
      </c>
      <c r="L140">
        <v>45.392758190000002</v>
      </c>
      <c r="M140">
        <v>127.0659579</v>
      </c>
      <c r="N140">
        <v>47</v>
      </c>
      <c r="O140">
        <v>0</v>
      </c>
      <c r="P140">
        <v>15.8</v>
      </c>
      <c r="Q140">
        <v>0</v>
      </c>
    </row>
    <row r="141" spans="1:17" x14ac:dyDescent="0.3">
      <c r="A141">
        <v>2024030712</v>
      </c>
      <c r="B141">
        <v>182.72386760000001</v>
      </c>
      <c r="C141">
        <v>99.361203180000004</v>
      </c>
      <c r="D141">
        <v>87.085142020000006</v>
      </c>
      <c r="E141">
        <v>83.362664390000006</v>
      </c>
      <c r="F141">
        <v>1</v>
      </c>
      <c r="G141">
        <v>2629.571195</v>
      </c>
      <c r="H141">
        <v>124.9551544</v>
      </c>
      <c r="I141">
        <v>43.823422049999998</v>
      </c>
      <c r="J141">
        <v>46.08061266</v>
      </c>
      <c r="K141">
        <v>37.197342380000002</v>
      </c>
      <c r="L141">
        <v>42.970770289999997</v>
      </c>
      <c r="M141">
        <v>124.9551544</v>
      </c>
      <c r="N141">
        <v>70</v>
      </c>
      <c r="O141">
        <v>0</v>
      </c>
      <c r="P141">
        <v>14.1</v>
      </c>
      <c r="Q141">
        <v>0</v>
      </c>
    </row>
    <row r="142" spans="1:17" x14ac:dyDescent="0.3">
      <c r="A142">
        <v>2024030713</v>
      </c>
      <c r="B142">
        <v>184.32787519999999</v>
      </c>
      <c r="C142">
        <v>103.61430970000001</v>
      </c>
      <c r="D142">
        <v>91.407587030000002</v>
      </c>
      <c r="E142">
        <v>80.713565430000003</v>
      </c>
      <c r="F142">
        <v>1</v>
      </c>
      <c r="G142">
        <v>2044.690302</v>
      </c>
      <c r="H142">
        <v>126.24002489999999</v>
      </c>
      <c r="I142">
        <v>39.341254290000002</v>
      </c>
      <c r="J142">
        <v>42.192265990000003</v>
      </c>
      <c r="K142">
        <v>32.533179009999998</v>
      </c>
      <c r="L142">
        <v>40.444343420000003</v>
      </c>
      <c r="M142">
        <v>126.24002489999999</v>
      </c>
      <c r="N142">
        <v>27</v>
      </c>
      <c r="O142">
        <v>1</v>
      </c>
      <c r="P142">
        <v>13.5</v>
      </c>
      <c r="Q142">
        <v>0</v>
      </c>
    </row>
    <row r="143" spans="1:17" x14ac:dyDescent="0.3">
      <c r="A143">
        <v>2024030714</v>
      </c>
      <c r="B143">
        <v>181.1350649</v>
      </c>
      <c r="C143">
        <v>112.5777143</v>
      </c>
      <c r="D143">
        <v>98.888727270000004</v>
      </c>
      <c r="E143">
        <v>68.557350650000004</v>
      </c>
      <c r="F143">
        <v>0.99717514100000004</v>
      </c>
      <c r="G143">
        <v>2182.118759</v>
      </c>
      <c r="H143">
        <v>131.46202959999999</v>
      </c>
      <c r="I143">
        <v>45.300730389999998</v>
      </c>
      <c r="J143">
        <v>46.20216886</v>
      </c>
      <c r="K143">
        <v>36.090011220000001</v>
      </c>
      <c r="L143">
        <v>48.77454882</v>
      </c>
      <c r="M143">
        <v>131.46202959999999</v>
      </c>
      <c r="N143">
        <v>60</v>
      </c>
      <c r="O143">
        <v>0</v>
      </c>
      <c r="P143">
        <v>14.5</v>
      </c>
      <c r="Q143">
        <v>0</v>
      </c>
    </row>
    <row r="144" spans="1:17" x14ac:dyDescent="0.3">
      <c r="A144">
        <v>2024030715</v>
      </c>
      <c r="B144">
        <v>182.40240299999999</v>
      </c>
      <c r="C144">
        <v>106.867834</v>
      </c>
      <c r="D144">
        <v>89.366439760000006</v>
      </c>
      <c r="E144">
        <v>75.534569020000006</v>
      </c>
      <c r="F144">
        <v>0.52380952400000003</v>
      </c>
      <c r="G144">
        <v>2094.4277710000001</v>
      </c>
      <c r="H144">
        <v>127.70826529999999</v>
      </c>
      <c r="I144">
        <v>53.893729639999997</v>
      </c>
      <c r="J144">
        <v>54.351372859999998</v>
      </c>
      <c r="K144">
        <v>36.433164130000002</v>
      </c>
      <c r="L144">
        <v>49.218241210000002</v>
      </c>
      <c r="M144">
        <v>127.70826529999999</v>
      </c>
      <c r="N144">
        <v>66</v>
      </c>
      <c r="O144">
        <v>0</v>
      </c>
      <c r="P144">
        <v>10.8</v>
      </c>
      <c r="Q144">
        <v>0</v>
      </c>
    </row>
    <row r="145" spans="1:17" x14ac:dyDescent="0.3">
      <c r="A145">
        <v>2024030717</v>
      </c>
      <c r="B145">
        <v>185.54442180000001</v>
      </c>
      <c r="C145">
        <v>105.3808137</v>
      </c>
      <c r="D145">
        <v>90.512428389999997</v>
      </c>
      <c r="E145">
        <v>80.163608120000006</v>
      </c>
      <c r="F145">
        <v>0.5</v>
      </c>
      <c r="G145">
        <v>1777.556599</v>
      </c>
      <c r="H145">
        <v>127.3867582</v>
      </c>
      <c r="I145">
        <v>42.324664159999998</v>
      </c>
      <c r="J145">
        <v>44.265309369999997</v>
      </c>
      <c r="K145">
        <v>30.900212310000001</v>
      </c>
      <c r="L145">
        <v>35.152247170000003</v>
      </c>
      <c r="M145">
        <v>127.3867582</v>
      </c>
      <c r="N145">
        <v>57</v>
      </c>
      <c r="O145">
        <v>1</v>
      </c>
      <c r="P145">
        <v>11.1</v>
      </c>
      <c r="Q145">
        <v>0</v>
      </c>
    </row>
    <row r="146" spans="1:17" x14ac:dyDescent="0.3">
      <c r="A146">
        <v>2024030718</v>
      </c>
      <c r="B146">
        <v>177.5648875</v>
      </c>
      <c r="C146">
        <v>106.3667641</v>
      </c>
      <c r="D146">
        <v>92.813515870000003</v>
      </c>
      <c r="E146">
        <v>71.198123370000005</v>
      </c>
      <c r="F146">
        <v>0.92682926799999998</v>
      </c>
      <c r="G146">
        <v>2013.6181730000001</v>
      </c>
      <c r="H146">
        <v>125.985715</v>
      </c>
      <c r="I146">
        <v>42.512195120000001</v>
      </c>
      <c r="J146">
        <v>46.294878709999999</v>
      </c>
      <c r="K146">
        <v>34.675794770000003</v>
      </c>
      <c r="L146">
        <v>40.98119354</v>
      </c>
      <c r="M146">
        <v>125.985715</v>
      </c>
      <c r="N146">
        <v>55</v>
      </c>
      <c r="O146">
        <v>1</v>
      </c>
      <c r="P146">
        <v>11.9</v>
      </c>
      <c r="Q146">
        <v>0</v>
      </c>
    </row>
    <row r="147" spans="1:17" x14ac:dyDescent="0.3">
      <c r="A147">
        <v>2024030719</v>
      </c>
      <c r="B147">
        <v>176.65516969999999</v>
      </c>
      <c r="C147">
        <v>101.9079845</v>
      </c>
      <c r="D147">
        <v>83.677370760000002</v>
      </c>
      <c r="E147">
        <v>74.747185220000006</v>
      </c>
      <c r="F147">
        <v>1</v>
      </c>
      <c r="G147">
        <v>3190.3237650000001</v>
      </c>
      <c r="H147">
        <v>122.12323720000001</v>
      </c>
      <c r="I147">
        <v>43.158426089999999</v>
      </c>
      <c r="J147">
        <v>49.890809109999999</v>
      </c>
      <c r="K147">
        <v>37.272946859999998</v>
      </c>
      <c r="L147">
        <v>48.59727582</v>
      </c>
      <c r="M147">
        <v>122.12323720000001</v>
      </c>
      <c r="N147">
        <v>68</v>
      </c>
      <c r="O147">
        <v>1</v>
      </c>
      <c r="P147">
        <v>10.8</v>
      </c>
      <c r="Q147">
        <v>0</v>
      </c>
    </row>
    <row r="148" spans="1:17" x14ac:dyDescent="0.3">
      <c r="A148">
        <v>2024030720</v>
      </c>
      <c r="B148">
        <v>166.19366339999999</v>
      </c>
      <c r="C148">
        <v>104.0310657</v>
      </c>
      <c r="D148">
        <v>91.727883689999999</v>
      </c>
      <c r="E148">
        <v>62.162597720000001</v>
      </c>
      <c r="F148">
        <v>0.99159663899999995</v>
      </c>
      <c r="G148">
        <v>1280.60133</v>
      </c>
      <c r="H148">
        <v>120.9413131</v>
      </c>
      <c r="I148">
        <v>41.893319699999999</v>
      </c>
      <c r="J148">
        <v>44.339572830000002</v>
      </c>
      <c r="K148">
        <v>30.947017339999999</v>
      </c>
      <c r="L148">
        <v>35.814663179999997</v>
      </c>
      <c r="M148">
        <v>120.9413131</v>
      </c>
      <c r="N148">
        <v>57</v>
      </c>
      <c r="O148">
        <v>1</v>
      </c>
      <c r="P148">
        <v>9</v>
      </c>
      <c r="Q148">
        <v>1</v>
      </c>
    </row>
    <row r="149" spans="1:17" x14ac:dyDescent="0.3">
      <c r="A149">
        <v>2024030721</v>
      </c>
      <c r="B149">
        <v>167.8732656</v>
      </c>
      <c r="C149">
        <v>95.984349190000003</v>
      </c>
      <c r="D149">
        <v>83.980632639999996</v>
      </c>
      <c r="E149">
        <v>71.888916420000001</v>
      </c>
      <c r="F149">
        <v>0.96</v>
      </c>
      <c r="G149">
        <v>2559.6918230000001</v>
      </c>
      <c r="H149">
        <v>116.06933549999999</v>
      </c>
      <c r="I149">
        <v>43.107738490000003</v>
      </c>
      <c r="J149">
        <v>43.721399730000002</v>
      </c>
      <c r="K149">
        <v>30.152449690000001</v>
      </c>
      <c r="L149">
        <v>39.812964659999999</v>
      </c>
      <c r="M149">
        <v>116.06933549999999</v>
      </c>
      <c r="N149">
        <v>53</v>
      </c>
      <c r="O149">
        <v>0</v>
      </c>
      <c r="P149">
        <v>10.9</v>
      </c>
      <c r="Q149">
        <v>0</v>
      </c>
    </row>
    <row r="150" spans="1:17" x14ac:dyDescent="0.3">
      <c r="A150">
        <v>2024030722</v>
      </c>
      <c r="B150">
        <v>174.27021060000001</v>
      </c>
      <c r="C150">
        <v>104.797526</v>
      </c>
      <c r="D150">
        <v>84.865078639999993</v>
      </c>
      <c r="E150">
        <v>69.472684630000003</v>
      </c>
      <c r="F150">
        <v>1</v>
      </c>
      <c r="G150">
        <v>2479.0255240000001</v>
      </c>
      <c r="H150">
        <v>123.23078340000001</v>
      </c>
      <c r="I150">
        <v>51.521033959999997</v>
      </c>
      <c r="J150">
        <v>54.577669899999997</v>
      </c>
      <c r="K150">
        <v>32.328258550000001</v>
      </c>
      <c r="L150">
        <v>42.510487269999999</v>
      </c>
      <c r="M150">
        <v>123.23078340000001</v>
      </c>
      <c r="N150">
        <v>65</v>
      </c>
      <c r="O150">
        <v>0</v>
      </c>
      <c r="P150">
        <v>10.4</v>
      </c>
      <c r="Q150">
        <v>1</v>
      </c>
    </row>
    <row r="151" spans="1:17" x14ac:dyDescent="0.3">
      <c r="A151">
        <v>2024030724</v>
      </c>
      <c r="B151">
        <v>157.94165910000001</v>
      </c>
      <c r="C151">
        <v>89.950077750000005</v>
      </c>
      <c r="D151">
        <v>81.770979679999996</v>
      </c>
      <c r="E151">
        <v>67.991581319999995</v>
      </c>
      <c r="F151">
        <v>0.72364672399999996</v>
      </c>
      <c r="G151">
        <v>2397.4324200000001</v>
      </c>
      <c r="H151">
        <v>109.2572148</v>
      </c>
      <c r="I151">
        <v>50.238938050000002</v>
      </c>
      <c r="J151">
        <v>48.178285010000003</v>
      </c>
      <c r="K151">
        <v>34.667422520000002</v>
      </c>
      <c r="L151">
        <v>37.328189479999999</v>
      </c>
      <c r="M151">
        <v>109.2572148</v>
      </c>
      <c r="N151">
        <v>48</v>
      </c>
      <c r="O151">
        <v>0</v>
      </c>
      <c r="P151">
        <v>15.4</v>
      </c>
      <c r="Q151">
        <v>0</v>
      </c>
    </row>
    <row r="152" spans="1:17" x14ac:dyDescent="0.3">
      <c r="A152">
        <v>2024030723</v>
      </c>
      <c r="B152">
        <v>179.66439410000001</v>
      </c>
      <c r="C152">
        <v>100.07840210000001</v>
      </c>
      <c r="D152">
        <v>85.677816250000006</v>
      </c>
      <c r="E152">
        <v>79.585992009999998</v>
      </c>
      <c r="F152">
        <v>0.98958333300000001</v>
      </c>
      <c r="G152">
        <v>1925.9927909999999</v>
      </c>
      <c r="H152">
        <v>122.10465050000001</v>
      </c>
      <c r="I152">
        <v>41.701197290000003</v>
      </c>
      <c r="J152">
        <v>45.167918980000003</v>
      </c>
      <c r="K152">
        <v>33.14574674</v>
      </c>
      <c r="L152">
        <v>41.666415669999999</v>
      </c>
      <c r="M152">
        <v>122.10465050000001</v>
      </c>
      <c r="N152">
        <v>58</v>
      </c>
      <c r="O152">
        <v>0</v>
      </c>
      <c r="P152">
        <v>11.8</v>
      </c>
      <c r="Q152">
        <v>0</v>
      </c>
    </row>
    <row r="153" spans="1:17" x14ac:dyDescent="0.3">
      <c r="A153">
        <v>2024030725</v>
      </c>
      <c r="B153">
        <v>175.32232310000001</v>
      </c>
      <c r="C153">
        <v>103.9638145</v>
      </c>
      <c r="D153">
        <v>88.3540153</v>
      </c>
      <c r="E153">
        <v>71.358508599999993</v>
      </c>
      <c r="F153">
        <v>1</v>
      </c>
      <c r="G153">
        <v>2653.1447400000002</v>
      </c>
      <c r="H153">
        <v>123.40593819999999</v>
      </c>
      <c r="I153">
        <v>42.967188290000003</v>
      </c>
      <c r="J153">
        <v>48.900752910000001</v>
      </c>
      <c r="K153">
        <v>36.420116960000001</v>
      </c>
      <c r="L153">
        <v>46.529011959999998</v>
      </c>
      <c r="M153">
        <v>123.40593819999999</v>
      </c>
      <c r="N153">
        <v>75</v>
      </c>
      <c r="O153">
        <v>1</v>
      </c>
      <c r="P153">
        <v>14.7</v>
      </c>
      <c r="Q153">
        <v>0</v>
      </c>
    </row>
    <row r="154" spans="1:17" x14ac:dyDescent="0.3">
      <c r="A154">
        <v>2024030726</v>
      </c>
      <c r="B154">
        <v>190.46918919999999</v>
      </c>
      <c r="C154">
        <v>113.64414410000001</v>
      </c>
      <c r="D154">
        <v>93.503183179999994</v>
      </c>
      <c r="E154">
        <v>76.82504505</v>
      </c>
      <c r="F154">
        <v>0.97826086999999995</v>
      </c>
      <c r="G154">
        <v>1833.5016989999999</v>
      </c>
      <c r="H154">
        <v>134.25016479999999</v>
      </c>
      <c r="I154">
        <v>47.563128489999997</v>
      </c>
      <c r="J154">
        <v>53.73658537</v>
      </c>
      <c r="K154">
        <v>35.238964989999999</v>
      </c>
      <c r="L154">
        <v>46.855461210000001</v>
      </c>
      <c r="M154">
        <v>134.25016479999999</v>
      </c>
      <c r="N154">
        <v>55</v>
      </c>
      <c r="O154">
        <v>1</v>
      </c>
      <c r="P154">
        <v>12.8</v>
      </c>
      <c r="Q154">
        <v>0</v>
      </c>
    </row>
    <row r="155" spans="1:17" x14ac:dyDescent="0.3">
      <c r="A155">
        <v>2024030728</v>
      </c>
      <c r="B155">
        <v>177.93943110000001</v>
      </c>
      <c r="C155">
        <v>111.09301979999999</v>
      </c>
      <c r="D155">
        <v>101.856033</v>
      </c>
      <c r="E155">
        <v>66.846411279999998</v>
      </c>
      <c r="F155">
        <v>0.98972331999999996</v>
      </c>
      <c r="G155">
        <v>2994.1377739999998</v>
      </c>
      <c r="H155">
        <v>130.0062733</v>
      </c>
      <c r="I155">
        <v>47.472314670000003</v>
      </c>
      <c r="J155">
        <v>41.876114080000001</v>
      </c>
      <c r="K155">
        <v>33.985668279999999</v>
      </c>
      <c r="L155">
        <v>45.651191650000001</v>
      </c>
      <c r="M155">
        <v>130.0062733</v>
      </c>
      <c r="N155">
        <v>55</v>
      </c>
      <c r="O155">
        <v>0</v>
      </c>
      <c r="P155">
        <v>13.8</v>
      </c>
      <c r="Q155">
        <v>0</v>
      </c>
    </row>
    <row r="156" spans="1:17" x14ac:dyDescent="0.3">
      <c r="A156">
        <v>2024030727</v>
      </c>
      <c r="B156">
        <v>166.57871410000001</v>
      </c>
      <c r="C156">
        <v>102.96115709999999</v>
      </c>
      <c r="D156">
        <v>91.486542060000005</v>
      </c>
      <c r="E156">
        <v>63.617557009999999</v>
      </c>
      <c r="F156">
        <v>0.82352941199999996</v>
      </c>
      <c r="G156">
        <v>1919.44211</v>
      </c>
      <c r="H156">
        <v>120.47023160000001</v>
      </c>
      <c r="I156">
        <v>46.447951269999997</v>
      </c>
      <c r="J156">
        <v>48.647546210000002</v>
      </c>
      <c r="K156">
        <v>29.942414169999999</v>
      </c>
      <c r="L156">
        <v>37.068741279999998</v>
      </c>
      <c r="M156">
        <v>120.47023160000001</v>
      </c>
      <c r="N156">
        <v>55</v>
      </c>
      <c r="O156">
        <v>1</v>
      </c>
      <c r="P156">
        <v>7.8</v>
      </c>
      <c r="Q156">
        <v>1</v>
      </c>
    </row>
    <row r="157" spans="1:17" x14ac:dyDescent="0.3">
      <c r="A157">
        <v>2024030729</v>
      </c>
      <c r="B157">
        <v>164.895363</v>
      </c>
      <c r="C157">
        <v>98.053138270000005</v>
      </c>
      <c r="D157">
        <v>79.906545589999993</v>
      </c>
      <c r="E157">
        <v>66.842224740000006</v>
      </c>
      <c r="F157">
        <v>0.99513381999999995</v>
      </c>
      <c r="G157">
        <v>3546.1370870000001</v>
      </c>
      <c r="H157">
        <v>115.9454645</v>
      </c>
      <c r="I157">
        <v>50.046015179999998</v>
      </c>
      <c r="J157">
        <v>51.373456789999999</v>
      </c>
      <c r="K157">
        <v>32.634821010000003</v>
      </c>
      <c r="L157">
        <v>42.574119430000003</v>
      </c>
      <c r="M157">
        <v>115.9454645</v>
      </c>
      <c r="N157">
        <v>57</v>
      </c>
      <c r="O157">
        <v>1</v>
      </c>
      <c r="P157">
        <v>14</v>
      </c>
      <c r="Q157">
        <v>0</v>
      </c>
    </row>
    <row r="158" spans="1:17" x14ac:dyDescent="0.3">
      <c r="A158">
        <v>2024030730</v>
      </c>
      <c r="B158">
        <v>188.97664470000001</v>
      </c>
      <c r="C158">
        <v>113.2728146</v>
      </c>
      <c r="D158">
        <v>99.54673459</v>
      </c>
      <c r="E158">
        <v>75.703830069999995</v>
      </c>
      <c r="F158">
        <v>0.99346405199999999</v>
      </c>
      <c r="G158">
        <v>2782.7280190000001</v>
      </c>
      <c r="H158">
        <v>134.2778658</v>
      </c>
      <c r="I158">
        <v>66.289981330000003</v>
      </c>
      <c r="J158">
        <v>69.685289960000006</v>
      </c>
      <c r="K158">
        <v>38.269841270000001</v>
      </c>
      <c r="L158">
        <v>50.170691679999997</v>
      </c>
      <c r="M158">
        <v>134.2778658</v>
      </c>
      <c r="N158">
        <v>55</v>
      </c>
      <c r="O158">
        <v>0</v>
      </c>
      <c r="P158">
        <v>10.5</v>
      </c>
      <c r="Q158">
        <v>0</v>
      </c>
    </row>
    <row r="159" spans="1:17" x14ac:dyDescent="0.3">
      <c r="A159">
        <v>2024030731</v>
      </c>
      <c r="B159">
        <v>185.4182113</v>
      </c>
      <c r="C159">
        <v>114.04775650000001</v>
      </c>
      <c r="D159">
        <v>96.193406260000003</v>
      </c>
      <c r="E159">
        <v>71.370454780000003</v>
      </c>
      <c r="F159">
        <v>1</v>
      </c>
      <c r="G159">
        <v>2396.619506</v>
      </c>
      <c r="H159">
        <v>133.33785560000001</v>
      </c>
      <c r="I159">
        <v>66.758888170000006</v>
      </c>
      <c r="J159">
        <v>73.494830129999997</v>
      </c>
      <c r="K159">
        <v>38.58232323</v>
      </c>
      <c r="L159">
        <v>51.016316109999998</v>
      </c>
      <c r="M159">
        <v>133.33785560000001</v>
      </c>
      <c r="N159">
        <v>19</v>
      </c>
      <c r="O159">
        <v>1</v>
      </c>
      <c r="P159">
        <v>11.1</v>
      </c>
      <c r="Q159">
        <v>0</v>
      </c>
    </row>
    <row r="160" spans="1:17" x14ac:dyDescent="0.3">
      <c r="A160">
        <v>2024030733</v>
      </c>
      <c r="B160">
        <v>180.08931870000001</v>
      </c>
      <c r="C160">
        <v>116.62217320000001</v>
      </c>
      <c r="D160">
        <v>106.64421849999999</v>
      </c>
      <c r="E160">
        <v>63.467145500000001</v>
      </c>
      <c r="F160">
        <v>0.91823899399999998</v>
      </c>
      <c r="G160">
        <v>1384.566767</v>
      </c>
      <c r="H160">
        <v>134.40028430000001</v>
      </c>
      <c r="I160">
        <v>66.239715189999998</v>
      </c>
      <c r="J160">
        <v>71.790294630000005</v>
      </c>
      <c r="K160">
        <v>36.995659719999999</v>
      </c>
      <c r="L160">
        <v>50.236747790000003</v>
      </c>
      <c r="M160">
        <v>134.40028430000001</v>
      </c>
      <c r="N160">
        <v>47</v>
      </c>
      <c r="O160">
        <v>1</v>
      </c>
      <c r="P160">
        <v>11.5</v>
      </c>
      <c r="Q160">
        <v>0</v>
      </c>
    </row>
    <row r="161" spans="1:17" x14ac:dyDescent="0.3">
      <c r="A161">
        <v>2024030734</v>
      </c>
      <c r="B161">
        <v>177.24193059999999</v>
      </c>
      <c r="C161">
        <v>104.2394168</v>
      </c>
      <c r="D161">
        <v>92.788436399999995</v>
      </c>
      <c r="E161">
        <v>73.002513829999998</v>
      </c>
      <c r="F161">
        <v>1</v>
      </c>
      <c r="G161">
        <v>2299.2654429999998</v>
      </c>
      <c r="H161">
        <v>124.6299885</v>
      </c>
      <c r="I161">
        <v>54.406576979999997</v>
      </c>
      <c r="J161">
        <v>55.067806959999999</v>
      </c>
      <c r="K161">
        <v>37.286041189999999</v>
      </c>
      <c r="L161">
        <v>46.090295910000002</v>
      </c>
      <c r="M161">
        <v>124.6299885</v>
      </c>
      <c r="N161">
        <v>54</v>
      </c>
      <c r="O161">
        <v>0</v>
      </c>
      <c r="P161">
        <v>15.8</v>
      </c>
      <c r="Q161">
        <v>0</v>
      </c>
    </row>
    <row r="162" spans="1:17" x14ac:dyDescent="0.3">
      <c r="A162">
        <v>2024030736</v>
      </c>
      <c r="B162">
        <v>177.8095648</v>
      </c>
      <c r="C162">
        <v>105.46110969999999</v>
      </c>
      <c r="D162">
        <v>92.028973030000003</v>
      </c>
      <c r="E162">
        <v>72.348455040000005</v>
      </c>
      <c r="F162">
        <v>0.99078341000000003</v>
      </c>
      <c r="G162">
        <v>3003.1375149999999</v>
      </c>
      <c r="H162">
        <v>125.52510650000001</v>
      </c>
      <c r="I162">
        <v>51.882801980000004</v>
      </c>
      <c r="J162">
        <v>53.694719470000003</v>
      </c>
      <c r="K162">
        <v>34.860130720000001</v>
      </c>
      <c r="L162">
        <v>43.387505619999999</v>
      </c>
      <c r="M162">
        <v>125.52510650000001</v>
      </c>
      <c r="N162">
        <v>55</v>
      </c>
      <c r="O162">
        <v>0</v>
      </c>
      <c r="P162">
        <v>13.5</v>
      </c>
      <c r="Q162">
        <v>0</v>
      </c>
    </row>
    <row r="163" spans="1:17" x14ac:dyDescent="0.3">
      <c r="A163">
        <v>2024030738</v>
      </c>
      <c r="B163">
        <v>167.9098611</v>
      </c>
      <c r="C163">
        <v>112.6720601</v>
      </c>
      <c r="D163">
        <v>104.8279399</v>
      </c>
      <c r="E163">
        <v>55.237800989999997</v>
      </c>
      <c r="F163">
        <v>1</v>
      </c>
      <c r="G163">
        <v>1567.1779799999999</v>
      </c>
      <c r="H163">
        <v>128.21311270000001</v>
      </c>
      <c r="I163">
        <v>45.964425329999997</v>
      </c>
      <c r="J163">
        <v>50.826987950000003</v>
      </c>
      <c r="K163">
        <v>33.94757224</v>
      </c>
      <c r="L163">
        <v>45.051548320000002</v>
      </c>
      <c r="M163">
        <v>128.21311270000001</v>
      </c>
      <c r="N163">
        <v>43</v>
      </c>
      <c r="O163">
        <v>1</v>
      </c>
      <c r="P163">
        <v>12.5</v>
      </c>
      <c r="Q163">
        <v>0</v>
      </c>
    </row>
    <row r="164" spans="1:17" x14ac:dyDescent="0.3">
      <c r="A164">
        <v>2024030737</v>
      </c>
      <c r="B164">
        <v>181.96768410000001</v>
      </c>
      <c r="C164">
        <v>117.7327702</v>
      </c>
      <c r="D164">
        <v>102.5127664</v>
      </c>
      <c r="E164">
        <v>64.234913930000005</v>
      </c>
      <c r="F164">
        <v>0.89210526300000004</v>
      </c>
      <c r="G164">
        <v>1497.2306060000001</v>
      </c>
      <c r="H164">
        <v>135.11156579999999</v>
      </c>
      <c r="I164">
        <v>47.67821369</v>
      </c>
      <c r="J164">
        <v>50.620498609999999</v>
      </c>
      <c r="K164">
        <v>33.932578210000003</v>
      </c>
      <c r="L164">
        <v>45.691289750000003</v>
      </c>
      <c r="M164">
        <v>135.11156579999999</v>
      </c>
      <c r="N164">
        <v>45</v>
      </c>
      <c r="O164">
        <v>1</v>
      </c>
      <c r="P164">
        <v>10.199999999999999</v>
      </c>
      <c r="Q164">
        <v>1</v>
      </c>
    </row>
    <row r="165" spans="1:17" x14ac:dyDescent="0.3">
      <c r="A165">
        <v>2024030739</v>
      </c>
      <c r="B165">
        <v>173.48736239999999</v>
      </c>
      <c r="C165">
        <v>105.8136243</v>
      </c>
      <c r="D165">
        <v>94.651916510000007</v>
      </c>
      <c r="E165">
        <v>67.673738139999998</v>
      </c>
      <c r="F165">
        <v>0.94871794899999995</v>
      </c>
      <c r="G165">
        <v>2350.508851</v>
      </c>
      <c r="H165">
        <v>124.6758908</v>
      </c>
      <c r="I165">
        <v>41.310687139999999</v>
      </c>
      <c r="J165">
        <v>46.858118359999999</v>
      </c>
      <c r="K165">
        <v>34.396721309999997</v>
      </c>
      <c r="L165">
        <v>42.769134000000001</v>
      </c>
      <c r="M165">
        <v>124.6758908</v>
      </c>
      <c r="N165">
        <v>38</v>
      </c>
      <c r="O165">
        <v>1</v>
      </c>
      <c r="P165">
        <v>12.4</v>
      </c>
      <c r="Q165">
        <v>0</v>
      </c>
    </row>
    <row r="166" spans="1:17" x14ac:dyDescent="0.3">
      <c r="A166">
        <v>2024030740</v>
      </c>
      <c r="B166">
        <v>177.69962029999999</v>
      </c>
      <c r="C166">
        <v>102.1362774</v>
      </c>
      <c r="D166">
        <v>80.253871520000004</v>
      </c>
      <c r="E166">
        <v>75.563342989999995</v>
      </c>
      <c r="F166">
        <v>0.67272727300000001</v>
      </c>
      <c r="G166">
        <v>3250.940431</v>
      </c>
      <c r="H166">
        <v>122.1110114</v>
      </c>
      <c r="I166">
        <v>55.953073359999998</v>
      </c>
      <c r="J166">
        <v>60.756457560000001</v>
      </c>
      <c r="K166">
        <v>32.156728579999999</v>
      </c>
      <c r="L166">
        <v>41.355821249999998</v>
      </c>
      <c r="M166">
        <v>122.1110114</v>
      </c>
      <c r="N166">
        <v>45</v>
      </c>
      <c r="O166">
        <v>1</v>
      </c>
      <c r="P166">
        <v>9.9</v>
      </c>
      <c r="Q166">
        <v>1</v>
      </c>
    </row>
    <row r="167" spans="1:17" x14ac:dyDescent="0.3">
      <c r="A167">
        <v>2024030741</v>
      </c>
      <c r="B167">
        <v>171.1260135</v>
      </c>
      <c r="C167">
        <v>111.0768968</v>
      </c>
      <c r="D167">
        <v>101.7915849</v>
      </c>
      <c r="E167">
        <v>60.049116669999997</v>
      </c>
      <c r="F167">
        <v>0.99515972900000005</v>
      </c>
      <c r="G167">
        <v>2078.2869110000001</v>
      </c>
      <c r="H167">
        <v>127.9059556</v>
      </c>
      <c r="I167">
        <v>51.373199999999997</v>
      </c>
      <c r="J167">
        <v>55.148722630000002</v>
      </c>
      <c r="K167">
        <v>34.994506870000002</v>
      </c>
      <c r="L167">
        <v>46.826669780000003</v>
      </c>
      <c r="M167">
        <v>127.9059556</v>
      </c>
      <c r="N167">
        <v>60</v>
      </c>
      <c r="O167">
        <v>1</v>
      </c>
      <c r="P167">
        <v>12.4</v>
      </c>
      <c r="Q167">
        <v>0</v>
      </c>
    </row>
    <row r="168" spans="1:17" x14ac:dyDescent="0.3">
      <c r="A168">
        <v>2024030742</v>
      </c>
      <c r="B168">
        <v>177.05831509999999</v>
      </c>
      <c r="C168">
        <v>107.4673274</v>
      </c>
      <c r="D168">
        <v>91.431773649999997</v>
      </c>
      <c r="E168">
        <v>69.590987670000004</v>
      </c>
      <c r="F168">
        <v>1</v>
      </c>
      <c r="G168">
        <v>1457.6511820000001</v>
      </c>
      <c r="H168">
        <v>126.3495715</v>
      </c>
      <c r="I168">
        <v>40.311143530000002</v>
      </c>
      <c r="J168">
        <v>42.03581131</v>
      </c>
      <c r="K168">
        <v>32.295751629999998</v>
      </c>
      <c r="L168">
        <v>40.9682575</v>
      </c>
      <c r="M168">
        <v>126.3495715</v>
      </c>
      <c r="N168">
        <v>38</v>
      </c>
      <c r="O168">
        <v>1</v>
      </c>
      <c r="P168">
        <v>10.8</v>
      </c>
      <c r="Q168">
        <v>0</v>
      </c>
    </row>
    <row r="169" spans="1:17" x14ac:dyDescent="0.3">
      <c r="A169">
        <v>2024030743</v>
      </c>
      <c r="B169">
        <v>172.7641299</v>
      </c>
      <c r="C169">
        <v>108.434944</v>
      </c>
      <c r="D169">
        <v>96.810752539999996</v>
      </c>
      <c r="E169">
        <v>64.329185960000004</v>
      </c>
      <c r="F169">
        <v>0.97872340400000002</v>
      </c>
      <c r="G169">
        <v>2203.7392690000001</v>
      </c>
      <c r="H169">
        <v>126.1812568</v>
      </c>
      <c r="I169">
        <v>42.865409130000003</v>
      </c>
      <c r="J169">
        <v>43.090248180000003</v>
      </c>
      <c r="K169">
        <v>32.099788910000001</v>
      </c>
      <c r="L169">
        <v>41.168914659999999</v>
      </c>
      <c r="M169">
        <v>126.1812568</v>
      </c>
      <c r="N169">
        <v>38</v>
      </c>
      <c r="O169">
        <v>1</v>
      </c>
      <c r="P169">
        <v>11.9</v>
      </c>
      <c r="Q169">
        <v>0</v>
      </c>
    </row>
    <row r="170" spans="1:17" x14ac:dyDescent="0.3">
      <c r="A170">
        <v>2024030744</v>
      </c>
      <c r="B170">
        <v>173.28242309999999</v>
      </c>
      <c r="C170">
        <v>101.7587401</v>
      </c>
      <c r="D170">
        <v>85.506565170000002</v>
      </c>
      <c r="E170">
        <v>71.52368294</v>
      </c>
      <c r="F170">
        <v>0.99718706000000001</v>
      </c>
      <c r="G170">
        <v>2739.2832939999998</v>
      </c>
      <c r="H170">
        <v>121.23107570000001</v>
      </c>
      <c r="I170">
        <v>49.120061370000002</v>
      </c>
      <c r="J170">
        <v>49.43393536</v>
      </c>
      <c r="K170">
        <v>35.870033669999998</v>
      </c>
      <c r="L170">
        <v>45.16108122</v>
      </c>
      <c r="M170">
        <v>121.23107570000001</v>
      </c>
      <c r="N170">
        <v>30</v>
      </c>
      <c r="O170">
        <v>1</v>
      </c>
      <c r="P170">
        <v>9.5</v>
      </c>
      <c r="Q170">
        <v>1</v>
      </c>
    </row>
    <row r="171" spans="1:17" x14ac:dyDescent="0.3">
      <c r="A171">
        <v>2024030745</v>
      </c>
      <c r="B171">
        <v>177.3588512</v>
      </c>
      <c r="C171">
        <v>103.28234759999999</v>
      </c>
      <c r="D171">
        <v>85.727709399999995</v>
      </c>
      <c r="E171">
        <v>74.076503549999998</v>
      </c>
      <c r="F171">
        <v>0.98866213199999997</v>
      </c>
      <c r="G171">
        <v>2276.1789439999998</v>
      </c>
      <c r="H171">
        <v>123.3648223</v>
      </c>
      <c r="I171">
        <v>41.366702699999998</v>
      </c>
      <c r="J171">
        <v>47.046169290000002</v>
      </c>
      <c r="K171">
        <v>32.949604030000003</v>
      </c>
      <c r="L171">
        <v>42.458211890000001</v>
      </c>
      <c r="M171">
        <v>123.3648223</v>
      </c>
      <c r="N171">
        <v>58</v>
      </c>
      <c r="O171">
        <v>1</v>
      </c>
      <c r="P171">
        <v>10.4</v>
      </c>
      <c r="Q171">
        <v>1</v>
      </c>
    </row>
    <row r="172" spans="1:17" x14ac:dyDescent="0.3">
      <c r="A172">
        <v>2024030748</v>
      </c>
      <c r="B172">
        <v>163.74582290000001</v>
      </c>
      <c r="C172">
        <v>96.425862929999994</v>
      </c>
      <c r="D172">
        <v>81.507353679999994</v>
      </c>
      <c r="E172">
        <v>67.319959979999993</v>
      </c>
      <c r="F172">
        <v>0.99777282899999997</v>
      </c>
      <c r="G172">
        <v>2360.0027970000001</v>
      </c>
      <c r="H172">
        <v>114.7313492</v>
      </c>
      <c r="I172">
        <v>39.433702580000002</v>
      </c>
      <c r="J172">
        <v>42.62831439</v>
      </c>
      <c r="K172">
        <v>34.434980719999999</v>
      </c>
      <c r="L172">
        <v>45.55955368</v>
      </c>
      <c r="M172">
        <v>114.7313492</v>
      </c>
      <c r="N172">
        <v>85</v>
      </c>
      <c r="O172">
        <v>1</v>
      </c>
      <c r="P172">
        <v>10.5</v>
      </c>
      <c r="Q172">
        <v>0</v>
      </c>
    </row>
    <row r="173" spans="1:17" x14ac:dyDescent="0.3">
      <c r="A173">
        <v>2024030746</v>
      </c>
      <c r="B173">
        <v>174.39468110000001</v>
      </c>
      <c r="C173">
        <v>107.7743284</v>
      </c>
      <c r="D173">
        <v>94.882388059999997</v>
      </c>
      <c r="E173">
        <v>66.620352780000005</v>
      </c>
      <c r="F173">
        <v>0.98799999999999999</v>
      </c>
      <c r="G173">
        <v>2300.1001529999999</v>
      </c>
      <c r="H173">
        <v>126.1072087</v>
      </c>
      <c r="I173">
        <v>52.234412759999998</v>
      </c>
      <c r="J173">
        <v>60.393808049999997</v>
      </c>
      <c r="K173">
        <v>34.97833207</v>
      </c>
      <c r="L173">
        <v>47.323587490000001</v>
      </c>
      <c r="M173">
        <v>126.1072087</v>
      </c>
      <c r="N173">
        <v>55</v>
      </c>
      <c r="O173">
        <v>1</v>
      </c>
      <c r="P173">
        <v>9</v>
      </c>
      <c r="Q173">
        <v>1</v>
      </c>
    </row>
    <row r="174" spans="1:17" x14ac:dyDescent="0.3">
      <c r="A174">
        <v>2024030747</v>
      </c>
      <c r="B174">
        <v>187.5199125</v>
      </c>
      <c r="C174">
        <v>116.53763840000001</v>
      </c>
      <c r="D174">
        <v>103.1470178</v>
      </c>
      <c r="E174">
        <v>70.98227412</v>
      </c>
      <c r="F174">
        <v>0.99</v>
      </c>
      <c r="G174">
        <v>2440.2112109999998</v>
      </c>
      <c r="H174">
        <v>136.2001209</v>
      </c>
      <c r="I174">
        <v>46.936232740000001</v>
      </c>
      <c r="J174">
        <v>52.685312160000002</v>
      </c>
      <c r="K174">
        <v>36.834909379999999</v>
      </c>
      <c r="L174">
        <v>47.108232770000001</v>
      </c>
      <c r="M174">
        <v>136.2001209</v>
      </c>
      <c r="N174">
        <v>58</v>
      </c>
      <c r="O174">
        <v>1</v>
      </c>
      <c r="P174">
        <v>7.9</v>
      </c>
      <c r="Q174">
        <v>1</v>
      </c>
    </row>
    <row r="175" spans="1:17" x14ac:dyDescent="0.3">
      <c r="A175">
        <v>2024030750</v>
      </c>
      <c r="B175">
        <v>172.53087429999999</v>
      </c>
      <c r="C175">
        <v>99.206238619999993</v>
      </c>
      <c r="D175">
        <v>86.092805100000007</v>
      </c>
      <c r="E175">
        <v>73.324635700000002</v>
      </c>
      <c r="F175">
        <v>1</v>
      </c>
      <c r="G175">
        <v>2419.321387</v>
      </c>
      <c r="H175">
        <v>119.6001638</v>
      </c>
      <c r="I175">
        <v>76.572806170000007</v>
      </c>
      <c r="J175">
        <v>72.219069239999996</v>
      </c>
      <c r="K175">
        <v>35.173502360000001</v>
      </c>
      <c r="L175">
        <v>45.047008210000001</v>
      </c>
      <c r="M175">
        <v>119.6001638</v>
      </c>
      <c r="N175">
        <v>36</v>
      </c>
      <c r="O175">
        <v>1</v>
      </c>
      <c r="P175">
        <v>8.9</v>
      </c>
      <c r="Q175">
        <v>1</v>
      </c>
    </row>
    <row r="176" spans="1:17" x14ac:dyDescent="0.3">
      <c r="A176">
        <v>2024030751</v>
      </c>
      <c r="B176">
        <v>166.84793339999999</v>
      </c>
      <c r="C176">
        <v>103.3776992</v>
      </c>
      <c r="D176">
        <v>88.049942250000001</v>
      </c>
      <c r="E176">
        <v>63.488153150000002</v>
      </c>
      <c r="F176">
        <v>0.25925925900000002</v>
      </c>
      <c r="G176">
        <v>2348.5115510000001</v>
      </c>
      <c r="H176">
        <v>120.22954989999999</v>
      </c>
      <c r="I176">
        <v>41.71398087</v>
      </c>
      <c r="J176">
        <v>41.77507129</v>
      </c>
      <c r="K176">
        <v>28.843075679999998</v>
      </c>
      <c r="L176">
        <v>30.522055030000001</v>
      </c>
      <c r="M176">
        <v>120.22954989999999</v>
      </c>
      <c r="N176">
        <v>75</v>
      </c>
      <c r="O176">
        <v>1</v>
      </c>
      <c r="P176">
        <v>8.9</v>
      </c>
      <c r="Q176">
        <v>1</v>
      </c>
    </row>
    <row r="177" spans="1:17" x14ac:dyDescent="0.3">
      <c r="A177">
        <v>2024030753</v>
      </c>
      <c r="B177">
        <v>177.3021698</v>
      </c>
      <c r="C177">
        <v>104.5891148</v>
      </c>
      <c r="D177">
        <v>80.371957330000001</v>
      </c>
      <c r="E177">
        <v>72.713054970000002</v>
      </c>
      <c r="F177">
        <v>1</v>
      </c>
      <c r="G177">
        <v>2390.0990339999998</v>
      </c>
      <c r="H177">
        <v>123.1203897</v>
      </c>
      <c r="I177">
        <v>39.978632480000002</v>
      </c>
      <c r="J177">
        <v>42.28632708</v>
      </c>
      <c r="K177">
        <v>33.2775842</v>
      </c>
      <c r="L177">
        <v>40.247633729999997</v>
      </c>
      <c r="M177">
        <v>123.1203897</v>
      </c>
      <c r="N177">
        <v>40</v>
      </c>
      <c r="O177">
        <v>1</v>
      </c>
      <c r="P177">
        <v>5.7</v>
      </c>
      <c r="Q177">
        <v>1</v>
      </c>
    </row>
    <row r="178" spans="1:17" x14ac:dyDescent="0.3">
      <c r="A178">
        <v>2024030752</v>
      </c>
      <c r="B178">
        <v>175.20449379999999</v>
      </c>
      <c r="C178">
        <v>109.9345115</v>
      </c>
      <c r="D178">
        <v>99.32042414</v>
      </c>
      <c r="E178">
        <v>65.269982330000005</v>
      </c>
      <c r="F178">
        <v>0.85483871</v>
      </c>
      <c r="G178">
        <v>1637.0290190000001</v>
      </c>
      <c r="H178">
        <v>128.01697559999999</v>
      </c>
      <c r="I178">
        <v>51.122546669999998</v>
      </c>
      <c r="J178">
        <v>54.934460889999997</v>
      </c>
      <c r="K178">
        <v>35.562363830000002</v>
      </c>
      <c r="L178">
        <v>44.434927260000002</v>
      </c>
      <c r="M178">
        <v>128.01697559999999</v>
      </c>
      <c r="N178">
        <v>80</v>
      </c>
      <c r="O178">
        <v>1</v>
      </c>
      <c r="P178">
        <v>10.4</v>
      </c>
      <c r="Q178">
        <v>1</v>
      </c>
    </row>
    <row r="179" spans="1:17" x14ac:dyDescent="0.3">
      <c r="A179">
        <v>2024030750</v>
      </c>
      <c r="B179">
        <v>181.48391509999999</v>
      </c>
      <c r="C179">
        <v>121.23625939999999</v>
      </c>
      <c r="D179">
        <v>114.33980200000001</v>
      </c>
      <c r="E179">
        <v>60.247655639999998</v>
      </c>
      <c r="F179">
        <v>0.99747474700000005</v>
      </c>
      <c r="G179">
        <v>1821.059276</v>
      </c>
      <c r="H179">
        <v>138.4387084</v>
      </c>
      <c r="I179">
        <v>60.522031820000002</v>
      </c>
      <c r="J179">
        <v>66.350208039999998</v>
      </c>
      <c r="K179">
        <v>37.725703150000001</v>
      </c>
      <c r="L179">
        <v>49.391977789999999</v>
      </c>
      <c r="M179">
        <v>138.4387084</v>
      </c>
      <c r="N179">
        <v>36</v>
      </c>
      <c r="O179">
        <v>1</v>
      </c>
      <c r="P179">
        <v>8.9</v>
      </c>
      <c r="Q179">
        <v>1</v>
      </c>
    </row>
    <row r="180" spans="1:17" x14ac:dyDescent="0.3">
      <c r="A180">
        <v>2024030754</v>
      </c>
      <c r="B180">
        <v>165.8639335</v>
      </c>
      <c r="C180">
        <v>95.619475989999998</v>
      </c>
      <c r="D180">
        <v>78.500958560000001</v>
      </c>
      <c r="E180">
        <v>70.244457550000007</v>
      </c>
      <c r="F180">
        <v>1</v>
      </c>
      <c r="G180">
        <v>2061.3928799999999</v>
      </c>
      <c r="H180">
        <v>114.1169756</v>
      </c>
      <c r="I180">
        <v>40.167575079999999</v>
      </c>
      <c r="J180">
        <v>40.009147980000002</v>
      </c>
      <c r="K180">
        <v>29.300858829999999</v>
      </c>
      <c r="L180">
        <v>32.171508750000001</v>
      </c>
      <c r="M180">
        <v>114.1169756</v>
      </c>
      <c r="N180">
        <v>64</v>
      </c>
      <c r="O180">
        <v>1</v>
      </c>
      <c r="P180">
        <v>9</v>
      </c>
      <c r="Q180">
        <v>1</v>
      </c>
    </row>
    <row r="181" spans="1:17" x14ac:dyDescent="0.3">
      <c r="A181">
        <v>2024030755</v>
      </c>
      <c r="B181">
        <v>180.4642681</v>
      </c>
      <c r="C181">
        <v>101.23423990000001</v>
      </c>
      <c r="D181">
        <v>83.834625209999999</v>
      </c>
      <c r="E181">
        <v>79.230028230000002</v>
      </c>
      <c r="F181">
        <v>1</v>
      </c>
      <c r="G181">
        <v>2899.458568</v>
      </c>
      <c r="H181">
        <v>122.8766614</v>
      </c>
      <c r="I181">
        <v>66.405104710000003</v>
      </c>
      <c r="J181">
        <v>66.313069909999996</v>
      </c>
      <c r="K181">
        <v>38.252585259999996</v>
      </c>
      <c r="L181">
        <v>50.811135290000003</v>
      </c>
      <c r="M181">
        <v>122.8766614</v>
      </c>
      <c r="N181">
        <v>76</v>
      </c>
      <c r="O181">
        <v>1</v>
      </c>
      <c r="P181">
        <v>10.4</v>
      </c>
      <c r="Q181">
        <v>1</v>
      </c>
    </row>
    <row r="182" spans="1:17" x14ac:dyDescent="0.3">
      <c r="A182">
        <v>2024030756</v>
      </c>
      <c r="B182">
        <v>178.77539239999999</v>
      </c>
      <c r="C182">
        <v>110.5128347</v>
      </c>
      <c r="D182">
        <v>87.628024010000004</v>
      </c>
      <c r="E182">
        <v>68.298014769999995</v>
      </c>
      <c r="F182">
        <v>0.5625</v>
      </c>
      <c r="G182">
        <v>2425.4167889999999</v>
      </c>
      <c r="H182">
        <v>128.11868469999999</v>
      </c>
      <c r="I182">
        <v>45.654469419999998</v>
      </c>
      <c r="J182">
        <v>51.14245614</v>
      </c>
      <c r="K182">
        <v>36.286998619999999</v>
      </c>
      <c r="L182">
        <v>45.404924479999998</v>
      </c>
      <c r="M182">
        <v>128.11868469999999</v>
      </c>
      <c r="N182">
        <v>55</v>
      </c>
      <c r="O182">
        <v>1</v>
      </c>
      <c r="P182">
        <v>9.1999999999999993</v>
      </c>
      <c r="Q182">
        <v>1</v>
      </c>
    </row>
    <row r="183" spans="1:17" x14ac:dyDescent="0.3">
      <c r="A183">
        <v>2024030758</v>
      </c>
      <c r="B183">
        <v>181.97798460000001</v>
      </c>
      <c r="C183">
        <v>117.19345939999999</v>
      </c>
      <c r="D183">
        <v>104.83643619999999</v>
      </c>
      <c r="E183">
        <v>64.784525220000006</v>
      </c>
      <c r="F183">
        <v>0.92307692299999999</v>
      </c>
      <c r="G183">
        <v>2129.1190080000001</v>
      </c>
      <c r="H183">
        <v>135.07135479999999</v>
      </c>
      <c r="I183">
        <v>64.812415650000005</v>
      </c>
      <c r="J183">
        <v>66.953869049999994</v>
      </c>
      <c r="K183">
        <v>35.621426800000002</v>
      </c>
      <c r="L183">
        <v>47.69024254</v>
      </c>
      <c r="M183">
        <v>135.07135479999999</v>
      </c>
      <c r="N183">
        <v>33</v>
      </c>
      <c r="O183">
        <v>0</v>
      </c>
      <c r="P183">
        <v>11.1</v>
      </c>
      <c r="Q183">
        <v>0</v>
      </c>
    </row>
    <row r="184" spans="1:17" x14ac:dyDescent="0.3">
      <c r="A184">
        <v>2024030757</v>
      </c>
      <c r="B184">
        <v>183.0260902</v>
      </c>
      <c r="C184">
        <v>119.20059240000001</v>
      </c>
      <c r="D184">
        <v>111.6745021</v>
      </c>
      <c r="E184">
        <v>63.825497859999999</v>
      </c>
      <c r="F184">
        <v>1</v>
      </c>
      <c r="G184">
        <v>1291.8837779999999</v>
      </c>
      <c r="H184">
        <v>137.33815480000001</v>
      </c>
      <c r="I184">
        <v>47.995098040000002</v>
      </c>
      <c r="J184">
        <v>49.198535390000004</v>
      </c>
      <c r="K184">
        <v>32.984700279999998</v>
      </c>
      <c r="L184">
        <v>43.281981969999997</v>
      </c>
      <c r="M184">
        <v>137.33815480000001</v>
      </c>
      <c r="N184">
        <v>64</v>
      </c>
      <c r="O184">
        <v>0</v>
      </c>
      <c r="P184">
        <v>10.199999999999999</v>
      </c>
      <c r="Q184">
        <v>1</v>
      </c>
    </row>
    <row r="185" spans="1:17" x14ac:dyDescent="0.3">
      <c r="A185">
        <v>2024030759</v>
      </c>
      <c r="B185">
        <v>159.3102773</v>
      </c>
      <c r="C185">
        <v>89.067944539999999</v>
      </c>
      <c r="D185">
        <v>78.167251219999997</v>
      </c>
      <c r="E185">
        <v>70.242332790000006</v>
      </c>
      <c r="F185">
        <v>0.93939393900000001</v>
      </c>
      <c r="G185">
        <v>2579.025592</v>
      </c>
      <c r="H185">
        <v>108.6134266</v>
      </c>
      <c r="I185">
        <v>42.906198209999999</v>
      </c>
      <c r="J185">
        <v>45.17264574</v>
      </c>
      <c r="K185">
        <v>31.073611110000002</v>
      </c>
      <c r="L185">
        <v>37.995523740000003</v>
      </c>
      <c r="M185">
        <v>108.6134266</v>
      </c>
      <c r="N185">
        <v>65</v>
      </c>
      <c r="O185">
        <v>1</v>
      </c>
      <c r="P185">
        <v>13.5</v>
      </c>
      <c r="Q185">
        <v>0</v>
      </c>
    </row>
    <row r="186" spans="1:17" x14ac:dyDescent="0.3">
      <c r="A186">
        <v>2024030760</v>
      </c>
      <c r="B186">
        <v>155.68679800000001</v>
      </c>
      <c r="C186">
        <v>90.639270749999994</v>
      </c>
      <c r="D186">
        <v>73.887426660000003</v>
      </c>
      <c r="E186">
        <v>65.047527239999994</v>
      </c>
      <c r="F186">
        <v>0.571428571</v>
      </c>
      <c r="G186">
        <v>2299.8327300000001</v>
      </c>
      <c r="H186">
        <v>107.8231885</v>
      </c>
      <c r="I186">
        <v>36.649427670000001</v>
      </c>
      <c r="J186">
        <v>37.592281159999999</v>
      </c>
      <c r="K186">
        <v>32.949029639999999</v>
      </c>
      <c r="L186">
        <v>38.004018610000003</v>
      </c>
      <c r="M186">
        <v>107.8231885</v>
      </c>
      <c r="N186">
        <v>75</v>
      </c>
      <c r="O186">
        <v>1</v>
      </c>
      <c r="P186">
        <v>9.5</v>
      </c>
      <c r="Q186">
        <v>1</v>
      </c>
    </row>
    <row r="187" spans="1:17" x14ac:dyDescent="0.3">
      <c r="A187">
        <v>2024030761</v>
      </c>
      <c r="B187">
        <v>174.33841229999999</v>
      </c>
      <c r="C187">
        <v>112.857687</v>
      </c>
      <c r="D187">
        <v>108.7597643</v>
      </c>
      <c r="E187">
        <v>61.480725280000001</v>
      </c>
      <c r="F187">
        <v>0.99599399099999997</v>
      </c>
      <c r="G187">
        <v>1739.0733580000001</v>
      </c>
      <c r="H187">
        <v>130.71452500000001</v>
      </c>
      <c r="I187">
        <v>54.064657529999998</v>
      </c>
      <c r="J187">
        <v>55.186331780000003</v>
      </c>
      <c r="K187">
        <v>35.579788610000001</v>
      </c>
      <c r="L187">
        <v>47.272248240000003</v>
      </c>
      <c r="M187">
        <v>130.71452500000001</v>
      </c>
      <c r="N187">
        <v>28</v>
      </c>
      <c r="O187">
        <v>1</v>
      </c>
      <c r="P187">
        <v>12.4</v>
      </c>
      <c r="Q187">
        <v>0</v>
      </c>
    </row>
    <row r="188" spans="1:17" x14ac:dyDescent="0.3">
      <c r="A188">
        <v>2024030762</v>
      </c>
      <c r="B188">
        <v>159.88788729999999</v>
      </c>
      <c r="C188">
        <v>92.089401370000004</v>
      </c>
      <c r="D188">
        <v>78.844521270000001</v>
      </c>
      <c r="E188">
        <v>67.798485909999997</v>
      </c>
      <c r="F188">
        <v>0.890410959</v>
      </c>
      <c r="G188">
        <v>2543.7536289999998</v>
      </c>
      <c r="H188">
        <v>110.4397755</v>
      </c>
      <c r="I188">
        <v>45.526963100000003</v>
      </c>
      <c r="J188">
        <v>49.902512190000003</v>
      </c>
      <c r="K188">
        <v>34.842592590000002</v>
      </c>
      <c r="L188">
        <v>42.59889244</v>
      </c>
      <c r="M188">
        <v>110.4397755</v>
      </c>
      <c r="N188">
        <v>73</v>
      </c>
      <c r="O188">
        <v>0</v>
      </c>
      <c r="P188">
        <v>10</v>
      </c>
      <c r="Q188">
        <v>1</v>
      </c>
    </row>
    <row r="189" spans="1:17" x14ac:dyDescent="0.3">
      <c r="A189">
        <v>2024030763</v>
      </c>
      <c r="B189">
        <v>178.20550560000001</v>
      </c>
      <c r="C189">
        <v>117.1047288</v>
      </c>
      <c r="D189">
        <v>111.0508313</v>
      </c>
      <c r="E189">
        <v>61.100776779999997</v>
      </c>
      <c r="F189">
        <v>0.99601989999999996</v>
      </c>
      <c r="G189">
        <v>1327.4516900000001</v>
      </c>
      <c r="H189">
        <v>134.64047389999999</v>
      </c>
      <c r="I189">
        <v>58.23856859</v>
      </c>
      <c r="J189">
        <v>57.483146069999997</v>
      </c>
      <c r="K189">
        <v>34.429817159999999</v>
      </c>
      <c r="L189">
        <v>48.330806199999998</v>
      </c>
      <c r="M189">
        <v>134.64047389999999</v>
      </c>
      <c r="N189">
        <v>45</v>
      </c>
      <c r="O189">
        <v>1</v>
      </c>
      <c r="P189">
        <v>10.9</v>
      </c>
      <c r="Q189">
        <v>0</v>
      </c>
    </row>
    <row r="190" spans="1:17" x14ac:dyDescent="0.3">
      <c r="A190">
        <v>2024030764</v>
      </c>
      <c r="B190">
        <v>176.7732973</v>
      </c>
      <c r="C190">
        <v>110.7358737</v>
      </c>
      <c r="D190">
        <v>105.59542159999999</v>
      </c>
      <c r="E190">
        <v>66.190302860000003</v>
      </c>
      <c r="F190">
        <v>0.87264061000000004</v>
      </c>
      <c r="G190">
        <v>3342.7968919999998</v>
      </c>
      <c r="H190">
        <v>129.7832027</v>
      </c>
      <c r="I190">
        <v>56.57712566</v>
      </c>
      <c r="J190">
        <v>52.38505747</v>
      </c>
      <c r="K190">
        <v>37.121869220000001</v>
      </c>
      <c r="L190">
        <v>50.058314109999998</v>
      </c>
      <c r="M190">
        <v>129.7832027</v>
      </c>
      <c r="N190">
        <v>54</v>
      </c>
      <c r="O190">
        <v>0</v>
      </c>
      <c r="P190">
        <v>13.1</v>
      </c>
      <c r="Q190">
        <v>0</v>
      </c>
    </row>
    <row r="191" spans="1:17" x14ac:dyDescent="0.3">
      <c r="A191">
        <v>2024030765</v>
      </c>
      <c r="B191">
        <v>178.94452519999999</v>
      </c>
      <c r="C191">
        <v>116.494563</v>
      </c>
      <c r="D191">
        <v>125.0350643</v>
      </c>
      <c r="E191">
        <v>62.449962200000002</v>
      </c>
      <c r="F191">
        <v>0.97262527200000004</v>
      </c>
      <c r="G191">
        <v>1430.082895</v>
      </c>
      <c r="H191">
        <v>136.11572889999999</v>
      </c>
      <c r="I191">
        <v>55.83323189</v>
      </c>
      <c r="J191">
        <v>55.092157989999997</v>
      </c>
      <c r="K191">
        <v>33.032482600000002</v>
      </c>
      <c r="L191">
        <v>45.106229130000003</v>
      </c>
      <c r="M191">
        <v>136.11572889999999</v>
      </c>
      <c r="N191">
        <v>20</v>
      </c>
      <c r="O191">
        <v>0</v>
      </c>
      <c r="P191">
        <v>15.9</v>
      </c>
      <c r="Q191">
        <v>0</v>
      </c>
    </row>
    <row r="192" spans="1:17" x14ac:dyDescent="0.3">
      <c r="A192">
        <v>2024030766</v>
      </c>
      <c r="B192">
        <v>181.36598710000001</v>
      </c>
      <c r="C192">
        <v>108.01329389999999</v>
      </c>
      <c r="D192">
        <v>100.55372269999999</v>
      </c>
      <c r="E192">
        <v>73.466826089999998</v>
      </c>
      <c r="F192">
        <v>0.86644220000000005</v>
      </c>
      <c r="G192">
        <v>2803.2233230000002</v>
      </c>
      <c r="H192">
        <v>129.02498790000001</v>
      </c>
      <c r="I192">
        <v>60.149554620000004</v>
      </c>
      <c r="J192">
        <v>59.725743860000001</v>
      </c>
      <c r="K192">
        <v>39.048141729999998</v>
      </c>
      <c r="L192">
        <v>50.753100879999998</v>
      </c>
      <c r="M192">
        <v>129.02498790000001</v>
      </c>
      <c r="N192">
        <v>45</v>
      </c>
      <c r="O192">
        <v>0</v>
      </c>
      <c r="P192">
        <v>12.9</v>
      </c>
      <c r="Q192">
        <v>0</v>
      </c>
    </row>
    <row r="193" spans="1:17" x14ac:dyDescent="0.3">
      <c r="A193">
        <v>2024030767</v>
      </c>
      <c r="B193">
        <v>202.0901911</v>
      </c>
      <c r="C193">
        <v>135.808561</v>
      </c>
      <c r="D193">
        <v>114.7400727</v>
      </c>
      <c r="E193">
        <v>66.297804450000001</v>
      </c>
      <c r="F193">
        <v>0.55172413799999998</v>
      </c>
      <c r="G193">
        <v>3873.5629690000001</v>
      </c>
      <c r="H193">
        <v>153.1963508</v>
      </c>
      <c r="I193">
        <v>75.479898219999995</v>
      </c>
      <c r="J193">
        <v>72.17540984</v>
      </c>
      <c r="K193">
        <v>42.4284733</v>
      </c>
      <c r="L193">
        <v>57.566369649999999</v>
      </c>
      <c r="M193">
        <v>153.1963508</v>
      </c>
      <c r="N193">
        <v>27</v>
      </c>
      <c r="O193">
        <v>0</v>
      </c>
      <c r="P193">
        <v>13.7</v>
      </c>
      <c r="Q193">
        <v>0</v>
      </c>
    </row>
    <row r="194" spans="1:17" x14ac:dyDescent="0.3">
      <c r="A194">
        <v>2024030768</v>
      </c>
      <c r="B194">
        <v>167.86306909999999</v>
      </c>
      <c r="C194">
        <v>101.91933899999999</v>
      </c>
      <c r="D194">
        <v>94.364203599999996</v>
      </c>
      <c r="E194">
        <v>65.943730149999993</v>
      </c>
      <c r="F194">
        <v>1</v>
      </c>
      <c r="G194">
        <v>2995.1985949999998</v>
      </c>
      <c r="H194">
        <v>120.7122397</v>
      </c>
      <c r="I194">
        <v>45.794468700000003</v>
      </c>
      <c r="J194">
        <v>46.638058389999998</v>
      </c>
      <c r="K194">
        <v>34.625592419999997</v>
      </c>
      <c r="L194">
        <v>46.807472570000002</v>
      </c>
      <c r="M194">
        <v>120.7122397</v>
      </c>
      <c r="N194">
        <v>40</v>
      </c>
      <c r="O194">
        <v>1</v>
      </c>
      <c r="P194">
        <v>13.9</v>
      </c>
      <c r="Q194">
        <v>0</v>
      </c>
    </row>
    <row r="195" spans="1:17" x14ac:dyDescent="0.3">
      <c r="A195">
        <v>2024030769</v>
      </c>
      <c r="B195">
        <v>166.4156548</v>
      </c>
      <c r="C195">
        <v>103.8454356</v>
      </c>
      <c r="D195">
        <v>99.795171980000006</v>
      </c>
      <c r="E195">
        <v>62.57021915</v>
      </c>
      <c r="F195">
        <v>0.93628185900000005</v>
      </c>
      <c r="G195">
        <v>1770.3569789999999</v>
      </c>
      <c r="H195">
        <v>121.9654573</v>
      </c>
      <c r="I195">
        <v>40.351639069999997</v>
      </c>
      <c r="J195">
        <v>39.130627009999998</v>
      </c>
      <c r="K195">
        <v>30.569869610000001</v>
      </c>
      <c r="L195">
        <v>37.962402699999998</v>
      </c>
      <c r="M195">
        <v>121.9654573</v>
      </c>
      <c r="N195">
        <v>40</v>
      </c>
      <c r="O195">
        <v>0</v>
      </c>
      <c r="P195">
        <v>11.9</v>
      </c>
      <c r="Q195">
        <v>0</v>
      </c>
    </row>
    <row r="196" spans="1:17" x14ac:dyDescent="0.3">
      <c r="A196">
        <v>2024030770</v>
      </c>
      <c r="B196">
        <v>181.3660941</v>
      </c>
      <c r="C196">
        <v>112.9767727</v>
      </c>
      <c r="D196">
        <v>112.4708919</v>
      </c>
      <c r="E196">
        <v>68.389321370000005</v>
      </c>
      <c r="F196">
        <v>0.99562882500000005</v>
      </c>
      <c r="G196">
        <v>2581.0138229999998</v>
      </c>
      <c r="H196">
        <v>133.3542301</v>
      </c>
      <c r="I196">
        <v>56.718270570000001</v>
      </c>
      <c r="J196">
        <v>56.754228329999997</v>
      </c>
      <c r="K196">
        <v>36.436058699999997</v>
      </c>
      <c r="L196">
        <v>47.783620650000003</v>
      </c>
      <c r="M196">
        <v>133.3542301</v>
      </c>
      <c r="N196">
        <v>52</v>
      </c>
      <c r="O196">
        <v>0</v>
      </c>
      <c r="P196">
        <v>12.1</v>
      </c>
      <c r="Q196">
        <v>0</v>
      </c>
    </row>
    <row r="197" spans="1:17" x14ac:dyDescent="0.3">
      <c r="A197">
        <v>2024030771</v>
      </c>
      <c r="B197">
        <v>161.43341599999999</v>
      </c>
      <c r="C197">
        <v>88.371133169999993</v>
      </c>
      <c r="D197">
        <v>82.545822990000005</v>
      </c>
      <c r="E197">
        <v>73.062282879999998</v>
      </c>
      <c r="F197">
        <v>0.79732313600000004</v>
      </c>
      <c r="G197">
        <v>3370.7512310000002</v>
      </c>
      <c r="H197">
        <v>109.62045449999999</v>
      </c>
      <c r="I197">
        <v>66.87804878</v>
      </c>
      <c r="J197">
        <v>59.464574900000002</v>
      </c>
      <c r="K197">
        <v>37.377920840000002</v>
      </c>
      <c r="L197">
        <v>44.126881939999997</v>
      </c>
      <c r="M197">
        <v>109.62045449999999</v>
      </c>
      <c r="N197">
        <v>45</v>
      </c>
      <c r="O197">
        <v>1</v>
      </c>
      <c r="P197">
        <v>9</v>
      </c>
      <c r="Q197">
        <v>1</v>
      </c>
    </row>
    <row r="198" spans="1:17" x14ac:dyDescent="0.3">
      <c r="A198">
        <v>2024030773</v>
      </c>
      <c r="B198">
        <v>169.17663529999999</v>
      </c>
      <c r="C198">
        <v>105.3826765</v>
      </c>
      <c r="D198">
        <v>100.34301859999999</v>
      </c>
      <c r="E198">
        <v>63.793958789999998</v>
      </c>
      <c r="F198">
        <v>0.995620438</v>
      </c>
      <c r="G198">
        <v>1525.0699890000001</v>
      </c>
      <c r="H198">
        <v>123.88364110000001</v>
      </c>
      <c r="I198">
        <v>42.196509310000003</v>
      </c>
      <c r="J198">
        <v>43.247228219999997</v>
      </c>
      <c r="K198">
        <v>31.001505089999998</v>
      </c>
      <c r="L198">
        <v>35.277546260000001</v>
      </c>
      <c r="M198">
        <v>123.88364110000001</v>
      </c>
      <c r="N198">
        <v>58</v>
      </c>
      <c r="O198">
        <v>1</v>
      </c>
      <c r="P198">
        <v>11.8</v>
      </c>
      <c r="Q198">
        <v>0</v>
      </c>
    </row>
    <row r="199" spans="1:17" x14ac:dyDescent="0.3">
      <c r="A199">
        <v>2024030772</v>
      </c>
      <c r="B199">
        <v>184.47531290000001</v>
      </c>
      <c r="C199">
        <v>106.6913768</v>
      </c>
      <c r="D199">
        <v>100.86688839999999</v>
      </c>
      <c r="E199">
        <v>77.783936080000004</v>
      </c>
      <c r="F199">
        <v>0.99803149599999996</v>
      </c>
      <c r="G199">
        <v>2224.382615</v>
      </c>
      <c r="H199">
        <v>129.21211</v>
      </c>
      <c r="I199">
        <v>40.654590980000002</v>
      </c>
      <c r="J199">
        <v>44.063216990000001</v>
      </c>
      <c r="K199">
        <v>32.551391250000002</v>
      </c>
      <c r="L199">
        <v>41.097152800000003</v>
      </c>
      <c r="M199">
        <v>129.21211</v>
      </c>
      <c r="N199">
        <v>60</v>
      </c>
      <c r="O199">
        <v>1</v>
      </c>
      <c r="P199">
        <v>12.5</v>
      </c>
      <c r="Q199">
        <v>0</v>
      </c>
    </row>
    <row r="200" spans="1:17" x14ac:dyDescent="0.3">
      <c r="A200">
        <v>2024030775</v>
      </c>
      <c r="B200">
        <v>176.4710145</v>
      </c>
      <c r="C200">
        <v>110.4123307</v>
      </c>
      <c r="D200">
        <v>87.21079829</v>
      </c>
      <c r="E200">
        <v>66.058683770000002</v>
      </c>
      <c r="F200">
        <v>1</v>
      </c>
      <c r="G200">
        <v>1823.543512</v>
      </c>
      <c r="H200">
        <v>127.44007360000001</v>
      </c>
      <c r="I200">
        <v>56.220298219999997</v>
      </c>
      <c r="J200">
        <v>57.373173280000003</v>
      </c>
      <c r="K200">
        <v>36.976620369999999</v>
      </c>
      <c r="L200">
        <v>47.411993600000002</v>
      </c>
      <c r="M200">
        <v>127.44007360000001</v>
      </c>
      <c r="N200">
        <v>50</v>
      </c>
      <c r="O200">
        <v>1</v>
      </c>
      <c r="P200">
        <v>10.9</v>
      </c>
      <c r="Q200">
        <v>0</v>
      </c>
    </row>
    <row r="201" spans="1:17" x14ac:dyDescent="0.3">
      <c r="A201">
        <v>2024030774</v>
      </c>
      <c r="B201">
        <v>177.04783689999999</v>
      </c>
      <c r="C201">
        <v>106.8871097</v>
      </c>
      <c r="D201">
        <v>102.333534</v>
      </c>
      <c r="E201">
        <v>70.181274579999993</v>
      </c>
      <c r="F201">
        <v>0.98990748500000003</v>
      </c>
      <c r="G201">
        <v>1897.7192480000001</v>
      </c>
      <c r="H201">
        <v>127.3482028</v>
      </c>
      <c r="I201">
        <v>43.337556309999997</v>
      </c>
      <c r="J201">
        <v>46.562767710000003</v>
      </c>
      <c r="K201">
        <v>33.322009909999998</v>
      </c>
      <c r="L201">
        <v>42.927451269999999</v>
      </c>
      <c r="M201">
        <v>127.3482028</v>
      </c>
      <c r="N201">
        <v>37</v>
      </c>
      <c r="O201">
        <v>1</v>
      </c>
      <c r="P201">
        <v>12.4</v>
      </c>
      <c r="Q201">
        <v>0</v>
      </c>
    </row>
    <row r="202" spans="1:17" x14ac:dyDescent="0.3">
      <c r="A202">
        <v>2024030776</v>
      </c>
      <c r="B202">
        <v>159.81686909999999</v>
      </c>
      <c r="C202">
        <v>91.750977430000006</v>
      </c>
      <c r="D202">
        <v>85.065422510000005</v>
      </c>
      <c r="E202">
        <v>68.266068919999995</v>
      </c>
      <c r="F202">
        <v>0.87737158699999995</v>
      </c>
      <c r="G202">
        <v>1916.596489</v>
      </c>
      <c r="H202">
        <v>111.20043699999999</v>
      </c>
      <c r="I202">
        <v>39.839208769999999</v>
      </c>
      <c r="J202">
        <v>41.125986470000001</v>
      </c>
      <c r="K202">
        <v>31.089089090000002</v>
      </c>
      <c r="L202">
        <v>38.334642559999999</v>
      </c>
      <c r="M202">
        <v>111.20043699999999</v>
      </c>
      <c r="N202">
        <v>51</v>
      </c>
      <c r="O202">
        <v>1</v>
      </c>
      <c r="P202">
        <v>12.1</v>
      </c>
      <c r="Q202">
        <v>0</v>
      </c>
    </row>
    <row r="203" spans="1:17" x14ac:dyDescent="0.3">
      <c r="A203">
        <v>2024030777</v>
      </c>
      <c r="B203">
        <v>169.01970739999999</v>
      </c>
      <c r="C203">
        <v>108.75435450000001</v>
      </c>
      <c r="D203">
        <v>110.0065194</v>
      </c>
      <c r="E203">
        <v>60.290833079999999</v>
      </c>
      <c r="F203">
        <v>0.99572203699999995</v>
      </c>
      <c r="G203">
        <v>1618.2465299999999</v>
      </c>
      <c r="H203">
        <v>126.8127454</v>
      </c>
      <c r="I203">
        <v>52.089658049999997</v>
      </c>
      <c r="J203">
        <v>48.607868570000001</v>
      </c>
      <c r="K203">
        <v>37.170088569999997</v>
      </c>
      <c r="L203">
        <v>47.31897378</v>
      </c>
      <c r="M203">
        <v>126.8127454</v>
      </c>
      <c r="N203">
        <v>50</v>
      </c>
      <c r="O203">
        <v>0</v>
      </c>
      <c r="P203">
        <v>14.9</v>
      </c>
      <c r="Q203">
        <v>0</v>
      </c>
    </row>
    <row r="204" spans="1:17" x14ac:dyDescent="0.3">
      <c r="A204">
        <v>2024030778</v>
      </c>
      <c r="B204">
        <v>183.98769229999999</v>
      </c>
      <c r="C204">
        <v>113.6134266</v>
      </c>
      <c r="D204">
        <v>120.124028</v>
      </c>
      <c r="E204">
        <v>70.374265730000005</v>
      </c>
      <c r="F204">
        <v>0.996769562</v>
      </c>
      <c r="G204">
        <v>1729.331324</v>
      </c>
      <c r="H204">
        <v>135.58289640000001</v>
      </c>
      <c r="I204">
        <v>60.870351759999998</v>
      </c>
      <c r="J204">
        <v>54.857405700000001</v>
      </c>
      <c r="K204">
        <v>38.882441440000001</v>
      </c>
      <c r="L204">
        <v>51.769373880000003</v>
      </c>
      <c r="M204">
        <v>135.58289640000001</v>
      </c>
      <c r="N204">
        <v>40</v>
      </c>
      <c r="O204">
        <v>1</v>
      </c>
      <c r="P204">
        <v>11.5</v>
      </c>
      <c r="Q204">
        <v>0</v>
      </c>
    </row>
    <row r="205" spans="1:17" x14ac:dyDescent="0.3">
      <c r="A205">
        <v>2024030779</v>
      </c>
      <c r="B205">
        <v>161.0584892</v>
      </c>
      <c r="C205">
        <v>92.540060229999995</v>
      </c>
      <c r="D205">
        <v>86.406921999999994</v>
      </c>
      <c r="E205">
        <v>68.518428979999996</v>
      </c>
      <c r="F205">
        <v>1</v>
      </c>
      <c r="G205">
        <v>2783.3579920000002</v>
      </c>
      <c r="H205">
        <v>112.2395983</v>
      </c>
      <c r="I205">
        <v>52.969139470000002</v>
      </c>
      <c r="J205">
        <v>56.119777159999998</v>
      </c>
      <c r="K205">
        <v>31.558017849999999</v>
      </c>
      <c r="L205">
        <v>40.15417901</v>
      </c>
      <c r="M205">
        <v>112.2395983</v>
      </c>
      <c r="N205">
        <v>55</v>
      </c>
      <c r="O205">
        <v>1</v>
      </c>
      <c r="P205">
        <v>8.5</v>
      </c>
      <c r="Q205">
        <v>1</v>
      </c>
    </row>
    <row r="206" spans="1:17" x14ac:dyDescent="0.3">
      <c r="A206">
        <v>2024030780</v>
      </c>
      <c r="B206">
        <v>119.30179870000001</v>
      </c>
      <c r="C206">
        <v>68.765618559999993</v>
      </c>
      <c r="D206">
        <v>66.160373469999996</v>
      </c>
      <c r="E206">
        <v>50.54789693</v>
      </c>
      <c r="F206">
        <v>0.89418254799999997</v>
      </c>
      <c r="G206">
        <v>2355.0835310000002</v>
      </c>
      <c r="H206">
        <v>83.505392560000004</v>
      </c>
      <c r="I206">
        <v>45.008321780000003</v>
      </c>
      <c r="J206">
        <v>47.442776739999999</v>
      </c>
      <c r="K206">
        <v>30.395211190000001</v>
      </c>
      <c r="L206">
        <v>38.035751040000001</v>
      </c>
      <c r="M206">
        <v>83.505392560000004</v>
      </c>
      <c r="N206">
        <v>62</v>
      </c>
      <c r="O206">
        <v>1</v>
      </c>
      <c r="P206">
        <v>9.1999999999999993</v>
      </c>
      <c r="Q206">
        <v>1</v>
      </c>
    </row>
    <row r="207" spans="1:17" x14ac:dyDescent="0.3">
      <c r="A207">
        <v>202403081</v>
      </c>
      <c r="B207">
        <v>172.9774161</v>
      </c>
      <c r="C207">
        <v>119.62370780000001</v>
      </c>
      <c r="D207">
        <v>128.04590999999999</v>
      </c>
      <c r="E207">
        <v>53.353708320000003</v>
      </c>
      <c r="F207">
        <v>0.93981073900000001</v>
      </c>
      <c r="G207">
        <v>1224.9863769999999</v>
      </c>
      <c r="H207">
        <v>136.4734335</v>
      </c>
      <c r="I207">
        <v>42.87004452</v>
      </c>
      <c r="J207">
        <v>44.109263660000003</v>
      </c>
      <c r="K207">
        <v>35.197333329999999</v>
      </c>
      <c r="L207">
        <v>45.24967419</v>
      </c>
      <c r="M207">
        <v>136.4734335</v>
      </c>
      <c r="N207">
        <v>65</v>
      </c>
      <c r="O207">
        <v>1</v>
      </c>
      <c r="P207">
        <v>10.8</v>
      </c>
      <c r="Q207">
        <v>0</v>
      </c>
    </row>
    <row r="208" spans="1:17" x14ac:dyDescent="0.3">
      <c r="A208">
        <v>202403082</v>
      </c>
      <c r="B208">
        <v>166.11130030000001</v>
      </c>
      <c r="C208">
        <v>100.6048454</v>
      </c>
      <c r="D208">
        <v>96.346646160000006</v>
      </c>
      <c r="E208">
        <v>65.506454980000001</v>
      </c>
      <c r="F208">
        <v>0.88298347499999996</v>
      </c>
      <c r="G208">
        <v>1741.2042389999999</v>
      </c>
      <c r="H208">
        <v>119.9694715</v>
      </c>
      <c r="I208">
        <v>53.940476189999998</v>
      </c>
      <c r="J208">
        <v>51.761710790000002</v>
      </c>
      <c r="K208">
        <v>35.705442179999999</v>
      </c>
      <c r="L208">
        <v>44.300229590000001</v>
      </c>
      <c r="M208">
        <v>119.9694715</v>
      </c>
      <c r="N208">
        <v>82</v>
      </c>
      <c r="O208">
        <v>1</v>
      </c>
      <c r="P208">
        <v>10.5</v>
      </c>
      <c r="Q208">
        <v>0</v>
      </c>
    </row>
    <row r="209" spans="1:17" x14ac:dyDescent="0.3">
      <c r="A209">
        <v>202403083</v>
      </c>
      <c r="B209">
        <v>174.58921029999999</v>
      </c>
      <c r="C209">
        <v>104.06455870000001</v>
      </c>
      <c r="D209">
        <v>99.153927359999997</v>
      </c>
      <c r="E209">
        <v>70.524651599999999</v>
      </c>
      <c r="F209">
        <v>0.92263157900000003</v>
      </c>
      <c r="G209">
        <v>2017.035705</v>
      </c>
      <c r="H209">
        <v>124.557742</v>
      </c>
      <c r="I209">
        <v>51.785442439999997</v>
      </c>
      <c r="J209">
        <v>48.956837800000002</v>
      </c>
      <c r="K209">
        <v>33.69650412</v>
      </c>
      <c r="L209">
        <v>44.49743247</v>
      </c>
      <c r="M209">
        <v>124.557742</v>
      </c>
      <c r="N209">
        <v>67</v>
      </c>
      <c r="O209">
        <v>0</v>
      </c>
      <c r="P209">
        <v>13.2</v>
      </c>
      <c r="Q209">
        <v>0</v>
      </c>
    </row>
    <row r="210" spans="1:17" x14ac:dyDescent="0.3">
      <c r="A210">
        <v>202403085</v>
      </c>
      <c r="B210">
        <v>167.1583062</v>
      </c>
      <c r="C210">
        <v>105.7571303</v>
      </c>
      <c r="D210">
        <v>97.091318490000006</v>
      </c>
      <c r="E210">
        <v>61.401175879999997</v>
      </c>
      <c r="F210">
        <v>0.98795180699999996</v>
      </c>
      <c r="G210">
        <v>1639.137242</v>
      </c>
      <c r="H210">
        <v>123.16571860000001</v>
      </c>
      <c r="I210">
        <v>50.774840089999998</v>
      </c>
      <c r="J210">
        <v>50.5173913</v>
      </c>
      <c r="K210">
        <v>36.324093320000003</v>
      </c>
      <c r="L210">
        <v>47.210538939999999</v>
      </c>
      <c r="M210">
        <v>123.16571860000001</v>
      </c>
      <c r="N210">
        <v>70</v>
      </c>
      <c r="O210">
        <v>0</v>
      </c>
      <c r="P210">
        <v>3.7</v>
      </c>
      <c r="Q210">
        <v>1</v>
      </c>
    </row>
    <row r="211" spans="1:17" x14ac:dyDescent="0.3">
      <c r="A211">
        <v>202403084</v>
      </c>
      <c r="B211">
        <v>178.14568969999999</v>
      </c>
      <c r="C211">
        <v>114.9389043</v>
      </c>
      <c r="D211">
        <v>114.7184227</v>
      </c>
      <c r="E211">
        <v>63.206785429999996</v>
      </c>
      <c r="F211">
        <v>0.99494060699999998</v>
      </c>
      <c r="G211">
        <v>1529.691039</v>
      </c>
      <c r="H211">
        <v>133.62608850000001</v>
      </c>
      <c r="I211">
        <v>53.85107335</v>
      </c>
      <c r="J211">
        <v>52.363191389999997</v>
      </c>
      <c r="K211">
        <v>36.082358669999998</v>
      </c>
      <c r="L211">
        <v>42.995461339999999</v>
      </c>
      <c r="M211">
        <v>133.62608850000001</v>
      </c>
      <c r="N211">
        <v>68</v>
      </c>
      <c r="O211">
        <v>0</v>
      </c>
      <c r="P211">
        <v>12.5</v>
      </c>
      <c r="Q211">
        <v>0</v>
      </c>
    </row>
    <row r="212" spans="1:17" x14ac:dyDescent="0.3">
      <c r="A212">
        <v>202403086</v>
      </c>
      <c r="B212">
        <v>166.51155249999999</v>
      </c>
      <c r="C212">
        <v>100.4047348</v>
      </c>
      <c r="D212">
        <v>95.349305709999996</v>
      </c>
      <c r="E212">
        <v>66.106817660000004</v>
      </c>
      <c r="F212">
        <v>0.94413965099999997</v>
      </c>
      <c r="G212">
        <v>1431.6925759999999</v>
      </c>
      <c r="H212">
        <v>119.53933480000001</v>
      </c>
      <c r="I212">
        <v>41.478329389999999</v>
      </c>
      <c r="J212">
        <v>43.657439449999998</v>
      </c>
      <c r="K212">
        <v>31.482740020000001</v>
      </c>
      <c r="L212">
        <v>37.774094339999998</v>
      </c>
      <c r="M212">
        <v>119.53933480000001</v>
      </c>
      <c r="N212">
        <v>45</v>
      </c>
      <c r="O212">
        <v>0</v>
      </c>
      <c r="P212">
        <v>14.1</v>
      </c>
      <c r="Q212">
        <v>0</v>
      </c>
    </row>
    <row r="213" spans="1:17" x14ac:dyDescent="0.3">
      <c r="A213">
        <v>202403087</v>
      </c>
      <c r="B213">
        <v>159.43127269999999</v>
      </c>
      <c r="C213">
        <v>97.160387880000002</v>
      </c>
      <c r="D213">
        <v>95.491442419999998</v>
      </c>
      <c r="E213">
        <v>62.270884850000002</v>
      </c>
      <c r="F213">
        <v>0.953438903</v>
      </c>
      <c r="G213">
        <v>1607.0397359999999</v>
      </c>
      <c r="H213">
        <v>115.41694080000001</v>
      </c>
      <c r="I213">
        <v>46.602049530000002</v>
      </c>
      <c r="J213">
        <v>43.776890760000001</v>
      </c>
      <c r="K213">
        <v>32.888888889999997</v>
      </c>
      <c r="L213">
        <v>41.595405319999998</v>
      </c>
      <c r="M213">
        <v>115.41694080000001</v>
      </c>
      <c r="N213">
        <v>32</v>
      </c>
      <c r="O213">
        <v>1</v>
      </c>
      <c r="P213">
        <v>11.4</v>
      </c>
      <c r="Q213">
        <v>0</v>
      </c>
    </row>
    <row r="214" spans="1:17" x14ac:dyDescent="0.3">
      <c r="A214">
        <v>202403088</v>
      </c>
      <c r="B214">
        <v>165.77783410000001</v>
      </c>
      <c r="C214">
        <v>112.8069983</v>
      </c>
      <c r="D214">
        <v>119.4285393</v>
      </c>
      <c r="E214">
        <v>52.970835800000003</v>
      </c>
      <c r="F214">
        <v>0.98501230799999995</v>
      </c>
      <c r="G214">
        <v>2667.9281729999998</v>
      </c>
      <c r="H214">
        <v>129.37309740000001</v>
      </c>
      <c r="I214">
        <v>47.043648210000001</v>
      </c>
      <c r="J214">
        <v>45.760083450000003</v>
      </c>
      <c r="K214">
        <v>34.346289749999997</v>
      </c>
      <c r="L214">
        <v>45.121787429999998</v>
      </c>
      <c r="M214">
        <v>129.37309740000001</v>
      </c>
      <c r="N214">
        <v>77</v>
      </c>
      <c r="O214">
        <v>0</v>
      </c>
      <c r="P214">
        <v>14</v>
      </c>
      <c r="Q214">
        <v>0</v>
      </c>
    </row>
    <row r="215" spans="1:17" x14ac:dyDescent="0.3">
      <c r="A215">
        <v>202403089</v>
      </c>
      <c r="B215">
        <v>175.6997614</v>
      </c>
      <c r="C215">
        <v>115.1929834</v>
      </c>
      <c r="D215">
        <v>120.4735929</v>
      </c>
      <c r="E215">
        <v>60.506778009999998</v>
      </c>
      <c r="F215">
        <v>0.98520953200000005</v>
      </c>
      <c r="G215">
        <v>1615.309203</v>
      </c>
      <c r="H215">
        <v>133.78740110000001</v>
      </c>
      <c r="I215">
        <v>47.365643329999997</v>
      </c>
      <c r="J215">
        <v>50.363123989999998</v>
      </c>
      <c r="K215">
        <v>32.251019370000002</v>
      </c>
      <c r="L215">
        <v>40.362229429999999</v>
      </c>
      <c r="M215">
        <v>133.78740110000001</v>
      </c>
      <c r="N215">
        <v>60</v>
      </c>
      <c r="O215">
        <v>1</v>
      </c>
      <c r="P215">
        <v>11.5</v>
      </c>
      <c r="Q215">
        <v>0</v>
      </c>
    </row>
    <row r="216" spans="1:17" x14ac:dyDescent="0.3">
      <c r="A216">
        <v>2024030810</v>
      </c>
      <c r="B216">
        <v>133.28303389999999</v>
      </c>
      <c r="C216">
        <v>78.524752480000004</v>
      </c>
      <c r="D216">
        <v>77.592287010000007</v>
      </c>
      <c r="E216">
        <v>54.75828138</v>
      </c>
      <c r="F216">
        <v>0.92642385699999996</v>
      </c>
      <c r="G216">
        <v>2040.9404569999999</v>
      </c>
      <c r="H216">
        <v>94.374514329999997</v>
      </c>
      <c r="I216">
        <v>42.743995630000001</v>
      </c>
      <c r="J216">
        <v>40.531941809999999</v>
      </c>
      <c r="K216">
        <v>31.401111109999999</v>
      </c>
      <c r="L216">
        <v>34.57512432</v>
      </c>
      <c r="M216">
        <v>94.374514329999997</v>
      </c>
      <c r="N216">
        <v>76</v>
      </c>
      <c r="O216">
        <v>1</v>
      </c>
      <c r="P216">
        <v>13.5</v>
      </c>
      <c r="Q216">
        <v>0</v>
      </c>
    </row>
    <row r="217" spans="1:17" x14ac:dyDescent="0.3">
      <c r="A217">
        <v>2024030811</v>
      </c>
      <c r="B217">
        <v>189.9325843</v>
      </c>
      <c r="C217">
        <v>119.37073119999999</v>
      </c>
      <c r="D217">
        <v>119.9206841</v>
      </c>
      <c r="E217">
        <v>70.561853099999993</v>
      </c>
      <c r="F217">
        <v>0.99602385699999996</v>
      </c>
      <c r="G217">
        <v>1929.1417630000001</v>
      </c>
      <c r="H217">
        <v>140.98619210000001</v>
      </c>
      <c r="I217">
        <v>45.151456779999997</v>
      </c>
      <c r="J217">
        <v>49.257452569999998</v>
      </c>
      <c r="K217">
        <v>39.608780109999998</v>
      </c>
      <c r="L217">
        <v>55.503475280000004</v>
      </c>
      <c r="M217">
        <v>140.98619210000001</v>
      </c>
      <c r="N217">
        <v>39</v>
      </c>
      <c r="O217">
        <v>0</v>
      </c>
      <c r="P217">
        <v>14.8</v>
      </c>
      <c r="Q217">
        <v>0</v>
      </c>
    </row>
    <row r="218" spans="1:17" x14ac:dyDescent="0.3">
      <c r="A218">
        <v>2024030812</v>
      </c>
      <c r="B218">
        <v>170.38403959999999</v>
      </c>
      <c r="C218">
        <v>116.47141480000001</v>
      </c>
      <c r="D218">
        <v>125.52271930000001</v>
      </c>
      <c r="E218">
        <v>53.91262476</v>
      </c>
      <c r="F218">
        <v>0.93478738800000005</v>
      </c>
      <c r="G218">
        <v>2179.396182</v>
      </c>
      <c r="H218">
        <v>133.61260390000001</v>
      </c>
      <c r="I218">
        <v>49.060634039999997</v>
      </c>
      <c r="J218">
        <v>50.774256780000002</v>
      </c>
      <c r="K218">
        <v>36.775577560000002</v>
      </c>
      <c r="L218">
        <v>47.435494030000001</v>
      </c>
      <c r="M218">
        <v>133.61260390000001</v>
      </c>
      <c r="N218">
        <v>65</v>
      </c>
      <c r="O218">
        <v>0</v>
      </c>
      <c r="P218">
        <v>12.9</v>
      </c>
      <c r="Q218">
        <v>0</v>
      </c>
    </row>
    <row r="219" spans="1:17" x14ac:dyDescent="0.3">
      <c r="A219">
        <v>2024030813</v>
      </c>
      <c r="B219">
        <v>158.419557</v>
      </c>
      <c r="C219">
        <v>94.42869082</v>
      </c>
      <c r="D219">
        <v>93.287087339999999</v>
      </c>
      <c r="E219">
        <v>63.990866220000001</v>
      </c>
      <c r="F219">
        <v>0.94722222199999995</v>
      </c>
      <c r="G219">
        <v>1740.030998</v>
      </c>
      <c r="H219">
        <v>113.38824580000001</v>
      </c>
      <c r="I219">
        <v>52.436300170000003</v>
      </c>
      <c r="J219">
        <v>51.058018250000003</v>
      </c>
      <c r="K219">
        <v>34.077983000000003</v>
      </c>
      <c r="L219">
        <v>44.277239950000002</v>
      </c>
      <c r="M219">
        <v>113.38824580000001</v>
      </c>
      <c r="N219">
        <v>38</v>
      </c>
      <c r="O219">
        <v>0</v>
      </c>
      <c r="P219">
        <v>13.8</v>
      </c>
      <c r="Q219">
        <v>0</v>
      </c>
    </row>
    <row r="220" spans="1:17" x14ac:dyDescent="0.3">
      <c r="A220">
        <v>2024030814</v>
      </c>
      <c r="B220">
        <v>172.8331135</v>
      </c>
      <c r="C220">
        <v>114.7681613</v>
      </c>
      <c r="D220">
        <v>117.0169799</v>
      </c>
      <c r="E220">
        <v>58.06495219</v>
      </c>
      <c r="F220">
        <v>0.996268657</v>
      </c>
      <c r="G220">
        <v>1669.04394</v>
      </c>
      <c r="H220">
        <v>132.30714760000001</v>
      </c>
      <c r="I220">
        <v>45.011846900000002</v>
      </c>
      <c r="J220">
        <v>49.459926469999999</v>
      </c>
      <c r="K220">
        <v>35.783344929999998</v>
      </c>
      <c r="L220">
        <v>46.237739650000002</v>
      </c>
      <c r="M220">
        <v>132.30714760000001</v>
      </c>
      <c r="N220">
        <v>53</v>
      </c>
      <c r="O220">
        <v>1</v>
      </c>
      <c r="P220">
        <v>9</v>
      </c>
      <c r="Q220">
        <v>1</v>
      </c>
    </row>
    <row r="221" spans="1:17" x14ac:dyDescent="0.3">
      <c r="A221">
        <v>2024030815</v>
      </c>
      <c r="B221">
        <v>165.13626500000001</v>
      </c>
      <c r="C221">
        <v>106.526129</v>
      </c>
      <c r="D221">
        <v>110.642674</v>
      </c>
      <c r="E221">
        <v>58.610136070000003</v>
      </c>
      <c r="F221">
        <v>0.98539508200000003</v>
      </c>
      <c r="G221">
        <v>1667.4606240000001</v>
      </c>
      <c r="H221">
        <v>124.4690056</v>
      </c>
      <c r="I221">
        <v>42.333032760000002</v>
      </c>
      <c r="J221">
        <v>44.34421365</v>
      </c>
      <c r="K221">
        <v>29.9658829</v>
      </c>
      <c r="L221">
        <v>39.936682210000001</v>
      </c>
      <c r="M221">
        <v>124.4690056</v>
      </c>
      <c r="N221">
        <v>23</v>
      </c>
      <c r="O221">
        <v>1</v>
      </c>
      <c r="P221">
        <v>12.9</v>
      </c>
      <c r="Q221">
        <v>0</v>
      </c>
    </row>
    <row r="222" spans="1:17" x14ac:dyDescent="0.3">
      <c r="A222">
        <v>2024030816</v>
      </c>
      <c r="B222">
        <v>168.604612</v>
      </c>
      <c r="C222">
        <v>105.9104902</v>
      </c>
      <c r="D222">
        <v>105.62401250000001</v>
      </c>
      <c r="E222">
        <v>62.694121750000001</v>
      </c>
      <c r="F222">
        <v>0.91886001699999997</v>
      </c>
      <c r="G222">
        <v>2031.5540370000001</v>
      </c>
      <c r="H222">
        <v>124.6256678</v>
      </c>
      <c r="I222">
        <v>50.915575619999998</v>
      </c>
      <c r="J222">
        <v>48.465766629999997</v>
      </c>
      <c r="K222">
        <v>34.934042550000001</v>
      </c>
      <c r="L222">
        <v>44.429223290000003</v>
      </c>
      <c r="M222">
        <v>124.6256678</v>
      </c>
      <c r="N222">
        <v>80</v>
      </c>
      <c r="O222">
        <v>1</v>
      </c>
      <c r="P222">
        <v>10.9</v>
      </c>
      <c r="Q222">
        <v>0</v>
      </c>
    </row>
    <row r="223" spans="1:17" x14ac:dyDescent="0.3">
      <c r="A223">
        <v>2024030817</v>
      </c>
      <c r="B223">
        <v>182.81545059999999</v>
      </c>
      <c r="C223">
        <v>112.9220818</v>
      </c>
      <c r="D223">
        <v>110.7176449</v>
      </c>
      <c r="E223">
        <v>69.893368800000005</v>
      </c>
      <c r="F223">
        <v>0.86793611800000003</v>
      </c>
      <c r="G223">
        <v>1875.253416</v>
      </c>
      <c r="H223">
        <v>133.58642119999999</v>
      </c>
      <c r="I223">
        <v>46.574328749999999</v>
      </c>
      <c r="J223">
        <v>52.945454550000001</v>
      </c>
      <c r="K223">
        <v>35.063589049999997</v>
      </c>
      <c r="L223">
        <v>43.476527580000003</v>
      </c>
      <c r="M223">
        <v>133.58642119999999</v>
      </c>
      <c r="N223">
        <v>49</v>
      </c>
      <c r="O223">
        <v>1</v>
      </c>
      <c r="P223">
        <v>10.5</v>
      </c>
      <c r="Q223">
        <v>0</v>
      </c>
    </row>
    <row r="224" spans="1:17" x14ac:dyDescent="0.3">
      <c r="A224">
        <v>2024030818</v>
      </c>
      <c r="B224">
        <v>168.27702819999999</v>
      </c>
      <c r="C224">
        <v>112.6342452</v>
      </c>
      <c r="D224">
        <v>114.96671910000001</v>
      </c>
      <c r="E224">
        <v>55.642783000000001</v>
      </c>
      <c r="F224">
        <v>0.99672076499999995</v>
      </c>
      <c r="G224">
        <v>2366.031559</v>
      </c>
      <c r="H224">
        <v>129.4177143</v>
      </c>
      <c r="I224">
        <v>41.496035089999999</v>
      </c>
      <c r="J224">
        <v>41.40277614</v>
      </c>
      <c r="K224">
        <v>28.53880071</v>
      </c>
      <c r="L224">
        <v>31.78012932</v>
      </c>
      <c r="M224">
        <v>129.4177143</v>
      </c>
      <c r="N224">
        <v>66</v>
      </c>
      <c r="O224">
        <v>1</v>
      </c>
      <c r="P224">
        <v>11.5</v>
      </c>
      <c r="Q224">
        <v>0</v>
      </c>
    </row>
    <row r="225" spans="1:17" x14ac:dyDescent="0.3">
      <c r="A225">
        <v>2024030819</v>
      </c>
      <c r="B225">
        <v>164.212816</v>
      </c>
      <c r="C225">
        <v>108.5445807</v>
      </c>
      <c r="D225">
        <v>110.16770959999999</v>
      </c>
      <c r="E225">
        <v>55.668235289999998</v>
      </c>
      <c r="F225">
        <v>0.99073189399999995</v>
      </c>
      <c r="G225">
        <v>1274.476498</v>
      </c>
      <c r="H225">
        <v>125.3618362</v>
      </c>
      <c r="I225">
        <v>40.013593749999998</v>
      </c>
      <c r="J225">
        <v>41.281643729999999</v>
      </c>
      <c r="K225">
        <v>29.78226858</v>
      </c>
      <c r="L225">
        <v>36.051631999999998</v>
      </c>
      <c r="M225">
        <v>125.3618362</v>
      </c>
      <c r="N225">
        <v>67</v>
      </c>
      <c r="O225">
        <v>1</v>
      </c>
      <c r="P225">
        <v>9.9</v>
      </c>
      <c r="Q225">
        <v>1</v>
      </c>
    </row>
    <row r="226" spans="1:17" x14ac:dyDescent="0.3">
      <c r="A226">
        <v>2024030820</v>
      </c>
      <c r="B226">
        <v>171.0100611</v>
      </c>
      <c r="C226">
        <v>110.9124118</v>
      </c>
      <c r="D226">
        <v>113.8937</v>
      </c>
      <c r="E226">
        <v>60.097649269999998</v>
      </c>
      <c r="F226">
        <v>0.90616729500000004</v>
      </c>
      <c r="G226">
        <v>2148.6973579999999</v>
      </c>
      <c r="H226">
        <v>129.2255385</v>
      </c>
      <c r="I226">
        <v>42.37080735</v>
      </c>
      <c r="J226">
        <v>43.374675320000001</v>
      </c>
      <c r="K226">
        <v>34.197439070000001</v>
      </c>
      <c r="L226">
        <v>43.927302619999999</v>
      </c>
      <c r="M226">
        <v>129.2255385</v>
      </c>
      <c r="N226">
        <v>68</v>
      </c>
      <c r="O226">
        <v>1</v>
      </c>
      <c r="P226">
        <v>13.9</v>
      </c>
      <c r="Q226">
        <v>0</v>
      </c>
    </row>
    <row r="227" spans="1:17" x14ac:dyDescent="0.3">
      <c r="A227">
        <v>2024030822</v>
      </c>
      <c r="B227">
        <v>169.8459522</v>
      </c>
      <c r="C227">
        <v>107.7653559</v>
      </c>
      <c r="D227">
        <v>107.06887690000001</v>
      </c>
      <c r="E227">
        <v>62.080596249999999</v>
      </c>
      <c r="F227">
        <v>0.95399515700000004</v>
      </c>
      <c r="G227">
        <v>1718.1107300000001</v>
      </c>
      <c r="H227">
        <v>126.2639573</v>
      </c>
      <c r="I227">
        <v>46.366277330000003</v>
      </c>
      <c r="J227">
        <v>45.545996860000002</v>
      </c>
      <c r="K227">
        <v>33.90282423</v>
      </c>
      <c r="L227">
        <v>42.404062019999998</v>
      </c>
      <c r="M227">
        <v>126.2639573</v>
      </c>
      <c r="N227">
        <v>59</v>
      </c>
      <c r="O227">
        <v>1</v>
      </c>
      <c r="P227">
        <v>11.8</v>
      </c>
      <c r="Q227">
        <v>0</v>
      </c>
    </row>
    <row r="228" spans="1:17" x14ac:dyDescent="0.3">
      <c r="A228">
        <v>2024030823</v>
      </c>
      <c r="B228">
        <v>167.21458490000001</v>
      </c>
      <c r="C228">
        <v>106.9626827</v>
      </c>
      <c r="D228">
        <v>113.7093699</v>
      </c>
      <c r="E228">
        <v>60.251902200000004</v>
      </c>
      <c r="F228">
        <v>0.97926223199999995</v>
      </c>
      <c r="G228">
        <v>1931.7889950000001</v>
      </c>
      <c r="H228">
        <v>125.5996244</v>
      </c>
      <c r="I228">
        <v>40.544821769999999</v>
      </c>
      <c r="J228">
        <v>38.585119540000001</v>
      </c>
      <c r="K228">
        <v>30.692820260000001</v>
      </c>
      <c r="L228">
        <v>39.106498760000001</v>
      </c>
      <c r="M228">
        <v>125.5996244</v>
      </c>
      <c r="N228">
        <v>73</v>
      </c>
      <c r="O228">
        <v>0</v>
      </c>
      <c r="P228">
        <v>14.1</v>
      </c>
      <c r="Q228">
        <v>0</v>
      </c>
    </row>
    <row r="229" spans="1:17" x14ac:dyDescent="0.3">
      <c r="A229">
        <v>2024030825</v>
      </c>
      <c r="B229">
        <v>182.95806619999999</v>
      </c>
      <c r="C229">
        <v>120.83155910000001</v>
      </c>
      <c r="D229">
        <v>123.7867435</v>
      </c>
      <c r="E229">
        <v>62.126507089999997</v>
      </c>
      <c r="F229">
        <v>0.89280125200000005</v>
      </c>
      <c r="G229">
        <v>1822.6999539999999</v>
      </c>
      <c r="H229">
        <v>139.80061119999999</v>
      </c>
      <c r="I229">
        <v>52.559659089999997</v>
      </c>
      <c r="J229">
        <v>52.734791520000002</v>
      </c>
      <c r="K229">
        <v>37.683211129999997</v>
      </c>
      <c r="L229">
        <v>52.729915759999997</v>
      </c>
      <c r="M229">
        <v>139.80061119999999</v>
      </c>
      <c r="N229">
        <v>44</v>
      </c>
      <c r="O229">
        <v>1</v>
      </c>
      <c r="P229">
        <v>10.5</v>
      </c>
      <c r="Q229">
        <v>0</v>
      </c>
    </row>
    <row r="230" spans="1:17" x14ac:dyDescent="0.3">
      <c r="A230">
        <v>2024030826</v>
      </c>
      <c r="B230">
        <v>169.38780639999999</v>
      </c>
      <c r="C230">
        <v>103.36575310000001</v>
      </c>
      <c r="D230">
        <v>101.27470289999999</v>
      </c>
      <c r="E230">
        <v>66.022053310000004</v>
      </c>
      <c r="F230">
        <v>0.98010107400000002</v>
      </c>
      <c r="G230">
        <v>2047.0715259999999</v>
      </c>
      <c r="H230">
        <v>122.8400898</v>
      </c>
      <c r="I230">
        <v>52.885220920000002</v>
      </c>
      <c r="J230">
        <v>52.211111109999997</v>
      </c>
      <c r="K230">
        <v>34.496415769999999</v>
      </c>
      <c r="L230">
        <v>42.863564500000003</v>
      </c>
      <c r="M230">
        <v>122.8400898</v>
      </c>
      <c r="N230">
        <v>34</v>
      </c>
      <c r="O230">
        <v>0</v>
      </c>
      <c r="P230">
        <v>14</v>
      </c>
      <c r="Q230">
        <v>0</v>
      </c>
    </row>
    <row r="231" spans="1:17" x14ac:dyDescent="0.3">
      <c r="A231">
        <v>2024030827</v>
      </c>
      <c r="B231">
        <v>186.0910241</v>
      </c>
      <c r="C231">
        <v>121.51048539999999</v>
      </c>
      <c r="D231">
        <v>123.02178429999999</v>
      </c>
      <c r="E231">
        <v>64.580538730000001</v>
      </c>
      <c r="F231">
        <v>0.99573105699999997</v>
      </c>
      <c r="G231">
        <v>2515.9195199999999</v>
      </c>
      <c r="H231">
        <v>140.96200239999999</v>
      </c>
      <c r="I231">
        <v>51.930914700000002</v>
      </c>
      <c r="J231">
        <v>52.363497709999997</v>
      </c>
      <c r="K231">
        <v>37.448519949999998</v>
      </c>
      <c r="L231">
        <v>50.944309990000001</v>
      </c>
      <c r="M231">
        <v>140.96200239999999</v>
      </c>
      <c r="N231">
        <v>45</v>
      </c>
      <c r="O231">
        <v>1</v>
      </c>
      <c r="P231">
        <v>12.1</v>
      </c>
      <c r="Q231">
        <v>0</v>
      </c>
    </row>
    <row r="232" spans="1:17" x14ac:dyDescent="0.3">
      <c r="A232">
        <v>2024030828</v>
      </c>
      <c r="B232">
        <v>189.59235749999999</v>
      </c>
      <c r="C232">
        <v>121.1007316</v>
      </c>
      <c r="D232">
        <v>120.545559</v>
      </c>
      <c r="E232">
        <v>68.491625850000005</v>
      </c>
      <c r="F232">
        <v>0.88993174100000005</v>
      </c>
      <c r="G232">
        <v>2466.5431640000002</v>
      </c>
      <c r="H232">
        <v>142.57854839999999</v>
      </c>
      <c r="I232">
        <v>83.978590539999999</v>
      </c>
      <c r="J232">
        <v>87.382433669999998</v>
      </c>
      <c r="K232">
        <v>41.38006463</v>
      </c>
      <c r="L232">
        <v>56.598426439999997</v>
      </c>
      <c r="M232">
        <v>142.57854839999999</v>
      </c>
      <c r="N232">
        <v>36</v>
      </c>
      <c r="O232">
        <v>1</v>
      </c>
      <c r="P232">
        <v>10.5</v>
      </c>
      <c r="Q232">
        <v>0</v>
      </c>
    </row>
    <row r="233" spans="1:17" x14ac:dyDescent="0.3">
      <c r="A233">
        <v>2024030829</v>
      </c>
      <c r="B233">
        <v>170.25226330000001</v>
      </c>
      <c r="C233">
        <v>109.7075656</v>
      </c>
      <c r="D233">
        <v>114.8827624</v>
      </c>
      <c r="E233">
        <v>60.54469769</v>
      </c>
      <c r="F233">
        <v>0.99583999999999995</v>
      </c>
      <c r="G233">
        <v>1870.9555640000001</v>
      </c>
      <c r="H233">
        <v>128.3007772</v>
      </c>
      <c r="I233">
        <v>41.540284360000001</v>
      </c>
      <c r="J233">
        <v>40.196964129999998</v>
      </c>
      <c r="K233">
        <v>29.669467789999999</v>
      </c>
      <c r="L233">
        <v>31.679211850000002</v>
      </c>
      <c r="M233">
        <v>128.3007772</v>
      </c>
      <c r="N233">
        <v>37</v>
      </c>
      <c r="O233">
        <v>1</v>
      </c>
      <c r="P233">
        <v>12.4</v>
      </c>
      <c r="Q233">
        <v>0</v>
      </c>
    </row>
    <row r="234" spans="1:17" x14ac:dyDescent="0.3">
      <c r="A234">
        <v>2024030830</v>
      </c>
      <c r="B234">
        <v>164.918102</v>
      </c>
      <c r="C234">
        <v>108.52433240000001</v>
      </c>
      <c r="D234">
        <v>106.84019189999999</v>
      </c>
      <c r="E234">
        <v>56.393769509999998</v>
      </c>
      <c r="F234">
        <v>0.847855409</v>
      </c>
      <c r="G234">
        <v>1676.7053719999999</v>
      </c>
      <c r="H234">
        <v>125.03269520000001</v>
      </c>
      <c r="I234">
        <v>42.108251320000001</v>
      </c>
      <c r="J234">
        <v>41.428042980000001</v>
      </c>
      <c r="K234">
        <v>33.734278959999997</v>
      </c>
      <c r="L234">
        <v>39.778295</v>
      </c>
      <c r="M234">
        <v>125.03269520000001</v>
      </c>
      <c r="N234">
        <v>76</v>
      </c>
      <c r="O234">
        <v>1</v>
      </c>
      <c r="P234">
        <v>9.8000000000000007</v>
      </c>
      <c r="Q234">
        <v>1</v>
      </c>
    </row>
    <row r="235" spans="1:17" x14ac:dyDescent="0.3">
      <c r="A235">
        <v>2024030831</v>
      </c>
      <c r="B235">
        <v>173.78669819999999</v>
      </c>
      <c r="C235">
        <v>117.9984067</v>
      </c>
      <c r="D235">
        <v>120.2289782</v>
      </c>
      <c r="E235">
        <v>55.854081000000001</v>
      </c>
      <c r="F235">
        <v>0.96586749599999999</v>
      </c>
      <c r="G235">
        <v>1692.905814</v>
      </c>
      <c r="H235">
        <v>134.8290805</v>
      </c>
      <c r="I235">
        <v>45.043829580000001</v>
      </c>
      <c r="J235">
        <v>42.16354218</v>
      </c>
      <c r="K235">
        <v>37.795975499999997</v>
      </c>
      <c r="L235">
        <v>45.168855530000002</v>
      </c>
      <c r="M235">
        <v>134.8290805</v>
      </c>
      <c r="N235">
        <v>67</v>
      </c>
      <c r="O235">
        <v>0</v>
      </c>
      <c r="P235">
        <v>9.8000000000000007</v>
      </c>
      <c r="Q235">
        <v>1</v>
      </c>
    </row>
    <row r="236" spans="1:17" x14ac:dyDescent="0.3">
      <c r="A236">
        <v>2024030832</v>
      </c>
      <c r="B236">
        <v>201.25621409999999</v>
      </c>
      <c r="C236">
        <v>147.96001570000001</v>
      </c>
      <c r="D236">
        <v>135.87014959999999</v>
      </c>
      <c r="E236">
        <v>53.296198400000002</v>
      </c>
      <c r="F236">
        <v>0.76535626499999998</v>
      </c>
      <c r="G236">
        <v>2247.5196689999998</v>
      </c>
      <c r="H236">
        <v>163.21896390000001</v>
      </c>
      <c r="I236">
        <v>63.453935600000001</v>
      </c>
      <c r="J236">
        <v>69.188012299999997</v>
      </c>
      <c r="K236">
        <v>45.883636359999997</v>
      </c>
      <c r="L236">
        <v>62.812703589999998</v>
      </c>
      <c r="M236">
        <v>163.21896390000001</v>
      </c>
      <c r="N236">
        <v>73</v>
      </c>
      <c r="O236">
        <v>1</v>
      </c>
      <c r="P236">
        <v>12.1</v>
      </c>
      <c r="Q236">
        <v>0</v>
      </c>
    </row>
    <row r="237" spans="1:17" x14ac:dyDescent="0.3">
      <c r="A237">
        <v>2024030833</v>
      </c>
      <c r="B237">
        <v>167.91407359999999</v>
      </c>
      <c r="C237">
        <v>103.4264814</v>
      </c>
      <c r="D237">
        <v>98.874153039999996</v>
      </c>
      <c r="E237">
        <v>64.487592250000006</v>
      </c>
      <c r="F237">
        <v>0.96516956899999995</v>
      </c>
      <c r="G237">
        <v>2555.634818</v>
      </c>
      <c r="H237">
        <v>122.1899111</v>
      </c>
      <c r="I237">
        <v>46.104682269999998</v>
      </c>
      <c r="J237">
        <v>49.477825459999998</v>
      </c>
      <c r="K237">
        <v>36.488279419999998</v>
      </c>
      <c r="L237">
        <v>46.775073169999999</v>
      </c>
      <c r="M237">
        <v>122.1899111</v>
      </c>
      <c r="N237">
        <v>63</v>
      </c>
      <c r="O237">
        <v>1</v>
      </c>
      <c r="P237">
        <v>10.8</v>
      </c>
      <c r="Q237">
        <v>0</v>
      </c>
    </row>
    <row r="238" spans="1:17" x14ac:dyDescent="0.3">
      <c r="A238">
        <v>2024030834</v>
      </c>
      <c r="B238">
        <v>189.12082659999999</v>
      </c>
      <c r="C238">
        <v>116.45045570000001</v>
      </c>
      <c r="D238">
        <v>118.119072</v>
      </c>
      <c r="E238">
        <v>72.670370910000003</v>
      </c>
      <c r="F238">
        <v>0.99309607200000005</v>
      </c>
      <c r="G238">
        <v>2486.51197</v>
      </c>
      <c r="H238">
        <v>138.35165689999999</v>
      </c>
      <c r="I238">
        <v>60.708695650000003</v>
      </c>
      <c r="J238">
        <v>56.931202599999999</v>
      </c>
      <c r="K238">
        <v>40.188806890000002</v>
      </c>
      <c r="L238">
        <v>55.379390260000001</v>
      </c>
      <c r="M238">
        <v>138.35165689999999</v>
      </c>
      <c r="N238">
        <v>35</v>
      </c>
      <c r="O238">
        <v>0</v>
      </c>
      <c r="P238">
        <v>15.2</v>
      </c>
      <c r="Q238">
        <v>0</v>
      </c>
    </row>
    <row r="239" spans="1:17" x14ac:dyDescent="0.3">
      <c r="A239">
        <v>2024030835</v>
      </c>
      <c r="B239">
        <v>173.58441619999999</v>
      </c>
      <c r="C239">
        <v>110.70474780000001</v>
      </c>
      <c r="D239">
        <v>115.8599713</v>
      </c>
      <c r="E239">
        <v>62.879668469999999</v>
      </c>
      <c r="F239">
        <v>0.99700528499999996</v>
      </c>
      <c r="G239">
        <v>2014.9167339999999</v>
      </c>
      <c r="H239">
        <v>130.07554210000001</v>
      </c>
      <c r="I239">
        <v>61.579692309999999</v>
      </c>
      <c r="J239">
        <v>54.72015656</v>
      </c>
      <c r="K239">
        <v>38.476504169999998</v>
      </c>
      <c r="L239">
        <v>49.763405990000003</v>
      </c>
      <c r="M239">
        <v>130.07554210000001</v>
      </c>
      <c r="N239">
        <v>48</v>
      </c>
      <c r="O239">
        <v>1</v>
      </c>
      <c r="P239">
        <v>10.1</v>
      </c>
      <c r="Q239">
        <v>1</v>
      </c>
    </row>
    <row r="240" spans="1:17" x14ac:dyDescent="0.3">
      <c r="A240">
        <v>2024030836</v>
      </c>
      <c r="B240">
        <v>191.7026347</v>
      </c>
      <c r="C240">
        <v>125.1725122</v>
      </c>
      <c r="D240">
        <v>125.51988590000001</v>
      </c>
      <c r="E240">
        <v>66.530122500000004</v>
      </c>
      <c r="F240">
        <v>0.96568213800000002</v>
      </c>
      <c r="G240">
        <v>2105.7111070000001</v>
      </c>
      <c r="H240">
        <v>145.2561513</v>
      </c>
      <c r="I240">
        <v>63.781025640000003</v>
      </c>
      <c r="J240">
        <v>64.942769549999994</v>
      </c>
      <c r="K240">
        <v>42.274143299999999</v>
      </c>
      <c r="L240">
        <v>60.30474349</v>
      </c>
      <c r="M240">
        <v>145.2561513</v>
      </c>
      <c r="N240">
        <v>38</v>
      </c>
      <c r="O240">
        <v>0</v>
      </c>
      <c r="P240">
        <v>15.1</v>
      </c>
      <c r="Q240">
        <v>0</v>
      </c>
    </row>
    <row r="241" spans="1:17" x14ac:dyDescent="0.3">
      <c r="A241">
        <v>2024030837</v>
      </c>
      <c r="B241">
        <v>179.12925480000001</v>
      </c>
      <c r="C241">
        <v>107.5131421</v>
      </c>
      <c r="D241">
        <v>106.15719249999999</v>
      </c>
      <c r="E241">
        <v>71.616112659999999</v>
      </c>
      <c r="F241">
        <v>0.96885964899999999</v>
      </c>
      <c r="G241">
        <v>2816.4985689999999</v>
      </c>
      <c r="H241">
        <v>128.7292569</v>
      </c>
      <c r="I241">
        <v>64.293721970000007</v>
      </c>
      <c r="J241">
        <v>60.173531990000001</v>
      </c>
      <c r="K241">
        <v>37.501256910000002</v>
      </c>
      <c r="L241">
        <v>49.171014370000002</v>
      </c>
      <c r="M241">
        <v>128.7292569</v>
      </c>
      <c r="N241">
        <v>53</v>
      </c>
      <c r="O241">
        <v>1</v>
      </c>
      <c r="P241">
        <v>11.3</v>
      </c>
      <c r="Q241">
        <v>0</v>
      </c>
    </row>
    <row r="242" spans="1:17" x14ac:dyDescent="0.3">
      <c r="A242">
        <v>2024030838</v>
      </c>
      <c r="B242">
        <v>180.93705750000001</v>
      </c>
      <c r="C242">
        <v>108.9165132</v>
      </c>
      <c r="D242">
        <v>114.4105177</v>
      </c>
      <c r="E242">
        <v>72.020544299999997</v>
      </c>
      <c r="F242">
        <v>0.99806534800000002</v>
      </c>
      <c r="G242">
        <v>2194.9461780000001</v>
      </c>
      <c r="H242">
        <v>131.06456360000001</v>
      </c>
      <c r="I242">
        <v>44.555662810000001</v>
      </c>
      <c r="J242">
        <v>40.762080730000001</v>
      </c>
      <c r="K242">
        <v>31.655178599999999</v>
      </c>
      <c r="L242">
        <v>44.829254059999997</v>
      </c>
      <c r="M242">
        <v>131.06456360000001</v>
      </c>
      <c r="N242">
        <v>60</v>
      </c>
      <c r="O242">
        <v>0</v>
      </c>
      <c r="P242">
        <v>13.8</v>
      </c>
      <c r="Q242">
        <v>0</v>
      </c>
    </row>
    <row r="243" spans="1:17" x14ac:dyDescent="0.3">
      <c r="A243">
        <v>2024030839</v>
      </c>
      <c r="B243">
        <v>176.88923969999999</v>
      </c>
      <c r="C243">
        <v>111.8954943</v>
      </c>
      <c r="D243">
        <v>111.83549910000001</v>
      </c>
      <c r="E243">
        <v>64.993745450000006</v>
      </c>
      <c r="F243">
        <v>0.93935860100000002</v>
      </c>
      <c r="G243">
        <v>1822.963647</v>
      </c>
      <c r="H243">
        <v>131.25400490000001</v>
      </c>
      <c r="I243">
        <v>41.07512895</v>
      </c>
      <c r="J243">
        <v>40.700050580000003</v>
      </c>
      <c r="K243">
        <v>33.52209062</v>
      </c>
      <c r="L243">
        <v>44.26421758</v>
      </c>
      <c r="M243">
        <v>131.25400490000001</v>
      </c>
      <c r="N243">
        <v>74</v>
      </c>
      <c r="O243">
        <v>1</v>
      </c>
      <c r="P243">
        <v>10.4</v>
      </c>
      <c r="Q243">
        <v>1</v>
      </c>
    </row>
    <row r="244" spans="1:17" x14ac:dyDescent="0.3">
      <c r="A244">
        <v>2024030840</v>
      </c>
      <c r="B244">
        <v>163.70611</v>
      </c>
      <c r="C244">
        <v>98.461432130000006</v>
      </c>
      <c r="D244">
        <v>94.88378951</v>
      </c>
      <c r="E244">
        <v>65.244677909999993</v>
      </c>
      <c r="F244">
        <v>0.97133629399999999</v>
      </c>
      <c r="G244">
        <v>1814.7668120000001</v>
      </c>
      <c r="H244">
        <v>117.6856252</v>
      </c>
      <c r="I244">
        <v>38.653554569999997</v>
      </c>
      <c r="J244">
        <v>40.53832783</v>
      </c>
      <c r="K244">
        <v>30.805665059999999</v>
      </c>
      <c r="L244">
        <v>36.73528116</v>
      </c>
      <c r="M244">
        <v>117.6856252</v>
      </c>
      <c r="N244">
        <v>78</v>
      </c>
      <c r="O244">
        <v>1</v>
      </c>
      <c r="P244">
        <v>9.3000000000000007</v>
      </c>
      <c r="Q244">
        <v>1</v>
      </c>
    </row>
    <row r="245" spans="1:17" x14ac:dyDescent="0.3">
      <c r="A245">
        <v>2024030842</v>
      </c>
      <c r="B245">
        <v>141.0049569</v>
      </c>
      <c r="C245">
        <v>96.526236729999994</v>
      </c>
      <c r="D245">
        <v>107.9809734</v>
      </c>
      <c r="E245">
        <v>44.478720209999999</v>
      </c>
      <c r="F245">
        <v>0.67077061100000002</v>
      </c>
      <c r="G245">
        <v>1481.377483</v>
      </c>
      <c r="H245">
        <v>110.93791210000001</v>
      </c>
      <c r="I245">
        <v>39.592987280000003</v>
      </c>
      <c r="J245">
        <v>39.426951729999999</v>
      </c>
      <c r="K245">
        <v>29.208691290000001</v>
      </c>
      <c r="L245">
        <v>30.60899105</v>
      </c>
      <c r="M245">
        <v>110.93791210000001</v>
      </c>
      <c r="N245">
        <v>87</v>
      </c>
      <c r="O245">
        <v>0</v>
      </c>
      <c r="P245">
        <v>12.4</v>
      </c>
      <c r="Q245">
        <v>0</v>
      </c>
    </row>
    <row r="246" spans="1:17" x14ac:dyDescent="0.3">
      <c r="A246">
        <v>2024030844</v>
      </c>
      <c r="B246">
        <v>167.51752930000001</v>
      </c>
      <c r="C246">
        <v>112.3202239</v>
      </c>
      <c r="D246">
        <v>112.0579249</v>
      </c>
      <c r="E246">
        <v>55.197305380000003</v>
      </c>
      <c r="F246">
        <v>0.89363885099999996</v>
      </c>
      <c r="G246">
        <v>2214.412734</v>
      </c>
      <c r="H246">
        <v>128.76403640000001</v>
      </c>
      <c r="I246">
        <v>47.274737219999999</v>
      </c>
      <c r="J246">
        <v>44.35843955</v>
      </c>
      <c r="K246">
        <v>34.65681867</v>
      </c>
      <c r="L246">
        <v>43.758893880000002</v>
      </c>
      <c r="M246">
        <v>128.76403640000001</v>
      </c>
      <c r="N246">
        <v>55</v>
      </c>
      <c r="O246">
        <v>1</v>
      </c>
      <c r="P246">
        <v>10.4</v>
      </c>
      <c r="Q246">
        <v>1</v>
      </c>
    </row>
    <row r="247" spans="1:17" x14ac:dyDescent="0.3">
      <c r="A247">
        <v>2024030845</v>
      </c>
      <c r="B247">
        <v>170.96943830000001</v>
      </c>
      <c r="C247">
        <v>105.5958303</v>
      </c>
      <c r="D247">
        <v>102.8277655</v>
      </c>
      <c r="E247">
        <v>65.373608050000001</v>
      </c>
      <c r="F247">
        <v>1</v>
      </c>
      <c r="G247">
        <v>1637.387974</v>
      </c>
      <c r="H247">
        <v>124.74600529999999</v>
      </c>
      <c r="I247">
        <v>41.589193190000003</v>
      </c>
      <c r="J247">
        <v>44.342693240000003</v>
      </c>
      <c r="K247">
        <v>33.099624480000003</v>
      </c>
      <c r="L247">
        <v>43.729809420000002</v>
      </c>
      <c r="M247">
        <v>124.74600529999999</v>
      </c>
      <c r="N247">
        <v>55</v>
      </c>
      <c r="O247">
        <v>0</v>
      </c>
      <c r="P247">
        <v>15.4</v>
      </c>
      <c r="Q247">
        <v>0</v>
      </c>
    </row>
    <row r="248" spans="1:17" x14ac:dyDescent="0.3">
      <c r="A248">
        <v>2024030844</v>
      </c>
      <c r="B248">
        <v>197.77485709999999</v>
      </c>
      <c r="C248">
        <v>122.2174694</v>
      </c>
      <c r="D248">
        <v>113.18938780000001</v>
      </c>
      <c r="E248">
        <v>75.557387759999997</v>
      </c>
      <c r="F248">
        <v>0.99874843599999996</v>
      </c>
      <c r="G248">
        <v>2029.662589</v>
      </c>
      <c r="H248">
        <v>143.70314200000001</v>
      </c>
      <c r="I248">
        <v>62.633524540000003</v>
      </c>
      <c r="J248">
        <v>69.825373130000003</v>
      </c>
      <c r="K248">
        <v>36.846270930000003</v>
      </c>
      <c r="L248">
        <v>51.074452919999999</v>
      </c>
      <c r="M248">
        <v>143.70314200000001</v>
      </c>
      <c r="N248">
        <v>55</v>
      </c>
      <c r="O248">
        <v>1</v>
      </c>
      <c r="P248">
        <v>10.4</v>
      </c>
      <c r="Q248">
        <v>1</v>
      </c>
    </row>
    <row r="249" spans="1:17" x14ac:dyDescent="0.3">
      <c r="A249">
        <v>2024030846</v>
      </c>
      <c r="B249">
        <v>164.928065</v>
      </c>
      <c r="C249">
        <v>104.7130112</v>
      </c>
      <c r="D249">
        <v>105.569329</v>
      </c>
      <c r="E249">
        <v>60.215053760000004</v>
      </c>
      <c r="F249">
        <v>0.97606258800000001</v>
      </c>
      <c r="G249">
        <v>1986.7060610000001</v>
      </c>
      <c r="H249">
        <v>122.8078404</v>
      </c>
      <c r="I249">
        <v>39.012520189999996</v>
      </c>
      <c r="J249">
        <v>40.391022960000001</v>
      </c>
      <c r="K249">
        <v>30.36298678</v>
      </c>
      <c r="L249">
        <v>38.432728570000002</v>
      </c>
      <c r="M249">
        <v>122.8078404</v>
      </c>
      <c r="N249">
        <v>55</v>
      </c>
      <c r="O249">
        <v>1</v>
      </c>
      <c r="P249">
        <v>10.1</v>
      </c>
      <c r="Q249">
        <v>1</v>
      </c>
    </row>
    <row r="250" spans="1:17" x14ac:dyDescent="0.3">
      <c r="A250">
        <v>2024030847</v>
      </c>
      <c r="B250">
        <v>165.0647329</v>
      </c>
      <c r="C250">
        <v>102.2170873</v>
      </c>
      <c r="D250">
        <v>102.6588004</v>
      </c>
      <c r="E250">
        <v>62.847645579999998</v>
      </c>
      <c r="F250">
        <v>0.94753086399999997</v>
      </c>
      <c r="G250">
        <v>1799.67355</v>
      </c>
      <c r="H250">
        <v>120.9106968</v>
      </c>
      <c r="I250">
        <v>43.32101875</v>
      </c>
      <c r="J250">
        <v>43.355342559999997</v>
      </c>
      <c r="K250">
        <v>33.802469139999999</v>
      </c>
      <c r="L250">
        <v>39.967502789999998</v>
      </c>
      <c r="M250">
        <v>120.9106968</v>
      </c>
      <c r="N250">
        <v>56</v>
      </c>
      <c r="O250">
        <v>1</v>
      </c>
      <c r="P250">
        <v>10.199999999999999</v>
      </c>
      <c r="Q250">
        <v>1</v>
      </c>
    </row>
    <row r="251" spans="1:17" x14ac:dyDescent="0.3">
      <c r="A251">
        <v>2024030848</v>
      </c>
      <c r="B251">
        <v>174.36577310000001</v>
      </c>
      <c r="C251">
        <v>115.21218090000001</v>
      </c>
      <c r="D251">
        <v>118.7364738</v>
      </c>
      <c r="E251">
        <v>59.153592189999998</v>
      </c>
      <c r="F251">
        <v>0.99972480200000002</v>
      </c>
      <c r="G251">
        <v>1599.43705</v>
      </c>
      <c r="H251">
        <v>133.26305160000001</v>
      </c>
      <c r="I251">
        <v>54.426000899999998</v>
      </c>
      <c r="J251">
        <v>50.791224020000001</v>
      </c>
      <c r="K251">
        <v>36.104005170000001</v>
      </c>
      <c r="L251">
        <v>44.822492369999999</v>
      </c>
      <c r="M251">
        <v>133.26305160000001</v>
      </c>
      <c r="N251">
        <v>48</v>
      </c>
      <c r="O251">
        <v>1</v>
      </c>
      <c r="P251">
        <v>10.199999999999999</v>
      </c>
      <c r="Q251">
        <v>1</v>
      </c>
    </row>
    <row r="252" spans="1:17" x14ac:dyDescent="0.3">
      <c r="A252">
        <v>2024030849</v>
      </c>
      <c r="B252">
        <v>175.53096360000001</v>
      </c>
      <c r="C252">
        <v>112.0053655</v>
      </c>
      <c r="D252">
        <v>115.89841269999999</v>
      </c>
      <c r="E252">
        <v>63.525598029999998</v>
      </c>
      <c r="F252">
        <v>0.99455901099999999</v>
      </c>
      <c r="G252">
        <v>1806.6805019999999</v>
      </c>
      <c r="H252">
        <v>131.3922331</v>
      </c>
      <c r="I252">
        <v>42.91058606</v>
      </c>
      <c r="J252">
        <v>45.74953618</v>
      </c>
      <c r="K252">
        <v>35.237106920000002</v>
      </c>
      <c r="L252">
        <v>45.097812730000001</v>
      </c>
      <c r="M252">
        <v>131.3922331</v>
      </c>
      <c r="N252">
        <v>38</v>
      </c>
      <c r="O252">
        <v>1</v>
      </c>
      <c r="P252">
        <v>10.4</v>
      </c>
      <c r="Q252">
        <v>1</v>
      </c>
    </row>
    <row r="253" spans="1:17" x14ac:dyDescent="0.3">
      <c r="A253">
        <v>2024030851</v>
      </c>
      <c r="B253">
        <v>166.67769670000001</v>
      </c>
      <c r="C253">
        <v>102.6911427</v>
      </c>
      <c r="D253">
        <v>103.393382</v>
      </c>
      <c r="E253">
        <v>63.986554030000001</v>
      </c>
      <c r="F253">
        <v>0.89179365300000002</v>
      </c>
      <c r="G253">
        <v>2162.3529520000002</v>
      </c>
      <c r="H253">
        <v>121.8541958</v>
      </c>
      <c r="I253">
        <v>56.697300400000003</v>
      </c>
      <c r="J253">
        <v>53.688567669999998</v>
      </c>
      <c r="K253">
        <v>36.546172839999997</v>
      </c>
      <c r="L253">
        <v>46.562070130000002</v>
      </c>
      <c r="M253">
        <v>121.8541958</v>
      </c>
      <c r="N253">
        <v>52</v>
      </c>
      <c r="O253">
        <v>1</v>
      </c>
      <c r="P253">
        <v>11.8</v>
      </c>
      <c r="Q253">
        <v>0</v>
      </c>
    </row>
    <row r="254" spans="1:17" x14ac:dyDescent="0.3">
      <c r="A254">
        <v>2024030852</v>
      </c>
      <c r="B254">
        <v>173.35882179999999</v>
      </c>
      <c r="C254">
        <v>111.37432029999999</v>
      </c>
      <c r="D254">
        <v>115.390247</v>
      </c>
      <c r="E254">
        <v>61.984501430000002</v>
      </c>
      <c r="F254">
        <v>0.95708827900000004</v>
      </c>
      <c r="G254">
        <v>1789.9493110000001</v>
      </c>
      <c r="H254">
        <v>130.3201387</v>
      </c>
      <c r="I254">
        <v>42.506429279999999</v>
      </c>
      <c r="J254">
        <v>40.271066269999999</v>
      </c>
      <c r="K254">
        <v>35.241242939999999</v>
      </c>
      <c r="L254">
        <v>46.819898649999999</v>
      </c>
      <c r="M254">
        <v>130.3201387</v>
      </c>
      <c r="N254">
        <v>55</v>
      </c>
      <c r="O254">
        <v>0</v>
      </c>
      <c r="P254">
        <v>11.8</v>
      </c>
      <c r="Q254">
        <v>0</v>
      </c>
    </row>
    <row r="255" spans="1:17" x14ac:dyDescent="0.3">
      <c r="A255">
        <v>2024030850</v>
      </c>
      <c r="B255">
        <v>192.41755319999999</v>
      </c>
      <c r="C255">
        <v>119.8686281</v>
      </c>
      <c r="D255">
        <v>115.5912012</v>
      </c>
      <c r="E255">
        <v>72.548925089999997</v>
      </c>
      <c r="F255">
        <v>0.90595373499999998</v>
      </c>
      <c r="G255">
        <v>1723.6815879999999</v>
      </c>
      <c r="H255">
        <v>141.14917370000001</v>
      </c>
      <c r="I255">
        <v>42.049033469999998</v>
      </c>
      <c r="J255">
        <v>45.69643653</v>
      </c>
      <c r="K255">
        <v>35.185027580000003</v>
      </c>
      <c r="L255">
        <v>42.940187049999999</v>
      </c>
      <c r="M255">
        <v>141.14917370000001</v>
      </c>
      <c r="N255">
        <v>33</v>
      </c>
      <c r="O255">
        <v>1</v>
      </c>
      <c r="P255">
        <v>12.4</v>
      </c>
      <c r="Q255">
        <v>0</v>
      </c>
    </row>
    <row r="256" spans="1:17" x14ac:dyDescent="0.3">
      <c r="A256">
        <v>2024030853</v>
      </c>
      <c r="B256">
        <v>172.3234181</v>
      </c>
      <c r="C256">
        <v>106.62631020000001</v>
      </c>
      <c r="D256">
        <v>114.65581330000001</v>
      </c>
      <c r="E256">
        <v>65.697107919999993</v>
      </c>
      <c r="F256">
        <v>0.99435056499999996</v>
      </c>
      <c r="G256">
        <v>1681.6423239999999</v>
      </c>
      <c r="H256">
        <v>127.0625666</v>
      </c>
      <c r="I256">
        <v>46.753820740000002</v>
      </c>
      <c r="J256">
        <v>44.67435038</v>
      </c>
      <c r="K256">
        <v>32.356558460000002</v>
      </c>
      <c r="L256">
        <v>41.70887355</v>
      </c>
      <c r="M256">
        <v>127.0625666</v>
      </c>
      <c r="N256">
        <v>31</v>
      </c>
      <c r="O256">
        <v>1</v>
      </c>
      <c r="P256">
        <v>12.2</v>
      </c>
      <c r="Q256">
        <v>0</v>
      </c>
    </row>
    <row r="257" spans="1:17" x14ac:dyDescent="0.3">
      <c r="A257">
        <v>2024030854</v>
      </c>
      <c r="B257">
        <v>168.57054400000001</v>
      </c>
      <c r="C257">
        <v>102.47589790000001</v>
      </c>
      <c r="D257">
        <v>97.517052489999998</v>
      </c>
      <c r="E257">
        <v>66.094646089999998</v>
      </c>
      <c r="F257">
        <v>0.89993544199999997</v>
      </c>
      <c r="G257">
        <v>2559.6473230000001</v>
      </c>
      <c r="H257">
        <v>121.5691583</v>
      </c>
      <c r="I257">
        <v>52.593627720000001</v>
      </c>
      <c r="J257">
        <v>49.257615889999997</v>
      </c>
      <c r="K257">
        <v>33.972920160000001</v>
      </c>
      <c r="L257">
        <v>41.178204039999997</v>
      </c>
      <c r="M257">
        <v>121.5691583</v>
      </c>
      <c r="N257">
        <v>32</v>
      </c>
      <c r="O257">
        <v>1</v>
      </c>
      <c r="P257">
        <v>12.4</v>
      </c>
      <c r="Q257">
        <v>0</v>
      </c>
    </row>
    <row r="258" spans="1:17" x14ac:dyDescent="0.3">
      <c r="A258">
        <v>2024030855</v>
      </c>
      <c r="B258">
        <v>166.10920089999999</v>
      </c>
      <c r="C258">
        <v>110.9465216</v>
      </c>
      <c r="D258">
        <v>115.95873109999999</v>
      </c>
      <c r="E258">
        <v>55.162679240000003</v>
      </c>
      <c r="F258">
        <v>0.99480165300000001</v>
      </c>
      <c r="G258">
        <v>2058.038755</v>
      </c>
      <c r="H258">
        <v>127.9593629</v>
      </c>
      <c r="I258">
        <v>40.354038629999998</v>
      </c>
      <c r="J258">
        <v>37.250109309999999</v>
      </c>
      <c r="K258">
        <v>31.414055080000001</v>
      </c>
      <c r="L258">
        <v>43.108306050000003</v>
      </c>
      <c r="M258">
        <v>127.9593629</v>
      </c>
      <c r="N258">
        <v>79</v>
      </c>
      <c r="O258">
        <v>0</v>
      </c>
      <c r="P258">
        <v>13.4</v>
      </c>
      <c r="Q258">
        <v>0</v>
      </c>
    </row>
    <row r="259" spans="1:17" x14ac:dyDescent="0.3">
      <c r="A259">
        <v>2024030857</v>
      </c>
      <c r="B259">
        <v>168.58537630000001</v>
      </c>
      <c r="C259">
        <v>101.8956065</v>
      </c>
      <c r="D259">
        <v>97.200793950000005</v>
      </c>
      <c r="E259">
        <v>66.689769859999998</v>
      </c>
      <c r="F259">
        <v>0.98268656700000001</v>
      </c>
      <c r="G259">
        <v>2082.8953660000002</v>
      </c>
      <c r="H259">
        <v>121.0158807</v>
      </c>
      <c r="I259">
        <v>44.044817930000001</v>
      </c>
      <c r="J259">
        <v>43.028106510000001</v>
      </c>
      <c r="K259">
        <v>32.937005380000002</v>
      </c>
      <c r="L259">
        <v>38.470993970000002</v>
      </c>
      <c r="M259">
        <v>121.0158807</v>
      </c>
      <c r="N259">
        <v>29</v>
      </c>
      <c r="O259">
        <v>1</v>
      </c>
      <c r="P259">
        <v>10.7</v>
      </c>
      <c r="Q259">
        <v>0</v>
      </c>
    </row>
    <row r="260" spans="1:17" x14ac:dyDescent="0.3">
      <c r="A260">
        <v>2024030856</v>
      </c>
      <c r="B260">
        <v>199.3560669</v>
      </c>
      <c r="C260">
        <v>127.36431090000001</v>
      </c>
      <c r="D260">
        <v>123.67068879999999</v>
      </c>
      <c r="E260">
        <v>71.991755979999994</v>
      </c>
      <c r="F260">
        <v>0.92580037699999995</v>
      </c>
      <c r="G260">
        <v>1214.858328</v>
      </c>
      <c r="H260">
        <v>148.6157867</v>
      </c>
      <c r="I260">
        <v>48.10913626</v>
      </c>
      <c r="J260">
        <v>50.53590604</v>
      </c>
      <c r="K260">
        <v>38.334517470000002</v>
      </c>
      <c r="L260">
        <v>53.72295622</v>
      </c>
      <c r="M260">
        <v>148.6157867</v>
      </c>
      <c r="N260">
        <v>48</v>
      </c>
      <c r="O260">
        <v>1</v>
      </c>
      <c r="P260">
        <v>10.9</v>
      </c>
      <c r="Q260">
        <v>0</v>
      </c>
    </row>
    <row r="261" spans="1:17" x14ac:dyDescent="0.3">
      <c r="A261">
        <v>2024030858</v>
      </c>
      <c r="B261">
        <v>177.12640859999999</v>
      </c>
      <c r="C261">
        <v>119.4551857</v>
      </c>
      <c r="D261">
        <v>122.90990189999999</v>
      </c>
      <c r="E261">
        <v>57.671222870000001</v>
      </c>
      <c r="F261">
        <v>0.99445077900000001</v>
      </c>
      <c r="G261">
        <v>1191.778362</v>
      </c>
      <c r="H261">
        <v>137.04267909999999</v>
      </c>
      <c r="I261">
        <v>44.834406289999997</v>
      </c>
      <c r="J261">
        <v>46.55057034</v>
      </c>
      <c r="K261">
        <v>33.964285709999999</v>
      </c>
      <c r="L261">
        <v>42.535811320000001</v>
      </c>
      <c r="M261">
        <v>137.04267909999999</v>
      </c>
      <c r="N261">
        <v>33</v>
      </c>
      <c r="O261">
        <v>1</v>
      </c>
      <c r="P261">
        <v>11.4</v>
      </c>
      <c r="Q261">
        <v>0</v>
      </c>
    </row>
    <row r="262" spans="1:17" x14ac:dyDescent="0.3">
      <c r="A262">
        <v>2024030859</v>
      </c>
      <c r="B262">
        <v>182.99221929999999</v>
      </c>
      <c r="C262">
        <v>116.4950511</v>
      </c>
      <c r="D262">
        <v>113.82363839999999</v>
      </c>
      <c r="E262">
        <v>66.497168259999995</v>
      </c>
      <c r="F262">
        <v>0.96365638799999997</v>
      </c>
      <c r="G262">
        <v>2433.8785560000001</v>
      </c>
      <c r="H262">
        <v>135.9933365</v>
      </c>
      <c r="I262">
        <v>53.593262950000003</v>
      </c>
      <c r="J262">
        <v>54.471613550000001</v>
      </c>
      <c r="K262">
        <v>34.49934331</v>
      </c>
      <c r="L262">
        <v>46.672359659999998</v>
      </c>
      <c r="M262">
        <v>135.9933365</v>
      </c>
      <c r="N262">
        <v>24</v>
      </c>
      <c r="O262">
        <v>1</v>
      </c>
      <c r="P262">
        <v>10.9</v>
      </c>
      <c r="Q262">
        <v>0</v>
      </c>
    </row>
    <row r="263" spans="1:17" x14ac:dyDescent="0.3">
      <c r="A263">
        <v>2024030860</v>
      </c>
      <c r="B263">
        <v>182.0035134</v>
      </c>
      <c r="C263">
        <v>124.2731967</v>
      </c>
      <c r="D263">
        <v>130.96414659999999</v>
      </c>
      <c r="E263">
        <v>57.730316629999997</v>
      </c>
      <c r="F263">
        <v>0.96889930199999996</v>
      </c>
      <c r="G263">
        <v>2085.2841659999999</v>
      </c>
      <c r="H263">
        <v>142.30264940000001</v>
      </c>
      <c r="I263">
        <v>52.710968780000002</v>
      </c>
      <c r="J263">
        <v>52.078010949999999</v>
      </c>
      <c r="K263">
        <v>35.016731020000002</v>
      </c>
      <c r="L263">
        <v>49.65596867</v>
      </c>
      <c r="M263">
        <v>142.30264940000001</v>
      </c>
      <c r="N263">
        <v>23</v>
      </c>
      <c r="O263">
        <v>1</v>
      </c>
      <c r="P263">
        <v>11.8</v>
      </c>
      <c r="Q263">
        <v>0</v>
      </c>
    </row>
    <row r="264" spans="1:17" x14ac:dyDescent="0.3">
      <c r="A264">
        <v>2024030861</v>
      </c>
      <c r="B264">
        <v>176.7329593</v>
      </c>
      <c r="C264">
        <v>107.5788591</v>
      </c>
      <c r="D264">
        <v>103.4953335</v>
      </c>
      <c r="E264">
        <v>69.154100249999999</v>
      </c>
      <c r="F264">
        <v>0.95463833300000001</v>
      </c>
      <c r="G264">
        <v>1908.3308609999999</v>
      </c>
      <c r="H264">
        <v>128.19541849999999</v>
      </c>
      <c r="I264">
        <v>48.73066755</v>
      </c>
      <c r="J264">
        <v>50.53518519</v>
      </c>
      <c r="K264">
        <v>40.299704609999999</v>
      </c>
      <c r="L264">
        <v>48.779826110000002</v>
      </c>
      <c r="M264">
        <v>128.19541849999999</v>
      </c>
      <c r="N264">
        <v>44</v>
      </c>
      <c r="O264">
        <v>1</v>
      </c>
      <c r="P264">
        <v>11.4</v>
      </c>
      <c r="Q264">
        <v>0</v>
      </c>
    </row>
    <row r="265" spans="1:17" x14ac:dyDescent="0.3">
      <c r="A265">
        <v>2024030862</v>
      </c>
      <c r="B265">
        <v>181.4779681</v>
      </c>
      <c r="C265">
        <v>115.7415664</v>
      </c>
      <c r="D265">
        <v>120.31701099999999</v>
      </c>
      <c r="E265">
        <v>65.736401670000006</v>
      </c>
      <c r="F265">
        <v>0.93276703400000005</v>
      </c>
      <c r="G265">
        <v>1337.7826239999999</v>
      </c>
      <c r="H265">
        <v>135.64324360000001</v>
      </c>
      <c r="I265">
        <v>68.531714960000002</v>
      </c>
      <c r="J265">
        <v>69.883397680000002</v>
      </c>
      <c r="K265">
        <v>38.440087149999997</v>
      </c>
      <c r="L265">
        <v>51.047291629999997</v>
      </c>
      <c r="M265">
        <v>135.64324360000001</v>
      </c>
      <c r="N265">
        <v>23</v>
      </c>
      <c r="O265">
        <v>1</v>
      </c>
      <c r="P265">
        <v>11.3</v>
      </c>
      <c r="Q265">
        <v>0</v>
      </c>
    </row>
    <row r="266" spans="1:17" x14ac:dyDescent="0.3">
      <c r="A266">
        <v>2024030863</v>
      </c>
      <c r="B266">
        <v>177.4206767</v>
      </c>
      <c r="C266">
        <v>117.6302709</v>
      </c>
      <c r="D266">
        <v>122.9976188</v>
      </c>
      <c r="E266">
        <v>59.790405790000001</v>
      </c>
      <c r="F266">
        <v>0.98154706400000002</v>
      </c>
      <c r="G266">
        <v>1724.709505</v>
      </c>
      <c r="H266">
        <v>136.11723860000001</v>
      </c>
      <c r="I266">
        <v>45.33028882</v>
      </c>
      <c r="J266">
        <v>43.853692520000003</v>
      </c>
      <c r="K266">
        <v>33.828608670000001</v>
      </c>
      <c r="L266">
        <v>43.84148802</v>
      </c>
      <c r="M266">
        <v>136.11723860000001</v>
      </c>
      <c r="N266">
        <v>66</v>
      </c>
      <c r="O266">
        <v>0</v>
      </c>
      <c r="P266">
        <v>15.2</v>
      </c>
      <c r="Q266">
        <v>0</v>
      </c>
    </row>
    <row r="267" spans="1:17" x14ac:dyDescent="0.3">
      <c r="A267">
        <v>2024030864</v>
      </c>
      <c r="B267">
        <v>192.0543648</v>
      </c>
      <c r="C267">
        <v>125.8828917</v>
      </c>
      <c r="D267">
        <v>129.52656529999999</v>
      </c>
      <c r="E267">
        <v>66.171473109999994</v>
      </c>
      <c r="F267">
        <v>0.92914798200000004</v>
      </c>
      <c r="G267">
        <v>1405.7758570000001</v>
      </c>
      <c r="H267">
        <v>145.92607000000001</v>
      </c>
      <c r="I267">
        <v>52.702015780000004</v>
      </c>
      <c r="J267">
        <v>55.962000959999997</v>
      </c>
      <c r="K267">
        <v>37.417797890000003</v>
      </c>
      <c r="L267">
        <v>49.718206010000003</v>
      </c>
      <c r="M267">
        <v>145.92607000000001</v>
      </c>
      <c r="N267">
        <v>32</v>
      </c>
      <c r="O267">
        <v>1</v>
      </c>
      <c r="P267">
        <v>8.6999999999999993</v>
      </c>
      <c r="Q267">
        <v>1</v>
      </c>
    </row>
    <row r="268" spans="1:17" x14ac:dyDescent="0.3">
      <c r="A268">
        <v>2024030865</v>
      </c>
      <c r="B268">
        <v>178.38314449999999</v>
      </c>
      <c r="C268">
        <v>119.998701</v>
      </c>
      <c r="D268">
        <v>121.7341785</v>
      </c>
      <c r="E268">
        <v>58.384443519999998</v>
      </c>
      <c r="F268">
        <v>0.99941972899999998</v>
      </c>
      <c r="G268">
        <v>1519.3324500000001</v>
      </c>
      <c r="H268">
        <v>137.64601400000001</v>
      </c>
      <c r="I268">
        <v>43.199582749999998</v>
      </c>
      <c r="J268">
        <v>44.430205950000001</v>
      </c>
      <c r="K268">
        <v>32.540930330000002</v>
      </c>
      <c r="L268">
        <v>40.995168679999999</v>
      </c>
      <c r="M268">
        <v>137.64601400000001</v>
      </c>
      <c r="N268">
        <v>63</v>
      </c>
      <c r="O268">
        <v>1</v>
      </c>
      <c r="P268">
        <v>10.4</v>
      </c>
      <c r="Q268">
        <v>1</v>
      </c>
    </row>
    <row r="269" spans="1:17" x14ac:dyDescent="0.3">
      <c r="A269">
        <v>2024030866</v>
      </c>
      <c r="B269">
        <v>175.30053770000001</v>
      </c>
      <c r="C269">
        <v>113.4685192</v>
      </c>
      <c r="D269">
        <v>115.5963017</v>
      </c>
      <c r="E269">
        <v>61.832018490000003</v>
      </c>
      <c r="F269">
        <v>0.93286799399999998</v>
      </c>
      <c r="G269">
        <v>1839.2723940000001</v>
      </c>
      <c r="H269">
        <v>132.14079129999999</v>
      </c>
      <c r="I269">
        <v>51.257272729999997</v>
      </c>
      <c r="J269">
        <v>53.540501450000001</v>
      </c>
      <c r="K269">
        <v>34.24038968</v>
      </c>
      <c r="L269">
        <v>43.619379940000002</v>
      </c>
      <c r="M269">
        <v>132.14079129999999</v>
      </c>
      <c r="N269">
        <v>41</v>
      </c>
      <c r="O269">
        <v>1</v>
      </c>
      <c r="P269">
        <v>10.5</v>
      </c>
      <c r="Q269">
        <v>0</v>
      </c>
    </row>
    <row r="270" spans="1:17" x14ac:dyDescent="0.3">
      <c r="A270">
        <v>2024030867</v>
      </c>
      <c r="B270">
        <v>170.9420642</v>
      </c>
      <c r="C270">
        <v>120.3702804</v>
      </c>
      <c r="D270">
        <v>128.66926860000001</v>
      </c>
      <c r="E270">
        <v>50.571783750000002</v>
      </c>
      <c r="F270">
        <v>0.89039217999999998</v>
      </c>
      <c r="G270">
        <v>1185.889592</v>
      </c>
      <c r="H270">
        <v>136.34636710000001</v>
      </c>
      <c r="I270">
        <v>50.97033708</v>
      </c>
      <c r="J270">
        <v>52.985473290000002</v>
      </c>
      <c r="K270">
        <v>35.240232749999997</v>
      </c>
      <c r="L270">
        <v>45.581255810000002</v>
      </c>
      <c r="M270">
        <v>136.34636710000001</v>
      </c>
      <c r="N270">
        <v>23</v>
      </c>
      <c r="O270">
        <v>1</v>
      </c>
      <c r="P270">
        <v>12.1</v>
      </c>
      <c r="Q270">
        <v>0</v>
      </c>
    </row>
    <row r="271" spans="1:17" x14ac:dyDescent="0.3">
      <c r="A271">
        <v>2024030868</v>
      </c>
      <c r="B271">
        <v>189.00792000000001</v>
      </c>
      <c r="C271">
        <v>122.2572368</v>
      </c>
      <c r="D271">
        <v>121.1220879</v>
      </c>
      <c r="E271">
        <v>66.762539950000004</v>
      </c>
      <c r="F271">
        <v>0.96927871799999998</v>
      </c>
      <c r="G271">
        <v>2484.3276820000001</v>
      </c>
      <c r="H271">
        <v>142.07153439999999</v>
      </c>
      <c r="I271">
        <v>65.384102279999993</v>
      </c>
      <c r="J271">
        <v>63.261077839999999</v>
      </c>
      <c r="K271">
        <v>40.942047930000001</v>
      </c>
      <c r="L271">
        <v>52.927819139999997</v>
      </c>
      <c r="M271">
        <v>142.07153439999999</v>
      </c>
      <c r="N271">
        <v>38</v>
      </c>
      <c r="O271">
        <v>1</v>
      </c>
      <c r="P271">
        <v>10.9</v>
      </c>
      <c r="Q271">
        <v>0</v>
      </c>
    </row>
    <row r="272" spans="1:17" x14ac:dyDescent="0.3">
      <c r="A272">
        <v>2024030869</v>
      </c>
      <c r="B272">
        <v>165.8467406</v>
      </c>
      <c r="C272">
        <v>103.9233436</v>
      </c>
      <c r="D272">
        <v>103.49685270000001</v>
      </c>
      <c r="E272">
        <v>61.923396990000001</v>
      </c>
      <c r="F272">
        <v>0.94214732499999998</v>
      </c>
      <c r="G272">
        <v>2085.267147</v>
      </c>
      <c r="H272">
        <v>122.3560497</v>
      </c>
      <c r="I272">
        <v>59.6761658</v>
      </c>
      <c r="J272">
        <v>64.220242909999996</v>
      </c>
      <c r="K272">
        <v>34.869066250000003</v>
      </c>
      <c r="L272">
        <v>47.267473799999998</v>
      </c>
      <c r="M272">
        <v>122.3560497</v>
      </c>
      <c r="N272">
        <v>24</v>
      </c>
      <c r="O272">
        <v>1</v>
      </c>
      <c r="P272">
        <v>12.1</v>
      </c>
      <c r="Q272">
        <v>0</v>
      </c>
    </row>
    <row r="273" spans="1:17" x14ac:dyDescent="0.3">
      <c r="A273">
        <v>2024030871</v>
      </c>
      <c r="B273">
        <v>163.5790409</v>
      </c>
      <c r="C273">
        <v>117.5747484</v>
      </c>
      <c r="D273">
        <v>125.1946418</v>
      </c>
      <c r="E273">
        <v>46.004292479999997</v>
      </c>
      <c r="F273">
        <v>0.93925303699999996</v>
      </c>
      <c r="G273">
        <v>1373.031403</v>
      </c>
      <c r="H273">
        <v>132.16021499999999</v>
      </c>
      <c r="I273">
        <v>39.538100819999997</v>
      </c>
      <c r="J273">
        <v>39.417381570000003</v>
      </c>
      <c r="K273">
        <v>29.559502129999998</v>
      </c>
      <c r="L273">
        <v>38.949129620000001</v>
      </c>
      <c r="M273">
        <v>132.16021499999999</v>
      </c>
      <c r="N273">
        <v>68</v>
      </c>
      <c r="O273">
        <v>1</v>
      </c>
      <c r="P273">
        <v>11.5</v>
      </c>
      <c r="Q273">
        <v>0</v>
      </c>
    </row>
    <row r="274" spans="1:17" x14ac:dyDescent="0.3">
      <c r="A274">
        <v>2024030872</v>
      </c>
      <c r="B274">
        <v>162.60037639999999</v>
      </c>
      <c r="C274">
        <v>97.446424089999994</v>
      </c>
      <c r="D274">
        <v>99.585445419999999</v>
      </c>
      <c r="E274">
        <v>65.153952320000002</v>
      </c>
      <c r="F274">
        <v>0.98496354799999997</v>
      </c>
      <c r="G274">
        <v>2041.6232520000001</v>
      </c>
      <c r="H274">
        <v>117.1366582</v>
      </c>
      <c r="I274">
        <v>50.245766209999999</v>
      </c>
      <c r="J274">
        <v>47.601566099999999</v>
      </c>
      <c r="K274">
        <v>34.768928219999999</v>
      </c>
      <c r="L274">
        <v>45.842577429999999</v>
      </c>
      <c r="M274">
        <v>117.1366582</v>
      </c>
      <c r="N274">
        <v>55</v>
      </c>
      <c r="O274">
        <v>0</v>
      </c>
      <c r="P274">
        <v>16.100000000000001</v>
      </c>
      <c r="Q274">
        <v>0</v>
      </c>
    </row>
    <row r="275" spans="1:17" x14ac:dyDescent="0.3">
      <c r="A275">
        <v>202403091</v>
      </c>
      <c r="B275">
        <v>160.92619160000001</v>
      </c>
      <c r="C275">
        <v>116.1880555</v>
      </c>
      <c r="D275">
        <v>107.9639794</v>
      </c>
      <c r="E275">
        <v>44.738136079999997</v>
      </c>
      <c r="F275">
        <v>0.7</v>
      </c>
      <c r="G275">
        <v>1317.0164119999999</v>
      </c>
      <c r="H275">
        <v>128.7077529</v>
      </c>
      <c r="I275">
        <v>41.888034689999998</v>
      </c>
      <c r="J275">
        <v>39.534232979999999</v>
      </c>
      <c r="K275">
        <v>33.207571799999997</v>
      </c>
      <c r="L275">
        <v>37.875919459999999</v>
      </c>
      <c r="M275">
        <v>128.7077529</v>
      </c>
      <c r="N275">
        <v>43</v>
      </c>
      <c r="O275">
        <v>1</v>
      </c>
      <c r="P275">
        <v>10.5</v>
      </c>
      <c r="Q275">
        <v>0</v>
      </c>
    </row>
    <row r="276" spans="1:17" x14ac:dyDescent="0.3">
      <c r="A276">
        <v>202403092</v>
      </c>
      <c r="B276">
        <v>187.2235676</v>
      </c>
      <c r="C276">
        <v>146.7155027</v>
      </c>
      <c r="D276">
        <v>149.6847568</v>
      </c>
      <c r="E276">
        <v>40.508064859999998</v>
      </c>
      <c r="F276">
        <v>0.96916928300000005</v>
      </c>
      <c r="G276">
        <v>2013.8643420000001</v>
      </c>
      <c r="H276">
        <v>159.13579390000001</v>
      </c>
      <c r="I276">
        <v>44.192588540000003</v>
      </c>
      <c r="J276">
        <v>41.070244250000002</v>
      </c>
      <c r="K276">
        <v>35.729275970000003</v>
      </c>
      <c r="L276">
        <v>45.094448569999997</v>
      </c>
      <c r="M276">
        <v>159.13579390000001</v>
      </c>
      <c r="N276">
        <v>48</v>
      </c>
      <c r="O276">
        <v>1</v>
      </c>
      <c r="P276">
        <v>11.2</v>
      </c>
      <c r="Q276">
        <v>0</v>
      </c>
    </row>
    <row r="277" spans="1:17" x14ac:dyDescent="0.3">
      <c r="A277">
        <v>202403093</v>
      </c>
      <c r="B277">
        <v>180.22465800000001</v>
      </c>
      <c r="C277">
        <v>134.42083460000001</v>
      </c>
      <c r="D277">
        <v>134.31614379999999</v>
      </c>
      <c r="E277">
        <v>45.803823420000001</v>
      </c>
      <c r="F277">
        <v>0.96605362699999997</v>
      </c>
      <c r="G277">
        <v>2065.776417</v>
      </c>
      <c r="H277">
        <v>148.12020870000001</v>
      </c>
      <c r="I277">
        <v>45.530345269999998</v>
      </c>
      <c r="J277">
        <v>41.832982749999999</v>
      </c>
      <c r="K277">
        <v>35.473751270000001</v>
      </c>
      <c r="L277">
        <v>46.050375189999997</v>
      </c>
      <c r="M277">
        <v>148.12020870000001</v>
      </c>
      <c r="N277">
        <v>76</v>
      </c>
      <c r="O277">
        <v>1</v>
      </c>
      <c r="P277">
        <v>12.1</v>
      </c>
      <c r="Q277">
        <v>0</v>
      </c>
    </row>
    <row r="278" spans="1:17" x14ac:dyDescent="0.3">
      <c r="A278">
        <v>202403094</v>
      </c>
      <c r="B278">
        <v>168.19191509999999</v>
      </c>
      <c r="C278">
        <v>122.90379230000001</v>
      </c>
      <c r="D278">
        <v>117.7143786</v>
      </c>
      <c r="E278">
        <v>45.288122870000002</v>
      </c>
      <c r="F278">
        <v>0.95631507500000001</v>
      </c>
      <c r="G278">
        <v>1264.3252789999999</v>
      </c>
      <c r="H278">
        <v>136.1722752</v>
      </c>
      <c r="I278">
        <v>43.195339359999998</v>
      </c>
      <c r="J278">
        <v>42.900655020000002</v>
      </c>
      <c r="K278">
        <v>32.785384970000003</v>
      </c>
      <c r="L278">
        <v>35.689410530000004</v>
      </c>
      <c r="M278">
        <v>136.1722752</v>
      </c>
      <c r="N278">
        <v>69</v>
      </c>
      <c r="O278">
        <v>1</v>
      </c>
      <c r="P278">
        <v>7.6</v>
      </c>
      <c r="Q278">
        <v>1</v>
      </c>
    </row>
    <row r="279" spans="1:17" x14ac:dyDescent="0.3">
      <c r="A279">
        <v>202403095</v>
      </c>
      <c r="B279">
        <v>172.9690726</v>
      </c>
      <c r="C279">
        <v>129.3316279</v>
      </c>
      <c r="D279">
        <v>126.2312869</v>
      </c>
      <c r="E279">
        <v>43.637444690000002</v>
      </c>
      <c r="F279">
        <v>0.97487138900000003</v>
      </c>
      <c r="G279">
        <v>1444.523295</v>
      </c>
      <c r="H279">
        <v>141.95744089999999</v>
      </c>
      <c r="I279">
        <v>40.2220692</v>
      </c>
      <c r="J279">
        <v>38.992210489999998</v>
      </c>
      <c r="K279">
        <v>30.90082846</v>
      </c>
      <c r="L279">
        <v>40.036407330000003</v>
      </c>
      <c r="M279">
        <v>141.95744089999999</v>
      </c>
      <c r="N279">
        <v>71</v>
      </c>
      <c r="O279">
        <v>1</v>
      </c>
      <c r="P279">
        <v>11.8</v>
      </c>
      <c r="Q279">
        <v>0</v>
      </c>
    </row>
    <row r="280" spans="1:17" x14ac:dyDescent="0.3">
      <c r="A280">
        <v>202403096</v>
      </c>
      <c r="B280">
        <v>189.55548329999999</v>
      </c>
      <c r="C280">
        <v>133.53415269999999</v>
      </c>
      <c r="D280">
        <v>116.9660246</v>
      </c>
      <c r="E280">
        <v>56.021330650000003</v>
      </c>
      <c r="F280">
        <v>0.80327868899999999</v>
      </c>
      <c r="G280">
        <v>1607.803676</v>
      </c>
      <c r="H280">
        <v>149.47848619999999</v>
      </c>
      <c r="I280">
        <v>46.680967240000001</v>
      </c>
      <c r="J280">
        <v>51.166265889999998</v>
      </c>
      <c r="K280">
        <v>38.371008940000003</v>
      </c>
      <c r="L280">
        <v>51.101552529999999</v>
      </c>
      <c r="M280">
        <v>149.47848619999999</v>
      </c>
      <c r="N280">
        <v>40</v>
      </c>
      <c r="O280">
        <v>1</v>
      </c>
      <c r="P280">
        <v>10.9</v>
      </c>
      <c r="Q280">
        <v>0</v>
      </c>
    </row>
    <row r="281" spans="1:17" x14ac:dyDescent="0.3">
      <c r="A281">
        <v>202403097</v>
      </c>
      <c r="B281">
        <v>180.72731920000001</v>
      </c>
      <c r="C281">
        <v>133.2752352</v>
      </c>
      <c r="D281">
        <v>136.222104</v>
      </c>
      <c r="E281">
        <v>47.452083950000002</v>
      </c>
      <c r="F281">
        <v>0.99016580899999995</v>
      </c>
      <c r="G281">
        <v>1695.8217500000001</v>
      </c>
      <c r="H281">
        <v>147.9453403</v>
      </c>
      <c r="I281">
        <v>40.671066590000002</v>
      </c>
      <c r="J281">
        <v>39.462447480000002</v>
      </c>
      <c r="K281">
        <v>31.1374295</v>
      </c>
      <c r="L281">
        <v>38.586770850000001</v>
      </c>
      <c r="M281">
        <v>147.9453403</v>
      </c>
      <c r="N281">
        <v>66</v>
      </c>
      <c r="O281">
        <v>1</v>
      </c>
      <c r="P281">
        <v>13.5</v>
      </c>
      <c r="Q2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7ED0-C1FF-49DE-BB5E-E00946E30503}">
  <dimension ref="A1:Q299"/>
  <sheetViews>
    <sheetView workbookViewId="0">
      <selection activeCell="A2" sqref="A2"/>
    </sheetView>
  </sheetViews>
  <sheetFormatPr defaultRowHeight="14.4" x14ac:dyDescent="0.3"/>
  <cols>
    <col min="1" max="1" width="11" bestFit="1" customWidth="1"/>
  </cols>
  <sheetData>
    <row r="1" spans="1:1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3">
      <c r="A2">
        <v>202403051</v>
      </c>
      <c r="B2">
        <v>167.15011100000001</v>
      </c>
      <c r="C2">
        <v>89.793338270000007</v>
      </c>
      <c r="D2">
        <v>91.493412289999995</v>
      </c>
      <c r="E2">
        <v>77.356772759999998</v>
      </c>
      <c r="F2">
        <v>0.93354707100000001</v>
      </c>
      <c r="G2">
        <v>547.25447759999997</v>
      </c>
      <c r="H2">
        <v>113.3865175</v>
      </c>
      <c r="I2">
        <v>43.080562659999998</v>
      </c>
      <c r="J2">
        <v>45.158719789999999</v>
      </c>
      <c r="K2">
        <v>37.404558399999999</v>
      </c>
      <c r="L2">
        <v>43.918291869999997</v>
      </c>
      <c r="M2">
        <v>113.3865175</v>
      </c>
      <c r="N2">
        <v>63</v>
      </c>
      <c r="O2">
        <v>1</v>
      </c>
      <c r="P2">
        <v>11.5</v>
      </c>
      <c r="Q2">
        <v>0</v>
      </c>
    </row>
    <row r="3" spans="1:17" x14ac:dyDescent="0.3">
      <c r="A3">
        <v>202403052</v>
      </c>
      <c r="B3">
        <v>159.21606539999999</v>
      </c>
      <c r="C3">
        <v>85.767590190000007</v>
      </c>
      <c r="D3">
        <v>88.604345230000007</v>
      </c>
      <c r="E3">
        <v>73.448475180000003</v>
      </c>
      <c r="F3">
        <v>0.88513913600000005</v>
      </c>
      <c r="G3">
        <v>264.04267720000001</v>
      </c>
      <c r="H3">
        <v>108.9963609</v>
      </c>
      <c r="I3">
        <v>42.099930120000003</v>
      </c>
      <c r="J3">
        <v>41.231578949999999</v>
      </c>
      <c r="K3">
        <v>32.882497540000003</v>
      </c>
      <c r="L3">
        <v>45.729640070000002</v>
      </c>
      <c r="M3">
        <v>108.9963609</v>
      </c>
      <c r="N3">
        <v>63</v>
      </c>
      <c r="O3">
        <v>0</v>
      </c>
      <c r="P3">
        <v>11.6</v>
      </c>
      <c r="Q3">
        <v>0</v>
      </c>
    </row>
    <row r="4" spans="1:17" x14ac:dyDescent="0.3">
      <c r="A4">
        <v>202403056</v>
      </c>
      <c r="B4">
        <v>178.19193079999999</v>
      </c>
      <c r="C4">
        <v>97.135062439999999</v>
      </c>
      <c r="D4">
        <v>100.1219981</v>
      </c>
      <c r="E4">
        <v>81.056868399999999</v>
      </c>
      <c r="F4">
        <v>0.98097686399999995</v>
      </c>
      <c r="G4">
        <v>391.8599342</v>
      </c>
      <c r="H4">
        <v>127.22308510000001</v>
      </c>
      <c r="I4">
        <v>49.193469389999997</v>
      </c>
      <c r="J4">
        <v>47.451761099999999</v>
      </c>
      <c r="K4">
        <v>44.713227510000003</v>
      </c>
      <c r="L4">
        <v>56.573844809999997</v>
      </c>
      <c r="M4">
        <v>127.22308510000001</v>
      </c>
      <c r="N4">
        <v>50</v>
      </c>
      <c r="O4">
        <v>1</v>
      </c>
      <c r="P4">
        <v>11.1</v>
      </c>
      <c r="Q4">
        <v>0</v>
      </c>
    </row>
    <row r="5" spans="1:17" x14ac:dyDescent="0.3">
      <c r="A5">
        <v>202403058</v>
      </c>
      <c r="B5">
        <v>158.23200370000001</v>
      </c>
      <c r="C5">
        <v>78.899128840000003</v>
      </c>
      <c r="D5">
        <v>81.617033469999996</v>
      </c>
      <c r="E5">
        <v>79.332874829999994</v>
      </c>
      <c r="F5">
        <v>0.99964463400000003</v>
      </c>
      <c r="G5">
        <v>745.03207629999997</v>
      </c>
      <c r="H5">
        <v>101.29221800000001</v>
      </c>
      <c r="I5">
        <v>41.224792409999999</v>
      </c>
      <c r="J5">
        <v>41.686021510000003</v>
      </c>
      <c r="K5">
        <v>35.356944439999999</v>
      </c>
      <c r="L5">
        <v>41.635788580000003</v>
      </c>
      <c r="M5">
        <v>101.29221800000001</v>
      </c>
      <c r="N5">
        <v>42</v>
      </c>
      <c r="O5">
        <v>1</v>
      </c>
      <c r="P5">
        <v>12.1</v>
      </c>
      <c r="Q5">
        <v>0</v>
      </c>
    </row>
    <row r="6" spans="1:17" x14ac:dyDescent="0.3">
      <c r="A6">
        <v>202403059</v>
      </c>
      <c r="B6">
        <v>197.13631620000001</v>
      </c>
      <c r="C6">
        <v>135.82050480000001</v>
      </c>
      <c r="D6">
        <v>146.3511681</v>
      </c>
      <c r="E6">
        <v>61.315811429999997</v>
      </c>
      <c r="F6">
        <v>0.87570124299999996</v>
      </c>
      <c r="G6">
        <v>1031.161222</v>
      </c>
      <c r="H6">
        <v>155.4270617</v>
      </c>
      <c r="I6">
        <v>50.002610969999999</v>
      </c>
      <c r="J6">
        <v>51.30808081</v>
      </c>
      <c r="K6">
        <v>35.421845570000002</v>
      </c>
      <c r="L6">
        <v>50.267794879999997</v>
      </c>
      <c r="M6">
        <v>155.4270617</v>
      </c>
      <c r="N6">
        <v>76</v>
      </c>
      <c r="O6">
        <v>1</v>
      </c>
      <c r="P6">
        <v>12.2</v>
      </c>
      <c r="Q6">
        <v>0</v>
      </c>
    </row>
    <row r="7" spans="1:17" x14ac:dyDescent="0.3">
      <c r="A7">
        <v>2024030510</v>
      </c>
      <c r="B7">
        <v>183.83012389999999</v>
      </c>
      <c r="C7">
        <v>98.526406100000003</v>
      </c>
      <c r="D7">
        <v>98.006291709999999</v>
      </c>
      <c r="E7">
        <v>85.303717829999997</v>
      </c>
      <c r="F7">
        <v>1</v>
      </c>
      <c r="G7">
        <v>345.19694939999999</v>
      </c>
      <c r="H7">
        <v>125.46715330000001</v>
      </c>
      <c r="I7">
        <v>44.66932422</v>
      </c>
      <c r="J7">
        <v>44.859497650000002</v>
      </c>
      <c r="K7">
        <v>31.134477830000002</v>
      </c>
      <c r="L7">
        <v>36.632916029999997</v>
      </c>
      <c r="M7">
        <v>125.46715330000001</v>
      </c>
      <c r="N7">
        <v>67</v>
      </c>
      <c r="O7">
        <v>1</v>
      </c>
      <c r="P7">
        <v>11</v>
      </c>
      <c r="Q7">
        <v>0</v>
      </c>
    </row>
    <row r="8" spans="1:17" x14ac:dyDescent="0.3">
      <c r="A8">
        <v>2024030511</v>
      </c>
      <c r="B8">
        <v>180.5956529</v>
      </c>
      <c r="C8">
        <v>113.94693940000001</v>
      </c>
      <c r="D8">
        <v>116.7404507</v>
      </c>
      <c r="E8">
        <v>66.648713439999995</v>
      </c>
      <c r="F8">
        <v>0.97215437199999999</v>
      </c>
      <c r="G8">
        <v>455.78292290000002</v>
      </c>
      <c r="H8">
        <v>137.739124</v>
      </c>
      <c r="I8">
        <v>43.845030430000001</v>
      </c>
      <c r="J8">
        <v>43.702506360000001</v>
      </c>
      <c r="K8">
        <v>34.889178999999999</v>
      </c>
      <c r="L8">
        <v>49.466495369999997</v>
      </c>
      <c r="M8">
        <v>137.739124</v>
      </c>
      <c r="N8">
        <v>70</v>
      </c>
      <c r="O8">
        <v>0</v>
      </c>
      <c r="P8">
        <v>11.1</v>
      </c>
      <c r="Q8">
        <v>0</v>
      </c>
    </row>
    <row r="9" spans="1:17" x14ac:dyDescent="0.3">
      <c r="A9">
        <v>2024030512</v>
      </c>
      <c r="B9">
        <v>188.17914909999999</v>
      </c>
      <c r="C9">
        <v>86.465717299999994</v>
      </c>
      <c r="D9">
        <v>79.135021100000003</v>
      </c>
      <c r="E9">
        <v>101.7134318</v>
      </c>
      <c r="F9">
        <v>0.96903225800000004</v>
      </c>
      <c r="G9">
        <v>491.88553330000002</v>
      </c>
      <c r="H9">
        <v>115.2177557</v>
      </c>
      <c r="I9">
        <v>52.76405733</v>
      </c>
      <c r="J9">
        <v>50.933869530000003</v>
      </c>
      <c r="K9">
        <v>33.91194969</v>
      </c>
      <c r="L9">
        <v>41.809639850000003</v>
      </c>
      <c r="M9">
        <v>115.2177557</v>
      </c>
      <c r="N9">
        <v>65</v>
      </c>
      <c r="O9">
        <v>0</v>
      </c>
      <c r="P9">
        <v>12.5</v>
      </c>
      <c r="Q9">
        <v>0</v>
      </c>
    </row>
    <row r="10" spans="1:17" x14ac:dyDescent="0.3">
      <c r="A10">
        <v>2024030513</v>
      </c>
      <c r="B10">
        <v>171.4068355</v>
      </c>
      <c r="C10">
        <v>90.775746569999995</v>
      </c>
      <c r="D10">
        <v>88.140797090000007</v>
      </c>
      <c r="E10">
        <v>80.631088910000003</v>
      </c>
      <c r="F10">
        <v>0.95255235599999999</v>
      </c>
      <c r="G10">
        <v>576.79659649999996</v>
      </c>
      <c r="H10">
        <v>119.7848948</v>
      </c>
      <c r="I10">
        <v>47.367706239999997</v>
      </c>
      <c r="J10">
        <v>45.300648610000003</v>
      </c>
      <c r="K10">
        <v>37.187419439999999</v>
      </c>
      <c r="L10">
        <v>43.36583538</v>
      </c>
      <c r="M10">
        <v>119.7848948</v>
      </c>
      <c r="N10">
        <v>30</v>
      </c>
      <c r="O10">
        <v>0</v>
      </c>
      <c r="P10">
        <v>15.2</v>
      </c>
      <c r="Q10">
        <v>0</v>
      </c>
    </row>
    <row r="11" spans="1:17" x14ac:dyDescent="0.3">
      <c r="A11">
        <v>2024030515</v>
      </c>
      <c r="B11">
        <v>145.15252169999999</v>
      </c>
      <c r="C11">
        <v>71.47826087</v>
      </c>
      <c r="D11">
        <v>76.956521739999999</v>
      </c>
      <c r="E11">
        <v>73.674260869999998</v>
      </c>
      <c r="F11">
        <v>0.99319999999999997</v>
      </c>
      <c r="G11">
        <v>338.53774079999999</v>
      </c>
      <c r="H11">
        <v>94.022511260000002</v>
      </c>
      <c r="I11">
        <v>48.866969009999998</v>
      </c>
      <c r="J11">
        <v>48.304416400000001</v>
      </c>
      <c r="K11">
        <v>37.193162389999998</v>
      </c>
      <c r="L11">
        <v>37.797749490000001</v>
      </c>
      <c r="M11">
        <v>94.022511260000002</v>
      </c>
      <c r="N11">
        <v>75</v>
      </c>
      <c r="O11">
        <v>0</v>
      </c>
      <c r="P11">
        <v>11.5</v>
      </c>
      <c r="Q11">
        <v>0</v>
      </c>
    </row>
    <row r="12" spans="1:17" x14ac:dyDescent="0.3">
      <c r="A12">
        <v>2024030514</v>
      </c>
      <c r="B12">
        <v>167.01714179999999</v>
      </c>
      <c r="C12">
        <v>104.8092257</v>
      </c>
      <c r="D12">
        <v>114.700886</v>
      </c>
      <c r="E12">
        <v>62.207916019999999</v>
      </c>
      <c r="F12">
        <v>0.99239946099999998</v>
      </c>
      <c r="G12">
        <v>1289.8361540000001</v>
      </c>
      <c r="H12">
        <v>124.4851781</v>
      </c>
      <c r="I12">
        <v>82.347202300000006</v>
      </c>
      <c r="J12">
        <v>78.655927840000004</v>
      </c>
      <c r="K12">
        <v>36.743902439999999</v>
      </c>
      <c r="L12">
        <v>47.187900249999998</v>
      </c>
      <c r="M12">
        <v>124.4851781</v>
      </c>
      <c r="N12">
        <v>57</v>
      </c>
      <c r="O12">
        <v>0</v>
      </c>
      <c r="P12">
        <v>12.4</v>
      </c>
      <c r="Q12">
        <v>0</v>
      </c>
    </row>
    <row r="13" spans="1:17" x14ac:dyDescent="0.3">
      <c r="A13">
        <v>2024030516</v>
      </c>
      <c r="B13">
        <v>158.94795199999999</v>
      </c>
      <c r="C13">
        <v>87.992303680000006</v>
      </c>
      <c r="D13">
        <v>95.629272110000002</v>
      </c>
      <c r="E13">
        <v>70.955648319999995</v>
      </c>
      <c r="F13">
        <v>0.99469214399999994</v>
      </c>
      <c r="G13">
        <v>557.04051979999997</v>
      </c>
      <c r="H13">
        <v>109.89861980000001</v>
      </c>
      <c r="I13">
        <v>44.842269649999999</v>
      </c>
      <c r="J13">
        <v>46.115862749999998</v>
      </c>
      <c r="K13">
        <v>37.569709840000002</v>
      </c>
      <c r="L13">
        <v>46.356653379999997</v>
      </c>
      <c r="M13">
        <v>109.89861980000001</v>
      </c>
      <c r="N13">
        <v>44</v>
      </c>
      <c r="O13">
        <v>1</v>
      </c>
      <c r="P13">
        <v>13.1</v>
      </c>
      <c r="Q13">
        <v>0</v>
      </c>
    </row>
    <row r="14" spans="1:17" x14ac:dyDescent="0.3">
      <c r="A14">
        <v>2024030517</v>
      </c>
      <c r="B14">
        <v>189.16741160000001</v>
      </c>
      <c r="C14">
        <v>113.4591629</v>
      </c>
      <c r="D14">
        <v>115.4121631</v>
      </c>
      <c r="E14">
        <v>75.708248679999997</v>
      </c>
      <c r="F14">
        <v>0.99587628900000003</v>
      </c>
      <c r="G14">
        <v>652.93751410000004</v>
      </c>
      <c r="H14">
        <v>137.9872015</v>
      </c>
      <c r="I14">
        <v>47.683880309999999</v>
      </c>
      <c r="J14">
        <v>46.946206340000003</v>
      </c>
      <c r="K14">
        <v>33.911059549999997</v>
      </c>
      <c r="L14">
        <v>44.226234920000003</v>
      </c>
      <c r="M14">
        <v>137.9872015</v>
      </c>
      <c r="N14">
        <v>65</v>
      </c>
      <c r="O14">
        <v>1</v>
      </c>
      <c r="P14">
        <v>10</v>
      </c>
      <c r="Q14">
        <v>1</v>
      </c>
    </row>
    <row r="15" spans="1:17" x14ac:dyDescent="0.3">
      <c r="A15">
        <v>2024030519</v>
      </c>
      <c r="B15">
        <v>180.05028849999999</v>
      </c>
      <c r="C15">
        <v>102.4090684</v>
      </c>
      <c r="D15">
        <v>95.174443530000005</v>
      </c>
      <c r="E15">
        <v>77.64122012</v>
      </c>
      <c r="F15">
        <v>0.98057602099999996</v>
      </c>
      <c r="G15">
        <v>363.53401700000001</v>
      </c>
      <c r="H15">
        <v>130.1957744</v>
      </c>
      <c r="I15">
        <v>46.657085219999999</v>
      </c>
      <c r="J15">
        <v>46.501124609999998</v>
      </c>
      <c r="K15">
        <v>36.546464649999997</v>
      </c>
      <c r="L15">
        <v>46.661297589999997</v>
      </c>
      <c r="M15">
        <v>130.1957744</v>
      </c>
      <c r="N15">
        <v>75</v>
      </c>
      <c r="O15">
        <v>1</v>
      </c>
      <c r="P15">
        <v>10.4</v>
      </c>
      <c r="Q15">
        <v>1</v>
      </c>
    </row>
    <row r="16" spans="1:17" x14ac:dyDescent="0.3">
      <c r="A16">
        <v>2024030518</v>
      </c>
      <c r="B16">
        <v>168.97542319999999</v>
      </c>
      <c r="C16">
        <v>76.195562780000003</v>
      </c>
      <c r="D16">
        <v>80.580950560000005</v>
      </c>
      <c r="E16">
        <v>92.779860380000002</v>
      </c>
      <c r="F16">
        <v>1</v>
      </c>
      <c r="G16">
        <v>880.101585</v>
      </c>
      <c r="H16">
        <v>102.7882331</v>
      </c>
      <c r="I16">
        <v>39.320020749999998</v>
      </c>
      <c r="J16">
        <v>39.575000000000003</v>
      </c>
      <c r="K16">
        <v>29.49290259</v>
      </c>
      <c r="L16">
        <v>38.513574439999999</v>
      </c>
      <c r="M16">
        <v>102.7882331</v>
      </c>
      <c r="N16">
        <v>75</v>
      </c>
      <c r="O16">
        <v>1</v>
      </c>
      <c r="P16">
        <v>10.5</v>
      </c>
      <c r="Q16">
        <v>0</v>
      </c>
    </row>
    <row r="17" spans="1:17" x14ac:dyDescent="0.3">
      <c r="A17">
        <v>2024030520</v>
      </c>
      <c r="B17">
        <v>196.93969849999999</v>
      </c>
      <c r="C17">
        <v>116.85195210000001</v>
      </c>
      <c r="D17">
        <v>118.1896019</v>
      </c>
      <c r="E17">
        <v>80.087746420000002</v>
      </c>
      <c r="F17">
        <v>0.99145860699999999</v>
      </c>
      <c r="G17">
        <v>458.8536436</v>
      </c>
      <c r="H17">
        <v>144.66794659999999</v>
      </c>
      <c r="I17">
        <v>54.570959260000002</v>
      </c>
      <c r="J17">
        <v>53.25</v>
      </c>
      <c r="K17">
        <v>36.520408160000002</v>
      </c>
      <c r="L17">
        <v>46.819913669999998</v>
      </c>
      <c r="M17">
        <v>144.66794659999999</v>
      </c>
      <c r="N17">
        <v>65</v>
      </c>
      <c r="O17">
        <v>1</v>
      </c>
      <c r="P17">
        <v>7</v>
      </c>
      <c r="Q17">
        <v>1</v>
      </c>
    </row>
    <row r="18" spans="1:17" x14ac:dyDescent="0.3">
      <c r="A18">
        <v>2024030522</v>
      </c>
      <c r="B18">
        <v>175.6736439</v>
      </c>
      <c r="C18">
        <v>97.245725239999999</v>
      </c>
      <c r="D18">
        <v>100.2421875</v>
      </c>
      <c r="E18">
        <v>78.427918629999994</v>
      </c>
      <c r="F18">
        <v>1</v>
      </c>
      <c r="G18">
        <v>500.13667099999998</v>
      </c>
      <c r="H18">
        <v>120.9561916</v>
      </c>
      <c r="I18">
        <v>43.225988700000002</v>
      </c>
      <c r="J18">
        <v>44.520220590000001</v>
      </c>
      <c r="K18">
        <v>33.954629629999999</v>
      </c>
      <c r="L18">
        <v>41.812248889999999</v>
      </c>
      <c r="M18">
        <v>120.9561916</v>
      </c>
      <c r="N18">
        <v>38</v>
      </c>
      <c r="O18">
        <v>1</v>
      </c>
      <c r="P18">
        <v>12</v>
      </c>
      <c r="Q18">
        <v>0</v>
      </c>
    </row>
    <row r="19" spans="1:17" x14ac:dyDescent="0.3">
      <c r="A19">
        <v>2024030521</v>
      </c>
      <c r="B19">
        <v>183.09592359999999</v>
      </c>
      <c r="C19">
        <v>102.9551592</v>
      </c>
      <c r="D19">
        <v>108.9165605</v>
      </c>
      <c r="E19">
        <v>80.140764329999996</v>
      </c>
      <c r="F19">
        <v>0.99951163899999995</v>
      </c>
      <c r="G19">
        <v>835.33639909999999</v>
      </c>
      <c r="H19">
        <v>127.5590031</v>
      </c>
      <c r="I19">
        <v>45.930372810000001</v>
      </c>
      <c r="J19">
        <v>46.263240690000003</v>
      </c>
      <c r="K19">
        <v>30.524337030000002</v>
      </c>
      <c r="L19">
        <v>42.143817759999997</v>
      </c>
      <c r="M19">
        <v>127.5590031</v>
      </c>
      <c r="N19">
        <v>84</v>
      </c>
      <c r="O19">
        <v>1</v>
      </c>
      <c r="P19">
        <v>10.4</v>
      </c>
      <c r="Q19">
        <v>1</v>
      </c>
    </row>
    <row r="20" spans="1:17" x14ac:dyDescent="0.3">
      <c r="A20">
        <v>2024030523</v>
      </c>
      <c r="B20">
        <v>146.8063362</v>
      </c>
      <c r="C20">
        <v>72.18753194</v>
      </c>
      <c r="D20">
        <v>80.479816040000003</v>
      </c>
      <c r="E20">
        <v>74.61880429</v>
      </c>
      <c r="F20">
        <v>0.99791991700000005</v>
      </c>
      <c r="G20">
        <v>147.33396350000001</v>
      </c>
      <c r="H20">
        <v>94.433728979999998</v>
      </c>
      <c r="I20">
        <v>42.005253940000003</v>
      </c>
      <c r="J20">
        <v>42.434268830000001</v>
      </c>
      <c r="K20">
        <v>31.109259260000002</v>
      </c>
      <c r="L20">
        <v>33.872138749999998</v>
      </c>
      <c r="M20">
        <v>94.433728979999998</v>
      </c>
      <c r="N20">
        <v>70</v>
      </c>
      <c r="O20">
        <v>0</v>
      </c>
      <c r="P20">
        <v>9.6999999999999993</v>
      </c>
      <c r="Q20">
        <v>1</v>
      </c>
    </row>
    <row r="21" spans="1:17" x14ac:dyDescent="0.3">
      <c r="A21">
        <v>2024030524</v>
      </c>
      <c r="B21">
        <v>169.8711643</v>
      </c>
      <c r="C21">
        <v>96.619923290000003</v>
      </c>
      <c r="D21">
        <v>109.3058439</v>
      </c>
      <c r="E21">
        <v>73.251240969999998</v>
      </c>
      <c r="F21">
        <v>0.99977898099999996</v>
      </c>
      <c r="G21">
        <v>771.26855929999999</v>
      </c>
      <c r="H21">
        <v>121.57771649999999</v>
      </c>
      <c r="I21">
        <v>56.501231529999998</v>
      </c>
      <c r="J21">
        <v>53.61909498</v>
      </c>
      <c r="K21">
        <v>36.66613882</v>
      </c>
      <c r="L21">
        <v>48.203032989999997</v>
      </c>
      <c r="M21">
        <v>121.57771649999999</v>
      </c>
      <c r="N21">
        <v>66</v>
      </c>
      <c r="O21">
        <v>0</v>
      </c>
      <c r="P21">
        <v>11.1</v>
      </c>
      <c r="Q21">
        <v>0</v>
      </c>
    </row>
    <row r="22" spans="1:17" x14ac:dyDescent="0.3">
      <c r="A22">
        <v>2024030525</v>
      </c>
      <c r="B22">
        <v>172.0457758</v>
      </c>
      <c r="C22">
        <v>93.475934030000005</v>
      </c>
      <c r="D22">
        <v>101.5736565</v>
      </c>
      <c r="E22">
        <v>78.569841800000006</v>
      </c>
      <c r="F22">
        <v>0.99940362599999999</v>
      </c>
      <c r="G22">
        <v>882.56772939999996</v>
      </c>
      <c r="H22">
        <v>117.841156</v>
      </c>
      <c r="I22">
        <v>56.092452829999999</v>
      </c>
      <c r="J22">
        <v>51.090566039999999</v>
      </c>
      <c r="K22">
        <v>31.60103964</v>
      </c>
      <c r="L22">
        <v>42.698297549999999</v>
      </c>
      <c r="M22">
        <v>117.841156</v>
      </c>
      <c r="N22">
        <v>70</v>
      </c>
      <c r="O22">
        <v>1</v>
      </c>
      <c r="P22">
        <v>12.4</v>
      </c>
      <c r="Q22">
        <v>0</v>
      </c>
    </row>
    <row r="23" spans="1:17" x14ac:dyDescent="0.3">
      <c r="A23">
        <v>2024030526</v>
      </c>
      <c r="B23">
        <v>172.93075329999999</v>
      </c>
      <c r="C23">
        <v>99.594195020000001</v>
      </c>
      <c r="D23">
        <v>105.80856609999999</v>
      </c>
      <c r="E23">
        <v>73.336558319999995</v>
      </c>
      <c r="F23">
        <v>0.99372122200000002</v>
      </c>
      <c r="G23">
        <v>1129.5460599999999</v>
      </c>
      <c r="H23">
        <v>122.1539046</v>
      </c>
      <c r="I23">
        <v>42.58741595</v>
      </c>
      <c r="J23">
        <v>43.862754379999998</v>
      </c>
      <c r="K23">
        <v>30.225387779999998</v>
      </c>
      <c r="L23">
        <v>39.917999629999997</v>
      </c>
      <c r="M23">
        <v>122.1539046</v>
      </c>
      <c r="N23">
        <v>59</v>
      </c>
      <c r="O23">
        <v>1</v>
      </c>
      <c r="P23">
        <v>9.9</v>
      </c>
      <c r="Q23">
        <v>1</v>
      </c>
    </row>
    <row r="24" spans="1:17" x14ac:dyDescent="0.3">
      <c r="A24">
        <v>2024030528</v>
      </c>
      <c r="B24">
        <v>171.5704355</v>
      </c>
      <c r="C24">
        <v>98.509312699999995</v>
      </c>
      <c r="D24">
        <v>99.272429169999995</v>
      </c>
      <c r="E24">
        <v>73.061122769999997</v>
      </c>
      <c r="F24">
        <v>0.99972885</v>
      </c>
      <c r="G24">
        <v>837.34332670000003</v>
      </c>
      <c r="H24">
        <v>120.21266850000001</v>
      </c>
      <c r="I24">
        <v>58.620879119999998</v>
      </c>
      <c r="J24">
        <v>59.637420720000001</v>
      </c>
      <c r="K24">
        <v>36.225358419999999</v>
      </c>
      <c r="L24">
        <v>45.011193419999998</v>
      </c>
      <c r="M24">
        <v>120.21266850000001</v>
      </c>
      <c r="N24">
        <v>41</v>
      </c>
      <c r="O24">
        <v>1</v>
      </c>
      <c r="P24">
        <v>11.9</v>
      </c>
      <c r="Q24">
        <v>0</v>
      </c>
    </row>
    <row r="25" spans="1:17" x14ac:dyDescent="0.3">
      <c r="A25">
        <v>2024030529</v>
      </c>
      <c r="B25">
        <v>177.75632949999999</v>
      </c>
      <c r="C25">
        <v>100.3367176</v>
      </c>
      <c r="D25">
        <v>104.0929186</v>
      </c>
      <c r="E25">
        <v>77.419611880000005</v>
      </c>
      <c r="F25">
        <v>1</v>
      </c>
      <c r="G25">
        <v>668.23446590000003</v>
      </c>
      <c r="H25">
        <v>123.8206146</v>
      </c>
      <c r="I25">
        <v>54.428917609999999</v>
      </c>
      <c r="J25">
        <v>53.768258430000003</v>
      </c>
      <c r="K25">
        <v>36.147651009999997</v>
      </c>
      <c r="L25">
        <v>46.299326200000003</v>
      </c>
      <c r="M25">
        <v>123.8206146</v>
      </c>
      <c r="N25">
        <v>53</v>
      </c>
      <c r="O25">
        <v>0</v>
      </c>
      <c r="P25">
        <v>12.4</v>
      </c>
      <c r="Q25">
        <v>0</v>
      </c>
    </row>
    <row r="26" spans="1:17" x14ac:dyDescent="0.3">
      <c r="A26">
        <v>2024030530</v>
      </c>
      <c r="B26">
        <v>162.04474999999999</v>
      </c>
      <c r="C26">
        <v>82.482249999999993</v>
      </c>
      <c r="D26">
        <v>80.209249999999997</v>
      </c>
      <c r="E26">
        <v>79.5625</v>
      </c>
      <c r="F26">
        <v>0.99927431099999997</v>
      </c>
      <c r="G26">
        <v>272.22705180000003</v>
      </c>
      <c r="H26">
        <v>105.0765468</v>
      </c>
      <c r="I26">
        <v>45.141575269999997</v>
      </c>
      <c r="J26">
        <v>45.423699910000003</v>
      </c>
      <c r="K26">
        <v>35.946641560000003</v>
      </c>
      <c r="L26">
        <v>44.14028321</v>
      </c>
      <c r="M26">
        <v>105.0765468</v>
      </c>
      <c r="N26">
        <v>52</v>
      </c>
      <c r="O26">
        <v>0</v>
      </c>
      <c r="P26">
        <v>12.1</v>
      </c>
      <c r="Q26">
        <v>0</v>
      </c>
    </row>
    <row r="27" spans="1:17" x14ac:dyDescent="0.3">
      <c r="A27">
        <v>2024030532</v>
      </c>
      <c r="B27">
        <v>183.2197247</v>
      </c>
      <c r="C27">
        <v>111.5397146</v>
      </c>
      <c r="D27">
        <v>115.8795302</v>
      </c>
      <c r="E27">
        <v>71.680010100000004</v>
      </c>
      <c r="F27">
        <v>1</v>
      </c>
      <c r="G27">
        <v>742.09210510000003</v>
      </c>
      <c r="H27">
        <v>133.44608210000001</v>
      </c>
      <c r="I27">
        <v>55.292346299999998</v>
      </c>
      <c r="J27">
        <v>53.1489726</v>
      </c>
      <c r="K27">
        <v>35.851111109999998</v>
      </c>
      <c r="L27">
        <v>49.727020580000001</v>
      </c>
      <c r="M27">
        <v>133.44608210000001</v>
      </c>
      <c r="N27">
        <v>65</v>
      </c>
      <c r="O27">
        <v>0</v>
      </c>
      <c r="P27">
        <v>7</v>
      </c>
      <c r="Q27">
        <v>1</v>
      </c>
    </row>
    <row r="28" spans="1:17" x14ac:dyDescent="0.3">
      <c r="A28">
        <v>2024030533</v>
      </c>
      <c r="B28">
        <v>188.38724859999999</v>
      </c>
      <c r="C28">
        <v>108.93367569999999</v>
      </c>
      <c r="D28">
        <v>124.0408644</v>
      </c>
      <c r="E28">
        <v>79.453572960000002</v>
      </c>
      <c r="F28">
        <v>0.99180844400000001</v>
      </c>
      <c r="G28">
        <v>515.68995729999995</v>
      </c>
      <c r="H28">
        <v>135.15255310000001</v>
      </c>
      <c r="I28">
        <v>68.397275820000004</v>
      </c>
      <c r="J28">
        <v>63.688262909999999</v>
      </c>
      <c r="K28">
        <v>35.805649719999998</v>
      </c>
      <c r="L28">
        <v>49.727782169999998</v>
      </c>
      <c r="M28">
        <v>135.15255310000001</v>
      </c>
      <c r="N28">
        <v>67</v>
      </c>
      <c r="O28">
        <v>1</v>
      </c>
      <c r="P28">
        <v>8.4</v>
      </c>
      <c r="Q28">
        <v>1</v>
      </c>
    </row>
    <row r="29" spans="1:17" x14ac:dyDescent="0.3">
      <c r="A29">
        <v>2024030535</v>
      </c>
      <c r="B29">
        <v>171.55047260000001</v>
      </c>
      <c r="C29">
        <v>87.102252160000006</v>
      </c>
      <c r="D29">
        <v>97.953146989999993</v>
      </c>
      <c r="E29">
        <v>84.448220390000003</v>
      </c>
      <c r="F29">
        <v>0.99990029899999999</v>
      </c>
      <c r="G29">
        <v>823.93585429999996</v>
      </c>
      <c r="H29">
        <v>113.5861793</v>
      </c>
      <c r="I29">
        <v>44.204044119999999</v>
      </c>
      <c r="J29">
        <v>44.629175480000001</v>
      </c>
      <c r="K29">
        <v>34.106887589999999</v>
      </c>
      <c r="L29">
        <v>44.722939199999999</v>
      </c>
      <c r="M29">
        <v>113.5861793</v>
      </c>
      <c r="N29">
        <v>65</v>
      </c>
      <c r="O29">
        <v>1</v>
      </c>
      <c r="P29">
        <v>12.1</v>
      </c>
      <c r="Q29">
        <v>0</v>
      </c>
    </row>
    <row r="30" spans="1:17" x14ac:dyDescent="0.3">
      <c r="A30">
        <v>2024030534</v>
      </c>
      <c r="B30">
        <v>177.3510507</v>
      </c>
      <c r="C30">
        <v>86.783374539999997</v>
      </c>
      <c r="D30">
        <v>98.161928309999993</v>
      </c>
      <c r="E30">
        <v>90.567676140000003</v>
      </c>
      <c r="F30">
        <v>0.98533886599999998</v>
      </c>
      <c r="G30">
        <v>216.2235948</v>
      </c>
      <c r="H30">
        <v>121.6582069</v>
      </c>
      <c r="I30">
        <v>45.706632650000003</v>
      </c>
      <c r="J30">
        <v>45.880597010000002</v>
      </c>
      <c r="K30">
        <v>34.002364069999999</v>
      </c>
      <c r="L30">
        <v>44.515948020000003</v>
      </c>
      <c r="M30">
        <v>121.6582069</v>
      </c>
      <c r="N30">
        <v>36</v>
      </c>
      <c r="O30">
        <v>0</v>
      </c>
      <c r="P30">
        <v>11.9</v>
      </c>
      <c r="Q30">
        <v>0</v>
      </c>
    </row>
    <row r="31" spans="1:17" x14ac:dyDescent="0.3">
      <c r="A31">
        <v>2024030536</v>
      </c>
      <c r="B31">
        <v>168.4202324</v>
      </c>
      <c r="C31">
        <v>91.933438989999999</v>
      </c>
      <c r="D31">
        <v>103.82290020000001</v>
      </c>
      <c r="E31">
        <v>76.486793449999993</v>
      </c>
      <c r="F31">
        <v>0.99884303900000004</v>
      </c>
      <c r="G31">
        <v>619.78723849999994</v>
      </c>
      <c r="H31">
        <v>117.6351334</v>
      </c>
      <c r="I31">
        <v>41.30077369</v>
      </c>
      <c r="J31">
        <v>43.444484760000002</v>
      </c>
      <c r="K31">
        <v>34.472091810000002</v>
      </c>
      <c r="L31">
        <v>45.418868779999997</v>
      </c>
      <c r="M31">
        <v>117.6351334</v>
      </c>
      <c r="N31">
        <v>40</v>
      </c>
      <c r="O31">
        <v>0</v>
      </c>
      <c r="P31">
        <v>15.1</v>
      </c>
      <c r="Q31">
        <v>0</v>
      </c>
    </row>
    <row r="32" spans="1:17" x14ac:dyDescent="0.3">
      <c r="A32">
        <v>2024030537</v>
      </c>
      <c r="B32">
        <v>165.16133780000001</v>
      </c>
      <c r="C32">
        <v>93.701514509999996</v>
      </c>
      <c r="D32">
        <v>112.59760199999999</v>
      </c>
      <c r="E32">
        <v>71.459823310000004</v>
      </c>
      <c r="F32">
        <v>0.86464435100000003</v>
      </c>
      <c r="G32">
        <v>548.42351959999996</v>
      </c>
      <c r="H32">
        <v>117.181455</v>
      </c>
      <c r="I32">
        <v>50.459132189999998</v>
      </c>
      <c r="J32">
        <v>49.347024310000002</v>
      </c>
      <c r="K32">
        <v>33.651559450000001</v>
      </c>
      <c r="L32">
        <v>42.570415680000004</v>
      </c>
      <c r="M32">
        <v>117.181455</v>
      </c>
      <c r="N32">
        <v>31</v>
      </c>
      <c r="O32">
        <v>0</v>
      </c>
      <c r="P32">
        <v>15.2</v>
      </c>
      <c r="Q32">
        <v>0</v>
      </c>
    </row>
    <row r="33" spans="1:17" x14ac:dyDescent="0.3">
      <c r="A33">
        <v>2024030538</v>
      </c>
      <c r="B33">
        <v>167.87397859999999</v>
      </c>
      <c r="C33">
        <v>99.641420490000002</v>
      </c>
      <c r="D33">
        <v>107.4696732</v>
      </c>
      <c r="E33">
        <v>68.232558139999995</v>
      </c>
      <c r="F33">
        <v>1</v>
      </c>
      <c r="G33">
        <v>700.65132819999997</v>
      </c>
      <c r="H33">
        <v>120.89181979999999</v>
      </c>
      <c r="I33">
        <v>42.364901430000003</v>
      </c>
      <c r="J33">
        <v>42.211451940000003</v>
      </c>
      <c r="K33">
        <v>33.492417979999999</v>
      </c>
      <c r="L33">
        <v>42.985941390000001</v>
      </c>
      <c r="M33">
        <v>120.89181979999999</v>
      </c>
      <c r="N33">
        <v>35</v>
      </c>
      <c r="O33">
        <v>0</v>
      </c>
      <c r="P33">
        <v>14</v>
      </c>
      <c r="Q33">
        <v>0</v>
      </c>
    </row>
    <row r="34" spans="1:17" x14ac:dyDescent="0.3">
      <c r="A34">
        <v>2024030539</v>
      </c>
      <c r="B34">
        <v>163.92715509999999</v>
      </c>
      <c r="C34">
        <v>77.548111039999995</v>
      </c>
      <c r="D34">
        <v>90.034648300000001</v>
      </c>
      <c r="E34">
        <v>86.379044039999997</v>
      </c>
      <c r="F34">
        <v>0.99917235699999996</v>
      </c>
      <c r="G34">
        <v>945.53035790000001</v>
      </c>
      <c r="H34">
        <v>105.25388599999999</v>
      </c>
      <c r="I34">
        <v>62.793364930000003</v>
      </c>
      <c r="J34">
        <v>57.351826789999997</v>
      </c>
      <c r="K34">
        <v>39.358768410000003</v>
      </c>
      <c r="L34">
        <v>46.032561649999998</v>
      </c>
      <c r="M34">
        <v>105.25388599999999</v>
      </c>
      <c r="N34">
        <v>32</v>
      </c>
      <c r="O34">
        <v>0</v>
      </c>
      <c r="P34">
        <v>11.6</v>
      </c>
      <c r="Q34">
        <v>0</v>
      </c>
    </row>
    <row r="35" spans="1:17" x14ac:dyDescent="0.3">
      <c r="A35">
        <v>2024030540</v>
      </c>
      <c r="B35">
        <v>134.5775257</v>
      </c>
      <c r="C35">
        <v>71.441277420000006</v>
      </c>
      <c r="D35">
        <v>82.723175650000002</v>
      </c>
      <c r="E35">
        <v>63.13624832</v>
      </c>
      <c r="F35">
        <v>0.99658601800000002</v>
      </c>
      <c r="G35">
        <v>769.90585060000001</v>
      </c>
      <c r="H35">
        <v>91.880725760000004</v>
      </c>
      <c r="I35">
        <v>61.031395349999997</v>
      </c>
      <c r="J35">
        <v>57.09655832</v>
      </c>
      <c r="K35">
        <v>35.918604649999999</v>
      </c>
      <c r="L35">
        <v>40.036176949999998</v>
      </c>
      <c r="M35">
        <v>91.880725760000004</v>
      </c>
      <c r="N35">
        <v>30</v>
      </c>
      <c r="O35">
        <v>0</v>
      </c>
      <c r="P35">
        <v>14.1</v>
      </c>
      <c r="Q35">
        <v>0</v>
      </c>
    </row>
    <row r="36" spans="1:17" x14ac:dyDescent="0.3">
      <c r="A36">
        <v>2024030541</v>
      </c>
      <c r="B36">
        <v>171.39500090000001</v>
      </c>
      <c r="C36">
        <v>88.470169679999998</v>
      </c>
      <c r="D36">
        <v>92.685823749999997</v>
      </c>
      <c r="E36">
        <v>82.924831240000003</v>
      </c>
      <c r="F36">
        <v>1</v>
      </c>
      <c r="G36">
        <v>422.1117926</v>
      </c>
      <c r="H36">
        <v>113.68398190000001</v>
      </c>
      <c r="I36">
        <v>85.822736030000002</v>
      </c>
      <c r="J36">
        <v>85.854748599999994</v>
      </c>
      <c r="K36">
        <v>33.540774720000002</v>
      </c>
      <c r="L36">
        <v>44.678288369999997</v>
      </c>
      <c r="M36">
        <v>113.68398190000001</v>
      </c>
      <c r="N36">
        <v>22</v>
      </c>
      <c r="O36">
        <v>0</v>
      </c>
      <c r="P36">
        <v>11.8</v>
      </c>
      <c r="Q36">
        <v>0</v>
      </c>
    </row>
    <row r="37" spans="1:17" x14ac:dyDescent="0.3">
      <c r="A37">
        <v>2024030543</v>
      </c>
      <c r="B37">
        <v>165.7026735</v>
      </c>
      <c r="C37">
        <v>79.373576310000004</v>
      </c>
      <c r="D37">
        <v>88.895336290000003</v>
      </c>
      <c r="E37">
        <v>86.329097230000002</v>
      </c>
      <c r="F37">
        <v>0.99975574</v>
      </c>
      <c r="G37">
        <v>927.63789259999999</v>
      </c>
      <c r="H37">
        <v>106.5855232</v>
      </c>
      <c r="I37">
        <v>48.130731099999998</v>
      </c>
      <c r="J37">
        <v>45.92935378</v>
      </c>
      <c r="K37">
        <v>36.654970759999998</v>
      </c>
      <c r="L37">
        <v>43.378689719999997</v>
      </c>
      <c r="M37">
        <v>106.5855232</v>
      </c>
      <c r="N37">
        <v>42</v>
      </c>
      <c r="O37">
        <v>0</v>
      </c>
      <c r="P37">
        <v>12.1</v>
      </c>
      <c r="Q37">
        <v>0</v>
      </c>
    </row>
    <row r="38" spans="1:17" x14ac:dyDescent="0.3">
      <c r="A38">
        <v>2024030542</v>
      </c>
      <c r="B38">
        <v>147.28982339999999</v>
      </c>
      <c r="C38">
        <v>94.161143820000007</v>
      </c>
      <c r="D38">
        <v>103.2366695</v>
      </c>
      <c r="E38">
        <v>53.128679560000002</v>
      </c>
      <c r="F38">
        <v>0.85486577200000002</v>
      </c>
      <c r="G38">
        <v>357.8861273</v>
      </c>
      <c r="H38">
        <v>110.634012</v>
      </c>
      <c r="I38">
        <v>46.338345859999997</v>
      </c>
      <c r="J38">
        <v>47.292803970000001</v>
      </c>
      <c r="K38">
        <v>35.479026580000003</v>
      </c>
      <c r="L38">
        <v>38.525185450000002</v>
      </c>
      <c r="M38">
        <v>110.634012</v>
      </c>
      <c r="N38">
        <v>51</v>
      </c>
      <c r="O38">
        <v>0</v>
      </c>
      <c r="P38">
        <v>12.8</v>
      </c>
      <c r="Q38">
        <v>0</v>
      </c>
    </row>
    <row r="39" spans="1:17" x14ac:dyDescent="0.3">
      <c r="A39">
        <v>2024030544</v>
      </c>
      <c r="B39">
        <v>148.43073290000001</v>
      </c>
      <c r="C39">
        <v>84.124822699999996</v>
      </c>
      <c r="D39">
        <v>97.387234039999996</v>
      </c>
      <c r="E39">
        <v>64.305910170000004</v>
      </c>
      <c r="F39">
        <v>0.99410516400000004</v>
      </c>
      <c r="G39">
        <v>637.74723110000002</v>
      </c>
      <c r="H39">
        <v>104.7818182</v>
      </c>
      <c r="I39">
        <v>80.789709169999995</v>
      </c>
      <c r="J39">
        <v>74.983928570000003</v>
      </c>
      <c r="K39">
        <v>36.667766780000001</v>
      </c>
      <c r="L39">
        <v>44.334080569999998</v>
      </c>
      <c r="M39">
        <v>104.7818182</v>
      </c>
      <c r="N39">
        <v>57</v>
      </c>
      <c r="O39">
        <v>1</v>
      </c>
      <c r="P39">
        <v>11.1</v>
      </c>
      <c r="Q39">
        <v>0</v>
      </c>
    </row>
    <row r="40" spans="1:17" x14ac:dyDescent="0.3">
      <c r="A40">
        <v>2024030547</v>
      </c>
      <c r="B40">
        <v>162.0267977</v>
      </c>
      <c r="C40">
        <v>89.028881940000005</v>
      </c>
      <c r="D40">
        <v>99.714306980000003</v>
      </c>
      <c r="E40">
        <v>72.997915739999996</v>
      </c>
      <c r="F40">
        <v>0.99852114800000003</v>
      </c>
      <c r="G40">
        <v>682.73253</v>
      </c>
      <c r="H40">
        <v>112.2295374</v>
      </c>
      <c r="I40">
        <v>50.283033029999999</v>
      </c>
      <c r="J40">
        <v>48.116125480000001</v>
      </c>
      <c r="K40">
        <v>33.49401709</v>
      </c>
      <c r="L40">
        <v>40.691679460000003</v>
      </c>
      <c r="M40">
        <v>112.2295374</v>
      </c>
      <c r="N40">
        <v>47</v>
      </c>
      <c r="O40">
        <v>0</v>
      </c>
      <c r="P40">
        <v>14.1</v>
      </c>
      <c r="Q40">
        <v>0</v>
      </c>
    </row>
    <row r="41" spans="1:17" x14ac:dyDescent="0.3">
      <c r="A41">
        <v>2024030548</v>
      </c>
      <c r="B41">
        <v>193.7331768</v>
      </c>
      <c r="C41">
        <v>99.305555560000002</v>
      </c>
      <c r="D41">
        <v>112.27288729999999</v>
      </c>
      <c r="E41">
        <v>94.427621279999997</v>
      </c>
      <c r="F41">
        <v>0.99815905699999996</v>
      </c>
      <c r="G41">
        <v>553.63342769999997</v>
      </c>
      <c r="H41">
        <v>132.5519085</v>
      </c>
      <c r="I41">
        <v>57.703030300000002</v>
      </c>
      <c r="J41">
        <v>52.247478139999998</v>
      </c>
      <c r="K41">
        <v>36.087736149999998</v>
      </c>
      <c r="L41">
        <v>52.039455670000002</v>
      </c>
      <c r="M41">
        <v>132.5519085</v>
      </c>
      <c r="N41">
        <v>31</v>
      </c>
      <c r="O41">
        <v>0</v>
      </c>
      <c r="P41">
        <v>13.1</v>
      </c>
      <c r="Q41">
        <v>0</v>
      </c>
    </row>
    <row r="42" spans="1:17" x14ac:dyDescent="0.3">
      <c r="A42">
        <v>2024030545</v>
      </c>
      <c r="B42">
        <v>190.66952599999999</v>
      </c>
      <c r="C42">
        <v>121.9745566</v>
      </c>
      <c r="D42">
        <v>129.3783076</v>
      </c>
      <c r="E42">
        <v>68.694969470000004</v>
      </c>
      <c r="F42">
        <v>0.99878898000000005</v>
      </c>
      <c r="G42">
        <v>780.1142691</v>
      </c>
      <c r="H42">
        <v>143.32952409999999</v>
      </c>
      <c r="I42">
        <v>56.388253239999997</v>
      </c>
      <c r="J42">
        <v>55.274949079999999</v>
      </c>
      <c r="K42">
        <v>37.936981760000002</v>
      </c>
      <c r="L42">
        <v>52.686956520000003</v>
      </c>
      <c r="M42">
        <v>143.32952409999999</v>
      </c>
      <c r="N42">
        <v>20</v>
      </c>
      <c r="O42">
        <v>1</v>
      </c>
      <c r="P42">
        <v>10</v>
      </c>
      <c r="Q42">
        <v>1</v>
      </c>
    </row>
    <row r="43" spans="1:17" x14ac:dyDescent="0.3">
      <c r="A43">
        <v>2024030549</v>
      </c>
      <c r="B43">
        <v>142.20450890000001</v>
      </c>
      <c r="C43">
        <v>81.229629630000005</v>
      </c>
      <c r="D43">
        <v>85.495866879999994</v>
      </c>
      <c r="E43">
        <v>60.974879229999999</v>
      </c>
      <c r="F43">
        <v>0.99971743400000002</v>
      </c>
      <c r="G43">
        <v>904.15649110000004</v>
      </c>
      <c r="H43">
        <v>99.766531139999998</v>
      </c>
      <c r="I43">
        <v>46.718795890000003</v>
      </c>
      <c r="J43">
        <v>47.80129032</v>
      </c>
      <c r="K43">
        <v>34.291558999999999</v>
      </c>
      <c r="L43">
        <v>39.573707779999999</v>
      </c>
      <c r="M43">
        <v>99.766531139999998</v>
      </c>
      <c r="N43">
        <v>65</v>
      </c>
      <c r="O43">
        <v>0</v>
      </c>
      <c r="P43">
        <v>13.2</v>
      </c>
      <c r="Q43">
        <v>0</v>
      </c>
    </row>
    <row r="44" spans="1:17" x14ac:dyDescent="0.3">
      <c r="A44">
        <v>2024030546</v>
      </c>
      <c r="B44">
        <v>183.09316620000001</v>
      </c>
      <c r="C44">
        <v>120.0779253</v>
      </c>
      <c r="D44">
        <v>130.9155605</v>
      </c>
      <c r="E44">
        <v>63.015240900000002</v>
      </c>
      <c r="F44">
        <v>0.98043903499999996</v>
      </c>
      <c r="G44">
        <v>526.47134819999997</v>
      </c>
      <c r="H44">
        <v>148.2290826</v>
      </c>
      <c r="I44">
        <v>43.36978757</v>
      </c>
      <c r="J44">
        <v>43.920198550000002</v>
      </c>
      <c r="K44">
        <v>36.395166349999997</v>
      </c>
      <c r="L44">
        <v>49.13176911</v>
      </c>
      <c r="M44">
        <v>148.2290826</v>
      </c>
      <c r="N44">
        <v>20</v>
      </c>
      <c r="O44">
        <v>1</v>
      </c>
      <c r="P44">
        <v>10.4</v>
      </c>
      <c r="Q44">
        <v>1</v>
      </c>
    </row>
    <row r="45" spans="1:17" x14ac:dyDescent="0.3">
      <c r="A45">
        <v>2024030550</v>
      </c>
      <c r="B45">
        <v>174.91969460000001</v>
      </c>
      <c r="C45">
        <v>105.15850450000001</v>
      </c>
      <c r="D45">
        <v>124.0007899</v>
      </c>
      <c r="E45">
        <v>69.761190099999993</v>
      </c>
      <c r="F45">
        <v>0.74665775400000001</v>
      </c>
      <c r="G45">
        <v>639.86435029999996</v>
      </c>
      <c r="H45">
        <v>128.30263679999999</v>
      </c>
      <c r="I45">
        <v>62.069817399999998</v>
      </c>
      <c r="J45">
        <v>61.736734689999999</v>
      </c>
      <c r="K45">
        <v>35.452160489999997</v>
      </c>
      <c r="L45">
        <v>43.574826989999998</v>
      </c>
      <c r="M45">
        <v>128.30263679999999</v>
      </c>
      <c r="N45">
        <v>70</v>
      </c>
      <c r="O45">
        <v>1</v>
      </c>
      <c r="P45">
        <v>11.8</v>
      </c>
      <c r="Q45">
        <v>0</v>
      </c>
    </row>
    <row r="46" spans="1:17" x14ac:dyDescent="0.3">
      <c r="A46">
        <v>2024030551</v>
      </c>
      <c r="B46">
        <v>161.08976179999999</v>
      </c>
      <c r="C46">
        <v>101.65589180000001</v>
      </c>
      <c r="D46">
        <v>115.48203479999999</v>
      </c>
      <c r="E46">
        <v>59.43386993</v>
      </c>
      <c r="F46">
        <v>0.93378586100000005</v>
      </c>
      <c r="G46">
        <v>632.26047640000002</v>
      </c>
      <c r="H46">
        <v>120.7721552</v>
      </c>
      <c r="I46">
        <v>65.720430109999995</v>
      </c>
      <c r="J46">
        <v>67.186646429999996</v>
      </c>
      <c r="K46">
        <v>38.518518520000001</v>
      </c>
      <c r="L46">
        <v>43.075009850000001</v>
      </c>
      <c r="M46">
        <v>120.7721552</v>
      </c>
      <c r="N46">
        <v>37</v>
      </c>
      <c r="O46">
        <v>0</v>
      </c>
      <c r="P46">
        <v>13.6</v>
      </c>
      <c r="Q46">
        <v>0</v>
      </c>
    </row>
    <row r="47" spans="1:17" x14ac:dyDescent="0.3">
      <c r="A47">
        <v>2024030552</v>
      </c>
      <c r="B47">
        <v>145.8903416</v>
      </c>
      <c r="C47">
        <v>104.024884</v>
      </c>
      <c r="D47">
        <v>121.82106709999999</v>
      </c>
      <c r="E47">
        <v>41.86545761</v>
      </c>
      <c r="F47">
        <v>0.50362432999999995</v>
      </c>
      <c r="G47">
        <v>668.60052859999996</v>
      </c>
      <c r="H47">
        <v>118.4838846</v>
      </c>
      <c r="I47">
        <v>49.583115749999997</v>
      </c>
      <c r="J47">
        <v>47.856259659999999</v>
      </c>
      <c r="K47">
        <v>34.719631550000003</v>
      </c>
      <c r="L47">
        <v>40.289906000000002</v>
      </c>
      <c r="M47">
        <v>118.4838846</v>
      </c>
      <c r="N47">
        <v>40</v>
      </c>
      <c r="O47">
        <v>1</v>
      </c>
      <c r="P47">
        <v>7</v>
      </c>
      <c r="Q47">
        <v>1</v>
      </c>
    </row>
    <row r="48" spans="1:17" x14ac:dyDescent="0.3">
      <c r="A48">
        <v>2024030554</v>
      </c>
      <c r="B48">
        <v>168.41817370000001</v>
      </c>
      <c r="C48">
        <v>110.9537843</v>
      </c>
      <c r="D48">
        <v>112.5070328</v>
      </c>
      <c r="E48">
        <v>57.464389369999999</v>
      </c>
      <c r="F48">
        <v>0.99960753499999999</v>
      </c>
      <c r="G48">
        <v>329.2883549</v>
      </c>
      <c r="H48">
        <v>128.21035019999999</v>
      </c>
      <c r="I48">
        <v>94.340823970000002</v>
      </c>
      <c r="J48">
        <v>84.783536589999997</v>
      </c>
      <c r="K48">
        <v>37.470634920000002</v>
      </c>
      <c r="L48">
        <v>51.282950970000002</v>
      </c>
      <c r="M48">
        <v>128.21035019999999</v>
      </c>
      <c r="N48">
        <v>44</v>
      </c>
      <c r="O48">
        <v>1</v>
      </c>
      <c r="P48">
        <v>9.1</v>
      </c>
      <c r="Q48">
        <v>1</v>
      </c>
    </row>
    <row r="49" spans="1:17" x14ac:dyDescent="0.3">
      <c r="A49">
        <v>202403054</v>
      </c>
      <c r="B49">
        <v>136.0682496</v>
      </c>
      <c r="C49">
        <v>110.23206829999999</v>
      </c>
      <c r="D49">
        <v>127.9967216</v>
      </c>
      <c r="E49">
        <v>25.836181199999999</v>
      </c>
      <c r="F49">
        <v>3.9157812E-2</v>
      </c>
      <c r="G49">
        <v>754.25679000000002</v>
      </c>
      <c r="H49">
        <v>119.5721068</v>
      </c>
      <c r="I49">
        <v>40.311522050000001</v>
      </c>
      <c r="J49">
        <v>42.973082099999999</v>
      </c>
      <c r="K49">
        <v>35.422067900000002</v>
      </c>
      <c r="L49">
        <v>41.693123989999997</v>
      </c>
      <c r="M49">
        <v>119.5721068</v>
      </c>
      <c r="N49">
        <v>70</v>
      </c>
      <c r="O49">
        <v>0</v>
      </c>
      <c r="P49">
        <v>10.4</v>
      </c>
      <c r="Q49">
        <v>1</v>
      </c>
    </row>
    <row r="50" spans="1:17" x14ac:dyDescent="0.3">
      <c r="A50">
        <v>2024030557</v>
      </c>
      <c r="B50">
        <v>125.17818219999999</v>
      </c>
      <c r="C50">
        <v>79.779851609999994</v>
      </c>
      <c r="D50">
        <v>105.5063761</v>
      </c>
      <c r="E50">
        <v>45.398330629999997</v>
      </c>
      <c r="F50">
        <v>0.32582582599999999</v>
      </c>
      <c r="G50">
        <v>720.3502714</v>
      </c>
      <c r="H50">
        <v>96.243164969999995</v>
      </c>
      <c r="I50">
        <v>39.211347519999997</v>
      </c>
      <c r="J50">
        <v>40.604484300000003</v>
      </c>
      <c r="K50">
        <v>37.323389540000001</v>
      </c>
      <c r="L50">
        <v>46.293747789999998</v>
      </c>
      <c r="M50">
        <v>96.243164969999995</v>
      </c>
      <c r="N50">
        <v>36</v>
      </c>
      <c r="O50">
        <v>0</v>
      </c>
      <c r="P50">
        <v>13.8</v>
      </c>
      <c r="Q50">
        <v>0</v>
      </c>
    </row>
    <row r="51" spans="1:17" x14ac:dyDescent="0.3">
      <c r="A51">
        <v>2024030559</v>
      </c>
      <c r="B51">
        <v>142.8727097</v>
      </c>
      <c r="C51">
        <v>112.91867569999999</v>
      </c>
      <c r="D51">
        <v>119.1742205</v>
      </c>
      <c r="E51">
        <v>29.954034069999999</v>
      </c>
      <c r="F51">
        <v>0.66587764000000005</v>
      </c>
      <c r="G51">
        <v>483.47352469999998</v>
      </c>
      <c r="H51">
        <v>122.4719101</v>
      </c>
      <c r="I51">
        <v>42.857440889999999</v>
      </c>
      <c r="J51">
        <v>43.712191869999998</v>
      </c>
      <c r="K51">
        <v>29.094348660000001</v>
      </c>
      <c r="L51">
        <v>37.89719522</v>
      </c>
      <c r="M51">
        <v>122.4719101</v>
      </c>
      <c r="N51">
        <v>56</v>
      </c>
      <c r="O51">
        <v>1</v>
      </c>
      <c r="P51">
        <v>12.2</v>
      </c>
      <c r="Q51">
        <v>0</v>
      </c>
    </row>
    <row r="52" spans="1:17" x14ac:dyDescent="0.3">
      <c r="A52">
        <v>2024030561</v>
      </c>
      <c r="B52">
        <v>156.18769090000001</v>
      </c>
      <c r="C52">
        <v>108.3596429</v>
      </c>
      <c r="D52">
        <v>139.74066239999999</v>
      </c>
      <c r="E52">
        <v>47.828047920000003</v>
      </c>
      <c r="F52">
        <v>0.110569106</v>
      </c>
      <c r="G52">
        <v>378.3251904</v>
      </c>
      <c r="H52">
        <v>125.6811493</v>
      </c>
      <c r="I52">
        <v>54.17775091</v>
      </c>
      <c r="J52">
        <v>51.805496830000003</v>
      </c>
      <c r="K52">
        <v>33.3338945</v>
      </c>
      <c r="L52">
        <v>42.40801475</v>
      </c>
      <c r="M52">
        <v>125.6811493</v>
      </c>
      <c r="N52">
        <v>24</v>
      </c>
      <c r="O52">
        <v>1</v>
      </c>
      <c r="P52">
        <v>10</v>
      </c>
      <c r="Q52">
        <v>1</v>
      </c>
    </row>
    <row r="53" spans="1:17" x14ac:dyDescent="0.3">
      <c r="A53">
        <v>2024030560</v>
      </c>
      <c r="B53">
        <v>166.2508172</v>
      </c>
      <c r="C53">
        <v>116.59855109999999</v>
      </c>
      <c r="D53">
        <v>116.7661454</v>
      </c>
      <c r="E53">
        <v>49.652266099999999</v>
      </c>
      <c r="F53">
        <v>0.97444751399999996</v>
      </c>
      <c r="G53">
        <v>1071.830798</v>
      </c>
      <c r="H53">
        <v>131.3348628</v>
      </c>
      <c r="I53">
        <v>41.22838428</v>
      </c>
      <c r="J53">
        <v>43.857679660000002</v>
      </c>
      <c r="K53">
        <v>36.47242498</v>
      </c>
      <c r="L53">
        <v>44.607343329999999</v>
      </c>
      <c r="M53">
        <v>131.3348628</v>
      </c>
      <c r="N53">
        <v>40</v>
      </c>
      <c r="O53">
        <v>1</v>
      </c>
      <c r="P53">
        <v>12.1</v>
      </c>
      <c r="Q53">
        <v>0</v>
      </c>
    </row>
    <row r="54" spans="1:17" x14ac:dyDescent="0.3">
      <c r="A54">
        <v>2024030563</v>
      </c>
      <c r="B54">
        <v>143.71381220000001</v>
      </c>
      <c r="C54">
        <v>94.161049719999994</v>
      </c>
      <c r="D54">
        <v>116.9997238</v>
      </c>
      <c r="E54">
        <v>49.552762430000001</v>
      </c>
      <c r="F54">
        <v>0.43283173699999999</v>
      </c>
      <c r="G54">
        <v>295.61985090000002</v>
      </c>
      <c r="H54">
        <v>111.2459422</v>
      </c>
      <c r="I54">
        <v>44.443925229999998</v>
      </c>
      <c r="J54">
        <v>45.09111111</v>
      </c>
      <c r="K54">
        <v>30.44607843</v>
      </c>
      <c r="L54">
        <v>37.383953210000001</v>
      </c>
      <c r="M54">
        <v>111.2459422</v>
      </c>
      <c r="N54">
        <v>65</v>
      </c>
      <c r="O54">
        <v>1</v>
      </c>
      <c r="P54">
        <v>9.6</v>
      </c>
      <c r="Q54">
        <v>1</v>
      </c>
    </row>
    <row r="55" spans="1:17" x14ac:dyDescent="0.3">
      <c r="A55">
        <v>2024030565</v>
      </c>
      <c r="B55">
        <v>78.988714229999999</v>
      </c>
      <c r="C55">
        <v>49.668077390000001</v>
      </c>
      <c r="D55">
        <v>69.029625150000001</v>
      </c>
      <c r="E55">
        <v>29.320636839999999</v>
      </c>
      <c r="F55">
        <v>9.5615671999999999E-2</v>
      </c>
      <c r="G55">
        <v>472.433786</v>
      </c>
      <c r="H55">
        <v>57.111030999999997</v>
      </c>
      <c r="I55">
        <v>34.571428570000002</v>
      </c>
      <c r="J55">
        <v>34.774687069999999</v>
      </c>
      <c r="K55">
        <v>26.314500939999999</v>
      </c>
      <c r="L55">
        <v>30.554787520000001</v>
      </c>
      <c r="M55">
        <v>57.111030999999997</v>
      </c>
      <c r="N55">
        <v>71</v>
      </c>
      <c r="O55">
        <v>0</v>
      </c>
      <c r="P55">
        <v>13.4</v>
      </c>
      <c r="Q55">
        <v>0</v>
      </c>
    </row>
    <row r="56" spans="1:17" x14ac:dyDescent="0.3">
      <c r="A56">
        <v>2024030564</v>
      </c>
      <c r="B56">
        <v>133.62118849999999</v>
      </c>
      <c r="C56">
        <v>90.473403070000003</v>
      </c>
      <c r="D56">
        <v>115.06810590000001</v>
      </c>
      <c r="E56">
        <v>43.261740490000001</v>
      </c>
      <c r="F56">
        <v>0.17729729699999999</v>
      </c>
      <c r="G56">
        <v>399.34409849999997</v>
      </c>
      <c r="H56">
        <v>104.70393009999999</v>
      </c>
      <c r="I56">
        <v>41.239925020000001</v>
      </c>
      <c r="J56">
        <v>40.273482960000003</v>
      </c>
      <c r="K56">
        <v>27.41338854</v>
      </c>
      <c r="L56">
        <v>36.886970779999999</v>
      </c>
      <c r="M56">
        <v>104.70393009999999</v>
      </c>
      <c r="N56">
        <v>76</v>
      </c>
      <c r="O56">
        <v>0</v>
      </c>
      <c r="P56">
        <v>14.7</v>
      </c>
      <c r="Q56">
        <v>0</v>
      </c>
    </row>
    <row r="57" spans="1:17" x14ac:dyDescent="0.3">
      <c r="A57">
        <v>2024030566</v>
      </c>
      <c r="B57">
        <v>109.3448034</v>
      </c>
      <c r="C57">
        <v>64.388927899999999</v>
      </c>
      <c r="D57">
        <v>89.296348309999999</v>
      </c>
      <c r="E57">
        <v>44.955875470000002</v>
      </c>
      <c r="F57">
        <v>3.6656573999999997E-2</v>
      </c>
      <c r="G57">
        <v>791.11879420000002</v>
      </c>
      <c r="H57">
        <v>79.257299270000004</v>
      </c>
      <c r="I57">
        <v>38.143582309999999</v>
      </c>
      <c r="J57">
        <v>37.396125580000003</v>
      </c>
      <c r="K57">
        <v>32.265432099999998</v>
      </c>
      <c r="L57">
        <v>35.76903995</v>
      </c>
      <c r="M57">
        <v>79.257299270000004</v>
      </c>
      <c r="N57">
        <v>43</v>
      </c>
      <c r="O57">
        <v>0</v>
      </c>
      <c r="P57">
        <v>12.4</v>
      </c>
      <c r="Q57">
        <v>0</v>
      </c>
    </row>
    <row r="58" spans="1:17" x14ac:dyDescent="0.3">
      <c r="A58">
        <v>2024030567</v>
      </c>
      <c r="B58">
        <v>113.9151947</v>
      </c>
      <c r="C58">
        <v>81.723262149999996</v>
      </c>
      <c r="D58">
        <v>108.4584761</v>
      </c>
      <c r="E58">
        <v>32.191932510000001</v>
      </c>
      <c r="F58">
        <v>5.6805215999999999E-2</v>
      </c>
      <c r="G58">
        <v>972.62823969999999</v>
      </c>
      <c r="H58">
        <v>92.819876309999998</v>
      </c>
      <c r="I58">
        <v>55.947368419999997</v>
      </c>
      <c r="J58">
        <v>55.540540540000002</v>
      </c>
      <c r="K58">
        <v>26.774747470000001</v>
      </c>
      <c r="L58">
        <v>33.61561348</v>
      </c>
      <c r="M58">
        <v>92.819876309999998</v>
      </c>
      <c r="N58">
        <v>32</v>
      </c>
      <c r="O58">
        <v>1</v>
      </c>
      <c r="P58">
        <v>9.6999999999999993</v>
      </c>
      <c r="Q58">
        <v>1</v>
      </c>
    </row>
    <row r="59" spans="1:17" x14ac:dyDescent="0.3">
      <c r="A59">
        <v>202403061</v>
      </c>
      <c r="B59">
        <v>150.67482749999999</v>
      </c>
      <c r="C59">
        <v>74.733599709999993</v>
      </c>
      <c r="D59">
        <v>78.904903739999995</v>
      </c>
      <c r="E59">
        <v>75.941227749999996</v>
      </c>
      <c r="F59">
        <v>0.94392230600000004</v>
      </c>
      <c r="G59">
        <v>1373.796482</v>
      </c>
      <c r="H59">
        <v>96.116275770000001</v>
      </c>
      <c r="I59">
        <v>56.403452000000001</v>
      </c>
      <c r="J59">
        <v>55.655706000000002</v>
      </c>
      <c r="K59">
        <v>32.41965106</v>
      </c>
      <c r="L59">
        <v>43.300546650000001</v>
      </c>
      <c r="M59">
        <v>96.116275770000001</v>
      </c>
      <c r="N59">
        <v>35</v>
      </c>
      <c r="O59">
        <v>0</v>
      </c>
      <c r="P59">
        <v>14.1</v>
      </c>
      <c r="Q59">
        <v>0</v>
      </c>
    </row>
    <row r="60" spans="1:17" x14ac:dyDescent="0.3">
      <c r="A60">
        <v>202403062</v>
      </c>
      <c r="B60">
        <v>143.5103627</v>
      </c>
      <c r="C60">
        <v>82.082613699999996</v>
      </c>
      <c r="D60">
        <v>99.650834770000003</v>
      </c>
      <c r="E60">
        <v>61.427748989999998</v>
      </c>
      <c r="F60">
        <v>0.84647887300000002</v>
      </c>
      <c r="G60">
        <v>567.51831289999996</v>
      </c>
      <c r="H60">
        <v>104.04781439999999</v>
      </c>
      <c r="I60">
        <v>51.44771969</v>
      </c>
      <c r="J60">
        <v>51.465501789999998</v>
      </c>
      <c r="K60">
        <v>37.471309339999998</v>
      </c>
      <c r="L60">
        <v>42.739747600000001</v>
      </c>
      <c r="M60">
        <v>104.04781439999999</v>
      </c>
      <c r="N60">
        <v>55</v>
      </c>
      <c r="O60">
        <v>0</v>
      </c>
      <c r="P60">
        <v>13.1</v>
      </c>
      <c r="Q60">
        <v>0</v>
      </c>
    </row>
    <row r="61" spans="1:17" x14ac:dyDescent="0.3">
      <c r="A61">
        <v>202403063</v>
      </c>
      <c r="B61">
        <v>161.76272729999999</v>
      </c>
      <c r="C61">
        <v>87.588727270000007</v>
      </c>
      <c r="D61">
        <v>104.46127269999999</v>
      </c>
      <c r="E61">
        <v>74.174000000000007</v>
      </c>
      <c r="F61">
        <v>0.94307914699999995</v>
      </c>
      <c r="G61">
        <v>510.94672489999999</v>
      </c>
      <c r="H61">
        <v>111.6111817</v>
      </c>
      <c r="I61">
        <v>58.917381970000001</v>
      </c>
      <c r="J61">
        <v>53.50682853</v>
      </c>
      <c r="K61">
        <v>34.428193499999999</v>
      </c>
      <c r="L61">
        <v>42.2990596</v>
      </c>
      <c r="M61">
        <v>111.6111817</v>
      </c>
      <c r="N61">
        <v>75</v>
      </c>
      <c r="O61">
        <v>0</v>
      </c>
      <c r="P61">
        <v>10.5</v>
      </c>
      <c r="Q61">
        <v>0</v>
      </c>
    </row>
    <row r="62" spans="1:17" x14ac:dyDescent="0.3">
      <c r="A62">
        <v>202403064</v>
      </c>
      <c r="B62">
        <v>165.50520510000001</v>
      </c>
      <c r="C62">
        <v>87.184690750000001</v>
      </c>
      <c r="D62">
        <v>99.027924069999997</v>
      </c>
      <c r="E62">
        <v>78.32051439</v>
      </c>
      <c r="F62">
        <v>0.92013244999999999</v>
      </c>
      <c r="G62">
        <v>607.56340599999999</v>
      </c>
      <c r="H62">
        <v>112.5295543</v>
      </c>
      <c r="I62">
        <v>45.816268839999999</v>
      </c>
      <c r="J62">
        <v>46.827185020000002</v>
      </c>
      <c r="K62">
        <v>33.664756939999997</v>
      </c>
      <c r="L62">
        <v>37.93477996</v>
      </c>
      <c r="M62">
        <v>112.5295543</v>
      </c>
      <c r="N62">
        <v>50</v>
      </c>
      <c r="O62">
        <v>1</v>
      </c>
      <c r="P62">
        <v>9.3000000000000007</v>
      </c>
      <c r="Q62">
        <v>1</v>
      </c>
    </row>
    <row r="63" spans="1:17" x14ac:dyDescent="0.3">
      <c r="A63">
        <v>202403065</v>
      </c>
      <c r="B63">
        <v>182.0675631</v>
      </c>
      <c r="C63">
        <v>103.9270253</v>
      </c>
      <c r="D63">
        <v>127.56280750000001</v>
      </c>
      <c r="E63">
        <v>78.140537879999997</v>
      </c>
      <c r="F63">
        <v>0.85385239300000004</v>
      </c>
      <c r="G63">
        <v>510.69476020000002</v>
      </c>
      <c r="H63">
        <v>130.14206669999999</v>
      </c>
      <c r="I63">
        <v>43.188133139999998</v>
      </c>
      <c r="J63">
        <v>42.623459410000002</v>
      </c>
      <c r="K63">
        <v>30.414086220000002</v>
      </c>
      <c r="L63">
        <v>42.618011060000001</v>
      </c>
      <c r="M63">
        <v>130.14206669999999</v>
      </c>
      <c r="N63">
        <v>69</v>
      </c>
      <c r="O63">
        <v>1</v>
      </c>
      <c r="P63">
        <v>9.4</v>
      </c>
      <c r="Q63">
        <v>1</v>
      </c>
    </row>
    <row r="64" spans="1:17" x14ac:dyDescent="0.3">
      <c r="A64">
        <v>202403066</v>
      </c>
      <c r="B64">
        <v>143.10435949999999</v>
      </c>
      <c r="C64">
        <v>64.914637119999995</v>
      </c>
      <c r="D64">
        <v>72.913419390000001</v>
      </c>
      <c r="E64">
        <v>78.189722360000005</v>
      </c>
      <c r="F64">
        <v>0.99448732100000004</v>
      </c>
      <c r="G64">
        <v>561.64789410000003</v>
      </c>
      <c r="H64">
        <v>83.527391210000005</v>
      </c>
      <c r="I64">
        <v>59.875195009999999</v>
      </c>
      <c r="J64">
        <v>54.31858407</v>
      </c>
      <c r="K64">
        <v>36.390572390000003</v>
      </c>
      <c r="L64">
        <v>42.923502849999998</v>
      </c>
      <c r="M64">
        <v>83.527391210000005</v>
      </c>
      <c r="N64">
        <v>52</v>
      </c>
      <c r="O64">
        <v>0</v>
      </c>
      <c r="P64">
        <v>15.1</v>
      </c>
      <c r="Q64">
        <v>0</v>
      </c>
    </row>
    <row r="65" spans="1:17" x14ac:dyDescent="0.3">
      <c r="A65">
        <v>202403067</v>
      </c>
      <c r="B65">
        <v>158.655914</v>
      </c>
      <c r="C65">
        <v>84.964866220000005</v>
      </c>
      <c r="D65">
        <v>91.876844210000002</v>
      </c>
      <c r="E65">
        <v>73.691047760000004</v>
      </c>
      <c r="F65">
        <v>0.978142077</v>
      </c>
      <c r="G65">
        <v>971.90216620000001</v>
      </c>
      <c r="H65">
        <v>107.7695093</v>
      </c>
      <c r="I65">
        <v>56.246835439999998</v>
      </c>
      <c r="J65">
        <v>54.20446097</v>
      </c>
      <c r="K65">
        <v>31.103842159999999</v>
      </c>
      <c r="L65">
        <v>42.423410769999997</v>
      </c>
      <c r="M65">
        <v>107.7695093</v>
      </c>
      <c r="N65">
        <v>71</v>
      </c>
      <c r="O65">
        <v>0</v>
      </c>
      <c r="P65">
        <v>13.3</v>
      </c>
      <c r="Q65">
        <v>0</v>
      </c>
    </row>
    <row r="66" spans="1:17" x14ac:dyDescent="0.3">
      <c r="A66">
        <v>202403068</v>
      </c>
      <c r="B66">
        <v>184.18387759999999</v>
      </c>
      <c r="C66">
        <v>104.8079592</v>
      </c>
      <c r="D66">
        <v>122.5477551</v>
      </c>
      <c r="E66">
        <v>79.375918369999994</v>
      </c>
      <c r="F66">
        <v>0.97107019999999999</v>
      </c>
      <c r="G66">
        <v>550.92265929999996</v>
      </c>
      <c r="H66">
        <v>130.82073170000001</v>
      </c>
      <c r="I66">
        <v>54.096582470000001</v>
      </c>
      <c r="J66">
        <v>51.988662130000002</v>
      </c>
      <c r="K66">
        <v>33.996623700000001</v>
      </c>
      <c r="L66">
        <v>45.789763639999997</v>
      </c>
      <c r="M66">
        <v>130.82073170000001</v>
      </c>
      <c r="N66">
        <v>66</v>
      </c>
      <c r="O66">
        <v>1</v>
      </c>
      <c r="P66">
        <v>10.5</v>
      </c>
      <c r="Q66">
        <v>0</v>
      </c>
    </row>
    <row r="67" spans="1:17" x14ac:dyDescent="0.3">
      <c r="A67">
        <v>2024030611</v>
      </c>
      <c r="B67">
        <v>166.30342379999999</v>
      </c>
      <c r="C67">
        <v>83.032467530000005</v>
      </c>
      <c r="D67">
        <v>94.430342379999999</v>
      </c>
      <c r="E67">
        <v>83.270956319999996</v>
      </c>
      <c r="F67">
        <v>0.99374755800000003</v>
      </c>
      <c r="G67">
        <v>470.56121940000003</v>
      </c>
      <c r="H67">
        <v>109.6167384</v>
      </c>
      <c r="I67">
        <v>63.537558689999997</v>
      </c>
      <c r="J67">
        <v>58.566037739999999</v>
      </c>
      <c r="K67">
        <v>35.128509289999997</v>
      </c>
      <c r="L67">
        <v>43.660268559999999</v>
      </c>
      <c r="M67">
        <v>109.6167384</v>
      </c>
      <c r="N67">
        <v>76</v>
      </c>
      <c r="O67">
        <v>1</v>
      </c>
      <c r="P67">
        <v>8.6999999999999993</v>
      </c>
      <c r="Q67">
        <v>1</v>
      </c>
    </row>
    <row r="68" spans="1:17" x14ac:dyDescent="0.3">
      <c r="A68">
        <v>202403069</v>
      </c>
      <c r="B68">
        <v>133.81960649999999</v>
      </c>
      <c r="C68">
        <v>72.130081300000001</v>
      </c>
      <c r="D68">
        <v>82.126546480000002</v>
      </c>
      <c r="E68">
        <v>61.689525160000002</v>
      </c>
      <c r="F68">
        <v>0.96460384399999999</v>
      </c>
      <c r="G68">
        <v>974.29427820000001</v>
      </c>
      <c r="H68">
        <v>91.606256619999996</v>
      </c>
      <c r="I68">
        <v>64.441495779999997</v>
      </c>
      <c r="J68">
        <v>58.73109899</v>
      </c>
      <c r="K68">
        <v>42.142973859999998</v>
      </c>
      <c r="L68">
        <v>45.307393060000003</v>
      </c>
      <c r="M68">
        <v>91.606256619999996</v>
      </c>
      <c r="N68">
        <v>66</v>
      </c>
      <c r="O68">
        <v>0</v>
      </c>
      <c r="P68">
        <v>14.8</v>
      </c>
      <c r="Q68">
        <v>0</v>
      </c>
    </row>
    <row r="69" spans="1:17" x14ac:dyDescent="0.3">
      <c r="A69">
        <v>2024030612</v>
      </c>
      <c r="B69">
        <v>149.77219299999999</v>
      </c>
      <c r="C69">
        <v>83.214803700000004</v>
      </c>
      <c r="D69">
        <v>94.785446359999995</v>
      </c>
      <c r="E69">
        <v>66.557389349999994</v>
      </c>
      <c r="F69">
        <v>0.99850746300000004</v>
      </c>
      <c r="G69">
        <v>330.6824565</v>
      </c>
      <c r="H69">
        <v>104.29847770000001</v>
      </c>
      <c r="I69">
        <v>44.991583779999999</v>
      </c>
      <c r="J69">
        <v>46.68436578</v>
      </c>
      <c r="K69">
        <v>33.21732746</v>
      </c>
      <c r="L69">
        <v>39.536715489999999</v>
      </c>
      <c r="M69">
        <v>104.29847770000001</v>
      </c>
      <c r="N69">
        <v>59</v>
      </c>
      <c r="O69">
        <v>1</v>
      </c>
      <c r="P69">
        <v>10.8</v>
      </c>
      <c r="Q69">
        <v>0</v>
      </c>
    </row>
    <row r="70" spans="1:17" x14ac:dyDescent="0.3">
      <c r="A70">
        <v>2024030613</v>
      </c>
      <c r="B70">
        <v>153.0081844</v>
      </c>
      <c r="C70">
        <v>83.032464880000006</v>
      </c>
      <c r="D70">
        <v>93.405128899999994</v>
      </c>
      <c r="E70">
        <v>69.975719549999994</v>
      </c>
      <c r="F70">
        <v>0.93643895200000005</v>
      </c>
      <c r="G70">
        <v>708.17503899999997</v>
      </c>
      <c r="H70">
        <v>104.9160773</v>
      </c>
      <c r="I70">
        <v>42.302293579999997</v>
      </c>
      <c r="J70">
        <v>41.775359649999999</v>
      </c>
      <c r="K70">
        <v>31.126739929999999</v>
      </c>
      <c r="L70">
        <v>39.150777400000003</v>
      </c>
      <c r="M70">
        <v>104.9160773</v>
      </c>
      <c r="N70">
        <v>67</v>
      </c>
      <c r="O70">
        <v>1</v>
      </c>
      <c r="P70">
        <v>12.7</v>
      </c>
      <c r="Q70">
        <v>0</v>
      </c>
    </row>
    <row r="71" spans="1:17" x14ac:dyDescent="0.3">
      <c r="A71">
        <v>2024030615</v>
      </c>
      <c r="B71">
        <v>158.428102</v>
      </c>
      <c r="C71">
        <v>98.018554309999999</v>
      </c>
      <c r="D71">
        <v>110.23927329999999</v>
      </c>
      <c r="E71">
        <v>60.409547740000001</v>
      </c>
      <c r="F71">
        <v>0.84774546200000001</v>
      </c>
      <c r="G71">
        <v>384.1092921</v>
      </c>
      <c r="H71">
        <v>118.30013409999999</v>
      </c>
      <c r="I71">
        <v>46.184724690000003</v>
      </c>
      <c r="J71">
        <v>48.413219419999997</v>
      </c>
      <c r="K71">
        <v>34.238300940000002</v>
      </c>
      <c r="L71">
        <v>42.098775289999999</v>
      </c>
      <c r="M71">
        <v>118.30013409999999</v>
      </c>
      <c r="N71">
        <v>51</v>
      </c>
      <c r="O71">
        <v>1</v>
      </c>
      <c r="P71">
        <v>11</v>
      </c>
      <c r="Q71">
        <v>0</v>
      </c>
    </row>
    <row r="72" spans="1:17" x14ac:dyDescent="0.3">
      <c r="A72">
        <v>2024030614</v>
      </c>
      <c r="B72">
        <v>136.686958</v>
      </c>
      <c r="C72">
        <v>72.951502899999994</v>
      </c>
      <c r="D72">
        <v>74.720804920000006</v>
      </c>
      <c r="E72">
        <v>63.735455080000001</v>
      </c>
      <c r="F72">
        <v>0.99439655199999999</v>
      </c>
      <c r="G72">
        <v>1159.7542169999999</v>
      </c>
      <c r="H72">
        <v>92.151854029999996</v>
      </c>
      <c r="I72">
        <v>41.84019851</v>
      </c>
      <c r="J72">
        <v>45.05958674</v>
      </c>
      <c r="K72">
        <v>37.324647120000002</v>
      </c>
      <c r="L72">
        <v>40.650198459999999</v>
      </c>
      <c r="M72">
        <v>92.151854029999996</v>
      </c>
      <c r="N72">
        <v>77</v>
      </c>
      <c r="O72">
        <v>0</v>
      </c>
      <c r="P72">
        <v>9.9</v>
      </c>
      <c r="Q72">
        <v>1</v>
      </c>
    </row>
    <row r="73" spans="1:17" x14ac:dyDescent="0.3">
      <c r="A73">
        <v>2024030617</v>
      </c>
      <c r="B73">
        <v>179.1127137</v>
      </c>
      <c r="C73">
        <v>104.9592236</v>
      </c>
      <c r="D73">
        <v>108.98664530000001</v>
      </c>
      <c r="E73">
        <v>74.15349003</v>
      </c>
      <c r="F73">
        <v>0.99501108599999999</v>
      </c>
      <c r="G73">
        <v>392.44870049999997</v>
      </c>
      <c r="H73">
        <v>128.34216989999999</v>
      </c>
      <c r="I73">
        <v>48.060656649999999</v>
      </c>
      <c r="J73">
        <v>50.094926350000001</v>
      </c>
      <c r="K73">
        <v>35.683855129999998</v>
      </c>
      <c r="L73">
        <v>42.544729619999998</v>
      </c>
      <c r="M73">
        <v>128.34216989999999</v>
      </c>
      <c r="N73">
        <v>77</v>
      </c>
      <c r="O73">
        <v>1</v>
      </c>
      <c r="P73">
        <v>10.8</v>
      </c>
      <c r="Q73">
        <v>0</v>
      </c>
    </row>
    <row r="74" spans="1:17" x14ac:dyDescent="0.3">
      <c r="A74">
        <v>2024030616</v>
      </c>
      <c r="B74">
        <v>182.37144649999999</v>
      </c>
      <c r="C74">
        <v>115.1332498</v>
      </c>
      <c r="D74">
        <v>129.8763932</v>
      </c>
      <c r="E74">
        <v>67.238196619999997</v>
      </c>
      <c r="F74">
        <v>0.71354305500000004</v>
      </c>
      <c r="G74">
        <v>669.67560979999996</v>
      </c>
      <c r="H74">
        <v>141.8147032</v>
      </c>
      <c r="I74">
        <v>47.69225634</v>
      </c>
      <c r="J74">
        <v>47.355316289999998</v>
      </c>
      <c r="K74">
        <v>34.307840310000003</v>
      </c>
      <c r="L74">
        <v>44.651486689999999</v>
      </c>
      <c r="M74">
        <v>141.8147032</v>
      </c>
      <c r="N74">
        <v>68</v>
      </c>
      <c r="O74">
        <v>1</v>
      </c>
      <c r="P74">
        <v>9</v>
      </c>
      <c r="Q74">
        <v>1</v>
      </c>
    </row>
    <row r="75" spans="1:17" x14ac:dyDescent="0.3">
      <c r="A75">
        <v>2024030618</v>
      </c>
      <c r="B75">
        <v>166.28781280000001</v>
      </c>
      <c r="C75">
        <v>82.241000810000003</v>
      </c>
      <c r="D75">
        <v>93.730104920000002</v>
      </c>
      <c r="E75">
        <v>84.046811950000006</v>
      </c>
      <c r="F75">
        <v>0.99935815100000003</v>
      </c>
      <c r="G75">
        <v>681.36621790000004</v>
      </c>
      <c r="H75">
        <v>108.5007245</v>
      </c>
      <c r="I75">
        <v>61.07878788</v>
      </c>
      <c r="J75">
        <v>61.505139499999999</v>
      </c>
      <c r="K75">
        <v>28.55761317</v>
      </c>
      <c r="L75">
        <v>39.049632719999998</v>
      </c>
      <c r="M75">
        <v>108.5007245</v>
      </c>
      <c r="N75">
        <v>80</v>
      </c>
      <c r="O75">
        <v>1</v>
      </c>
      <c r="P75">
        <v>7</v>
      </c>
      <c r="Q75">
        <v>1</v>
      </c>
    </row>
    <row r="76" spans="1:17" x14ac:dyDescent="0.3">
      <c r="A76">
        <v>2024030619</v>
      </c>
      <c r="B76">
        <v>172.3585995</v>
      </c>
      <c r="C76">
        <v>83.485571370000002</v>
      </c>
      <c r="D76">
        <v>94.183788640000003</v>
      </c>
      <c r="E76">
        <v>88.873028090000005</v>
      </c>
      <c r="F76">
        <v>0.99846527699999998</v>
      </c>
      <c r="G76">
        <v>685.77926709999997</v>
      </c>
      <c r="H76">
        <v>111.2909417</v>
      </c>
      <c r="I76">
        <v>47.832916150000003</v>
      </c>
      <c r="J76">
        <v>47.842391300000003</v>
      </c>
      <c r="K76">
        <v>36.073224039999999</v>
      </c>
      <c r="L76">
        <v>44.46390427</v>
      </c>
      <c r="M76">
        <v>111.2909417</v>
      </c>
      <c r="N76">
        <v>69</v>
      </c>
      <c r="O76">
        <v>1</v>
      </c>
      <c r="P76">
        <v>9.9</v>
      </c>
      <c r="Q76">
        <v>1</v>
      </c>
    </row>
    <row r="77" spans="1:17" x14ac:dyDescent="0.3">
      <c r="A77">
        <v>2024030622</v>
      </c>
      <c r="B77">
        <v>167.43060840000001</v>
      </c>
      <c r="C77">
        <v>96.383607940000005</v>
      </c>
      <c r="D77">
        <v>103.920997</v>
      </c>
      <c r="E77">
        <v>71.047000420000003</v>
      </c>
      <c r="F77">
        <v>0.98991844100000004</v>
      </c>
      <c r="G77">
        <v>718.34677209999995</v>
      </c>
      <c r="H77">
        <v>120.11432120000001</v>
      </c>
      <c r="I77">
        <v>42.213243239999997</v>
      </c>
      <c r="J77">
        <v>42.509735399999997</v>
      </c>
      <c r="K77">
        <v>33.812006320000002</v>
      </c>
      <c r="L77">
        <v>44.368163639999999</v>
      </c>
      <c r="M77">
        <v>120.11432120000001</v>
      </c>
      <c r="N77">
        <v>71</v>
      </c>
      <c r="O77">
        <v>0</v>
      </c>
      <c r="P77">
        <v>13.6</v>
      </c>
      <c r="Q77">
        <v>0</v>
      </c>
    </row>
    <row r="78" spans="1:17" x14ac:dyDescent="0.3">
      <c r="A78">
        <v>2024030623</v>
      </c>
      <c r="B78">
        <v>177.3523333</v>
      </c>
      <c r="C78">
        <v>91.219683509999996</v>
      </c>
      <c r="D78">
        <v>95.406507349999998</v>
      </c>
      <c r="E78">
        <v>86.13264977</v>
      </c>
      <c r="F78">
        <v>0.999790026</v>
      </c>
      <c r="G78">
        <v>942.66270789999999</v>
      </c>
      <c r="H78">
        <v>118.867935</v>
      </c>
      <c r="I78">
        <v>42.857625849999998</v>
      </c>
      <c r="J78">
        <v>41.662255829999999</v>
      </c>
      <c r="K78">
        <v>30.468221310000001</v>
      </c>
      <c r="L78">
        <v>43.276476559999999</v>
      </c>
      <c r="M78">
        <v>118.867935</v>
      </c>
      <c r="N78">
        <v>69</v>
      </c>
      <c r="O78">
        <v>0</v>
      </c>
      <c r="P78">
        <v>13.1</v>
      </c>
      <c r="Q78">
        <v>0</v>
      </c>
    </row>
    <row r="79" spans="1:17" x14ac:dyDescent="0.3">
      <c r="A79">
        <v>2024030624</v>
      </c>
      <c r="B79">
        <v>152.37931029999999</v>
      </c>
      <c r="C79">
        <v>86.533004930000004</v>
      </c>
      <c r="D79">
        <v>99.610696689999997</v>
      </c>
      <c r="E79">
        <v>65.846305419999993</v>
      </c>
      <c r="F79">
        <v>0.83840947499999996</v>
      </c>
      <c r="G79">
        <v>632.43885260000002</v>
      </c>
      <c r="H79">
        <v>107.75815710000001</v>
      </c>
      <c r="I79">
        <v>46.071919950000002</v>
      </c>
      <c r="J79">
        <v>48.504424780000001</v>
      </c>
      <c r="K79">
        <v>33.90409683</v>
      </c>
      <c r="L79">
        <v>34.243797090000001</v>
      </c>
      <c r="M79">
        <v>107.75815710000001</v>
      </c>
      <c r="N79">
        <v>68</v>
      </c>
      <c r="O79">
        <v>1</v>
      </c>
      <c r="P79">
        <v>11.1</v>
      </c>
      <c r="Q79">
        <v>0</v>
      </c>
    </row>
    <row r="80" spans="1:17" x14ac:dyDescent="0.3">
      <c r="A80">
        <v>2024030625</v>
      </c>
      <c r="B80">
        <v>181.2362727</v>
      </c>
      <c r="C80">
        <v>88.716447779999996</v>
      </c>
      <c r="D80">
        <v>89.868042529999997</v>
      </c>
      <c r="E80">
        <v>92.519824889999995</v>
      </c>
      <c r="F80">
        <v>1</v>
      </c>
      <c r="G80">
        <v>959.66633019999995</v>
      </c>
      <c r="H80">
        <v>116.3802448</v>
      </c>
      <c r="I80">
        <v>60.929256590000001</v>
      </c>
      <c r="J80">
        <v>55.482625480000003</v>
      </c>
      <c r="K80">
        <v>30.449016919999998</v>
      </c>
      <c r="L80">
        <v>41.91221187</v>
      </c>
      <c r="M80">
        <v>116.3802448</v>
      </c>
      <c r="N80">
        <v>61</v>
      </c>
      <c r="O80">
        <v>1</v>
      </c>
      <c r="P80">
        <v>10.8</v>
      </c>
      <c r="Q80">
        <v>0</v>
      </c>
    </row>
    <row r="81" spans="1:17" x14ac:dyDescent="0.3">
      <c r="A81">
        <v>2024030627</v>
      </c>
      <c r="B81">
        <v>175.50789850000001</v>
      </c>
      <c r="C81">
        <v>83.148300620000001</v>
      </c>
      <c r="D81">
        <v>89.917089520000005</v>
      </c>
      <c r="E81">
        <v>92.359597890000003</v>
      </c>
      <c r="F81">
        <v>0.99989961900000002</v>
      </c>
      <c r="G81">
        <v>847.08283619999997</v>
      </c>
      <c r="H81">
        <v>111.6646104</v>
      </c>
      <c r="I81">
        <v>52.789230770000003</v>
      </c>
      <c r="J81">
        <v>49.525962130000003</v>
      </c>
      <c r="K81">
        <v>34.393689989999999</v>
      </c>
      <c r="L81">
        <v>43.47522412</v>
      </c>
      <c r="M81">
        <v>111.6646104</v>
      </c>
      <c r="N81">
        <v>57</v>
      </c>
      <c r="O81">
        <v>0</v>
      </c>
      <c r="P81">
        <v>13.8</v>
      </c>
      <c r="Q81">
        <v>0</v>
      </c>
    </row>
    <row r="82" spans="1:17" x14ac:dyDescent="0.3">
      <c r="A82">
        <v>2024030626</v>
      </c>
      <c r="B82">
        <v>166.1130331</v>
      </c>
      <c r="C82">
        <v>86.292515839999993</v>
      </c>
      <c r="D82">
        <v>94.6993492</v>
      </c>
      <c r="E82">
        <v>79.820517210000006</v>
      </c>
      <c r="F82">
        <v>0.99292231600000003</v>
      </c>
      <c r="G82">
        <v>1215.3372260000001</v>
      </c>
      <c r="H82">
        <v>111.49625279999999</v>
      </c>
      <c r="I82">
        <v>42.828050709999999</v>
      </c>
      <c r="J82">
        <v>41.78143515</v>
      </c>
      <c r="K82">
        <v>34.281463279999997</v>
      </c>
      <c r="L82">
        <v>45.312323980000002</v>
      </c>
      <c r="M82">
        <v>111.49625279999999</v>
      </c>
      <c r="N82">
        <v>46</v>
      </c>
      <c r="O82">
        <v>0</v>
      </c>
      <c r="P82">
        <v>13.9</v>
      </c>
      <c r="Q82">
        <v>0</v>
      </c>
    </row>
    <row r="83" spans="1:17" x14ac:dyDescent="0.3">
      <c r="A83">
        <v>2024030629</v>
      </c>
      <c r="B83">
        <v>182.81514809999999</v>
      </c>
      <c r="C83">
        <v>100.5455568</v>
      </c>
      <c r="D83">
        <v>104.02943380000001</v>
      </c>
      <c r="E83">
        <v>82.413573299999996</v>
      </c>
      <c r="F83">
        <v>0.99663865500000004</v>
      </c>
      <c r="G83">
        <v>527.43389809999996</v>
      </c>
      <c r="H83">
        <v>126.2369642</v>
      </c>
      <c r="I83">
        <v>57.647844569999997</v>
      </c>
      <c r="J83">
        <v>56.155356380000001</v>
      </c>
      <c r="K83">
        <v>39.033738190000001</v>
      </c>
      <c r="L83">
        <v>43.27663098</v>
      </c>
      <c r="M83">
        <v>126.2369642</v>
      </c>
      <c r="N83">
        <v>68</v>
      </c>
      <c r="O83">
        <v>0</v>
      </c>
      <c r="P83">
        <v>12.4</v>
      </c>
      <c r="Q83">
        <v>0</v>
      </c>
    </row>
    <row r="84" spans="1:17" x14ac:dyDescent="0.3">
      <c r="A84">
        <v>2024030630</v>
      </c>
      <c r="B84">
        <v>165.8660993</v>
      </c>
      <c r="C84">
        <v>83.615886520000004</v>
      </c>
      <c r="D84">
        <v>93.542978719999994</v>
      </c>
      <c r="E84">
        <v>82.250212770000005</v>
      </c>
      <c r="F84">
        <v>0.97802488700000001</v>
      </c>
      <c r="G84">
        <v>247.26641939999999</v>
      </c>
      <c r="H84">
        <v>115.3796026</v>
      </c>
      <c r="I84">
        <v>55.929594270000003</v>
      </c>
      <c r="J84">
        <v>51.332722269999998</v>
      </c>
      <c r="K84">
        <v>32.738615660000001</v>
      </c>
      <c r="L84">
        <v>45.633287019999997</v>
      </c>
      <c r="M84">
        <v>115.3796026</v>
      </c>
      <c r="N84">
        <v>67</v>
      </c>
      <c r="O84">
        <v>1</v>
      </c>
      <c r="P84">
        <v>12.8</v>
      </c>
      <c r="Q84">
        <v>0</v>
      </c>
    </row>
    <row r="85" spans="1:17" x14ac:dyDescent="0.3">
      <c r="A85">
        <v>2024030628</v>
      </c>
      <c r="B85">
        <v>162.1801136</v>
      </c>
      <c r="C85">
        <v>92.064417610000007</v>
      </c>
      <c r="D85">
        <v>97.165340909999998</v>
      </c>
      <c r="E85">
        <v>70.115696020000001</v>
      </c>
      <c r="F85">
        <v>0.99050854200000005</v>
      </c>
      <c r="G85">
        <v>1110.693634</v>
      </c>
      <c r="H85">
        <v>113.781723</v>
      </c>
      <c r="I85">
        <v>51.567879329999997</v>
      </c>
      <c r="J85">
        <v>50.408122499999998</v>
      </c>
      <c r="K85">
        <v>36.972458029999999</v>
      </c>
      <c r="L85">
        <v>42.446364160000002</v>
      </c>
      <c r="M85">
        <v>113.781723</v>
      </c>
      <c r="N85">
        <v>77</v>
      </c>
      <c r="O85">
        <v>0</v>
      </c>
      <c r="P85">
        <v>14.1</v>
      </c>
      <c r="Q85">
        <v>0</v>
      </c>
    </row>
    <row r="86" spans="1:17" x14ac:dyDescent="0.3">
      <c r="A86">
        <v>2024030632</v>
      </c>
      <c r="B86">
        <v>159.39829</v>
      </c>
      <c r="C86">
        <v>84.982365509999994</v>
      </c>
      <c r="D86">
        <v>90.403633769999999</v>
      </c>
      <c r="E86">
        <v>74.415924469999993</v>
      </c>
      <c r="F86">
        <v>0.99912758999999995</v>
      </c>
      <c r="G86">
        <v>502.83564749999999</v>
      </c>
      <c r="H86">
        <v>108.20698830000001</v>
      </c>
      <c r="I86">
        <v>62.474613689999998</v>
      </c>
      <c r="J86">
        <v>59.744578310000001</v>
      </c>
      <c r="K86">
        <v>37.540242169999999</v>
      </c>
      <c r="L86">
        <v>44.619135489999998</v>
      </c>
      <c r="M86">
        <v>108.20698830000001</v>
      </c>
      <c r="N86">
        <v>44</v>
      </c>
      <c r="O86">
        <v>1</v>
      </c>
      <c r="P86">
        <v>10</v>
      </c>
      <c r="Q86">
        <v>1</v>
      </c>
    </row>
    <row r="87" spans="1:17" x14ac:dyDescent="0.3">
      <c r="A87">
        <v>2024030631</v>
      </c>
      <c r="B87">
        <v>175.92481459999999</v>
      </c>
      <c r="C87">
        <v>94.625695089999994</v>
      </c>
      <c r="D87">
        <v>88.77954124</v>
      </c>
      <c r="E87">
        <v>81.299119559999994</v>
      </c>
      <c r="F87">
        <v>0.99517684900000003</v>
      </c>
      <c r="G87">
        <v>752.02918769999997</v>
      </c>
      <c r="H87">
        <v>117.7577831</v>
      </c>
      <c r="I87">
        <v>44.736677120000003</v>
      </c>
      <c r="J87">
        <v>46.668219460000003</v>
      </c>
      <c r="K87">
        <v>36.66318235</v>
      </c>
      <c r="L87">
        <v>48.179620380000003</v>
      </c>
      <c r="M87">
        <v>117.7577831</v>
      </c>
      <c r="N87">
        <v>76</v>
      </c>
      <c r="O87">
        <v>1</v>
      </c>
      <c r="P87">
        <v>9.3000000000000007</v>
      </c>
      <c r="Q87">
        <v>1</v>
      </c>
    </row>
    <row r="88" spans="1:17" x14ac:dyDescent="0.3">
      <c r="A88">
        <v>2024030633</v>
      </c>
      <c r="B88">
        <v>150.32562970000001</v>
      </c>
      <c r="C88">
        <v>78.375876399999996</v>
      </c>
      <c r="D88">
        <v>89.262139700000006</v>
      </c>
      <c r="E88">
        <v>71.949753310000006</v>
      </c>
      <c r="F88">
        <v>0.99623082900000004</v>
      </c>
      <c r="G88">
        <v>735.10018019999995</v>
      </c>
      <c r="H88">
        <v>101.2436725</v>
      </c>
      <c r="I88">
        <v>47.502602660000001</v>
      </c>
      <c r="J88">
        <v>46.240581030000001</v>
      </c>
      <c r="K88">
        <v>40.472305140000003</v>
      </c>
      <c r="L88">
        <v>40.082724259999999</v>
      </c>
      <c r="M88">
        <v>101.2436725</v>
      </c>
      <c r="N88">
        <v>68</v>
      </c>
      <c r="O88">
        <v>0</v>
      </c>
      <c r="P88">
        <v>13.9</v>
      </c>
      <c r="Q88">
        <v>0</v>
      </c>
    </row>
    <row r="89" spans="1:17" x14ac:dyDescent="0.3">
      <c r="A89">
        <v>2024030636</v>
      </c>
      <c r="B89">
        <v>180.90677640000001</v>
      </c>
      <c r="C89">
        <v>88.121745790000006</v>
      </c>
      <c r="D89">
        <v>101.3529862</v>
      </c>
      <c r="E89">
        <v>92.785030629999994</v>
      </c>
      <c r="F89">
        <v>0.98483512600000001</v>
      </c>
      <c r="G89">
        <v>403.71152369999999</v>
      </c>
      <c r="H89">
        <v>122.9482759</v>
      </c>
      <c r="I89">
        <v>53.21597096</v>
      </c>
      <c r="J89">
        <v>51.136162689999999</v>
      </c>
      <c r="K89">
        <v>36.602250959999999</v>
      </c>
      <c r="L89">
        <v>41.312249260000002</v>
      </c>
      <c r="M89">
        <v>122.9482759</v>
      </c>
      <c r="N89">
        <v>50</v>
      </c>
      <c r="O89">
        <v>0</v>
      </c>
      <c r="P89">
        <v>13.6</v>
      </c>
      <c r="Q89">
        <v>0</v>
      </c>
    </row>
    <row r="90" spans="1:17" x14ac:dyDescent="0.3">
      <c r="A90">
        <v>2024030638</v>
      </c>
      <c r="B90">
        <v>164.04496459999999</v>
      </c>
      <c r="C90">
        <v>82.443583700000005</v>
      </c>
      <c r="D90">
        <v>90.821151900000004</v>
      </c>
      <c r="E90">
        <v>81.601380939999999</v>
      </c>
      <c r="F90">
        <v>0.99702184000000005</v>
      </c>
      <c r="G90">
        <v>444.59007220000001</v>
      </c>
      <c r="H90">
        <v>110.0688013</v>
      </c>
      <c r="I90">
        <v>46.870445340000003</v>
      </c>
      <c r="J90">
        <v>47.877417129999998</v>
      </c>
      <c r="K90">
        <v>34.372503389999999</v>
      </c>
      <c r="L90">
        <v>35.065797529999998</v>
      </c>
      <c r="M90">
        <v>110.0688013</v>
      </c>
      <c r="N90">
        <v>59</v>
      </c>
      <c r="O90">
        <v>1</v>
      </c>
      <c r="P90">
        <v>12.5</v>
      </c>
      <c r="Q90">
        <v>0</v>
      </c>
    </row>
    <row r="91" spans="1:17" x14ac:dyDescent="0.3">
      <c r="A91">
        <v>2024030634</v>
      </c>
      <c r="B91">
        <v>169.3412246</v>
      </c>
      <c r="C91">
        <v>91.732912069999998</v>
      </c>
      <c r="D91">
        <v>100.04716980000001</v>
      </c>
      <c r="E91">
        <v>77.608312569999995</v>
      </c>
      <c r="F91">
        <v>0.99570990800000003</v>
      </c>
      <c r="G91">
        <v>914.9069283</v>
      </c>
      <c r="H91">
        <v>116.30705829999999</v>
      </c>
      <c r="I91">
        <v>44.972383229999998</v>
      </c>
      <c r="J91">
        <v>46.555793340000001</v>
      </c>
      <c r="K91">
        <v>37.23526854</v>
      </c>
      <c r="L91">
        <v>45.487966380000003</v>
      </c>
      <c r="M91">
        <v>116.30705829999999</v>
      </c>
      <c r="N91">
        <v>61</v>
      </c>
      <c r="O91">
        <v>1</v>
      </c>
      <c r="P91">
        <v>10.8</v>
      </c>
      <c r="Q91">
        <v>0</v>
      </c>
    </row>
    <row r="92" spans="1:17" x14ac:dyDescent="0.3">
      <c r="A92">
        <v>2024030640</v>
      </c>
      <c r="B92">
        <v>158.65626570000001</v>
      </c>
      <c r="C92">
        <v>85.256892230000005</v>
      </c>
      <c r="D92">
        <v>95.167293229999999</v>
      </c>
      <c r="E92">
        <v>73.399373429999997</v>
      </c>
      <c r="F92">
        <v>0.985131482</v>
      </c>
      <c r="G92">
        <v>630.16123070000003</v>
      </c>
      <c r="H92">
        <v>110.4475482</v>
      </c>
      <c r="I92">
        <v>60.002695420000002</v>
      </c>
      <c r="J92">
        <v>54.884990250000001</v>
      </c>
      <c r="K92">
        <v>38.690268699999997</v>
      </c>
      <c r="L92">
        <v>47.977718590000002</v>
      </c>
      <c r="M92">
        <v>110.4475482</v>
      </c>
      <c r="N92">
        <v>74</v>
      </c>
      <c r="O92">
        <v>0</v>
      </c>
      <c r="P92">
        <v>10.1</v>
      </c>
      <c r="Q92">
        <v>1</v>
      </c>
    </row>
    <row r="93" spans="1:17" x14ac:dyDescent="0.3">
      <c r="A93">
        <v>2024030637</v>
      </c>
      <c r="B93">
        <v>157.6806546</v>
      </c>
      <c r="C93">
        <v>88.234158620000002</v>
      </c>
      <c r="D93">
        <v>88.343369699999997</v>
      </c>
      <c r="E93">
        <v>69.446496010000004</v>
      </c>
      <c r="F93">
        <v>0.99950992400000005</v>
      </c>
      <c r="G93">
        <v>786.02873720000002</v>
      </c>
      <c r="H93">
        <v>109.24707479999999</v>
      </c>
      <c r="I93">
        <v>50.657700419999998</v>
      </c>
      <c r="J93">
        <v>48.186977720000002</v>
      </c>
      <c r="K93">
        <v>35.338411540000003</v>
      </c>
      <c r="L93">
        <v>40.02543996</v>
      </c>
      <c r="M93">
        <v>109.24707479999999</v>
      </c>
      <c r="N93">
        <v>71</v>
      </c>
      <c r="O93">
        <v>0</v>
      </c>
      <c r="P93">
        <v>13.2</v>
      </c>
      <c r="Q93">
        <v>0</v>
      </c>
    </row>
    <row r="94" spans="1:17" x14ac:dyDescent="0.3">
      <c r="A94">
        <v>2024030643</v>
      </c>
      <c r="B94">
        <v>156.93476430000001</v>
      </c>
      <c r="C94">
        <v>80.909231199999994</v>
      </c>
      <c r="D94">
        <v>87.993686870000005</v>
      </c>
      <c r="E94">
        <v>76.025533109999998</v>
      </c>
      <c r="F94">
        <v>0.997310472</v>
      </c>
      <c r="G94">
        <v>609.48142050000001</v>
      </c>
      <c r="H94">
        <v>104.47094970000001</v>
      </c>
      <c r="I94">
        <v>59.62330317</v>
      </c>
      <c r="J94">
        <v>54.082670909999997</v>
      </c>
      <c r="K94">
        <v>33.33806147</v>
      </c>
      <c r="L94">
        <v>39.958833769999998</v>
      </c>
      <c r="M94">
        <v>104.47094970000001</v>
      </c>
      <c r="N94">
        <v>54</v>
      </c>
      <c r="O94">
        <v>0</v>
      </c>
      <c r="P94">
        <v>14.1</v>
      </c>
      <c r="Q94">
        <v>0</v>
      </c>
    </row>
    <row r="95" spans="1:17" x14ac:dyDescent="0.3">
      <c r="A95">
        <v>2024030639</v>
      </c>
      <c r="B95">
        <v>166.4249342</v>
      </c>
      <c r="C95">
        <v>99.656465569999995</v>
      </c>
      <c r="D95">
        <v>105.72557380000001</v>
      </c>
      <c r="E95">
        <v>66.768468580000004</v>
      </c>
      <c r="F95">
        <v>0.98397212499999998</v>
      </c>
      <c r="G95">
        <v>414.6320351</v>
      </c>
      <c r="H95">
        <v>123.33760270000001</v>
      </c>
      <c r="I95">
        <v>47.01487779</v>
      </c>
      <c r="J95">
        <v>47.513451439999997</v>
      </c>
      <c r="K95">
        <v>35.133502319999998</v>
      </c>
      <c r="L95">
        <v>39.701938329999997</v>
      </c>
      <c r="M95">
        <v>123.33760270000001</v>
      </c>
      <c r="N95">
        <v>42</v>
      </c>
      <c r="O95">
        <v>0</v>
      </c>
      <c r="P95">
        <v>15.8</v>
      </c>
      <c r="Q95">
        <v>0</v>
      </c>
    </row>
    <row r="96" spans="1:17" x14ac:dyDescent="0.3">
      <c r="A96">
        <v>2024030641</v>
      </c>
      <c r="B96">
        <v>163.18266170000001</v>
      </c>
      <c r="C96">
        <v>101.2656236</v>
      </c>
      <c r="D96">
        <v>102.2703539</v>
      </c>
      <c r="E96">
        <v>61.917038120000001</v>
      </c>
      <c r="F96">
        <v>0.92813852799999996</v>
      </c>
      <c r="G96">
        <v>1110.862752</v>
      </c>
      <c r="H96">
        <v>119.9482946</v>
      </c>
      <c r="I96">
        <v>41.069668649999997</v>
      </c>
      <c r="J96">
        <v>42.531593409999999</v>
      </c>
      <c r="K96">
        <v>33.643004120000001</v>
      </c>
      <c r="L96">
        <v>39.495954079999997</v>
      </c>
      <c r="M96">
        <v>119.9482946</v>
      </c>
      <c r="N96">
        <v>66</v>
      </c>
      <c r="O96">
        <v>1</v>
      </c>
      <c r="P96">
        <v>10.199999999999999</v>
      </c>
      <c r="Q96">
        <v>1</v>
      </c>
    </row>
    <row r="97" spans="1:17" x14ac:dyDescent="0.3">
      <c r="A97">
        <v>2024030643</v>
      </c>
      <c r="B97">
        <v>179.9354621</v>
      </c>
      <c r="C97">
        <v>119.1886665</v>
      </c>
      <c r="D97">
        <v>126.419946</v>
      </c>
      <c r="E97">
        <v>60.746795589999998</v>
      </c>
      <c r="F97">
        <v>0.99977008899999997</v>
      </c>
      <c r="G97">
        <v>553.08353799999998</v>
      </c>
      <c r="H97">
        <v>138.32022850000001</v>
      </c>
      <c r="I97">
        <v>48.466704610000001</v>
      </c>
      <c r="J97">
        <v>46.390697670000002</v>
      </c>
      <c r="K97">
        <v>34.064556179999997</v>
      </c>
      <c r="L97">
        <v>47.284005059999998</v>
      </c>
      <c r="M97">
        <v>138.32022850000001</v>
      </c>
      <c r="N97">
        <v>54</v>
      </c>
      <c r="O97">
        <v>0</v>
      </c>
      <c r="P97">
        <v>14.1</v>
      </c>
      <c r="Q97">
        <v>0</v>
      </c>
    </row>
    <row r="98" spans="1:17" x14ac:dyDescent="0.3">
      <c r="A98">
        <v>2024030644</v>
      </c>
      <c r="B98">
        <v>167.54664539999999</v>
      </c>
      <c r="C98">
        <v>84.696434670000002</v>
      </c>
      <c r="D98">
        <v>92.561339559999993</v>
      </c>
      <c r="E98">
        <v>82.850210730000001</v>
      </c>
      <c r="F98">
        <v>0.993387299</v>
      </c>
      <c r="G98">
        <v>630.84552450000001</v>
      </c>
      <c r="H98">
        <v>112.0029294</v>
      </c>
      <c r="I98">
        <v>41.077930170000002</v>
      </c>
      <c r="J98">
        <v>41.282119909999999</v>
      </c>
      <c r="K98">
        <v>31.78</v>
      </c>
      <c r="L98">
        <v>39.250175550000002</v>
      </c>
      <c r="M98">
        <v>112.0029294</v>
      </c>
      <c r="N98">
        <v>48</v>
      </c>
      <c r="O98">
        <v>1</v>
      </c>
      <c r="P98">
        <v>9.1999999999999993</v>
      </c>
      <c r="Q98">
        <v>1</v>
      </c>
    </row>
    <row r="99" spans="1:17" x14ac:dyDescent="0.3">
      <c r="A99">
        <v>2024030645</v>
      </c>
      <c r="B99">
        <v>167.6933215</v>
      </c>
      <c r="C99">
        <v>99.658236869999996</v>
      </c>
      <c r="D99">
        <v>102.51478179999999</v>
      </c>
      <c r="E99">
        <v>68.035084589999997</v>
      </c>
      <c r="F99">
        <v>0.99985490399999999</v>
      </c>
      <c r="G99">
        <v>1042.1611949999999</v>
      </c>
      <c r="H99">
        <v>120.6063104</v>
      </c>
      <c r="I99">
        <v>44.855520220000002</v>
      </c>
      <c r="J99">
        <v>43.623601219999998</v>
      </c>
      <c r="K99">
        <v>34.63265904</v>
      </c>
      <c r="L99">
        <v>45.021604619999998</v>
      </c>
      <c r="M99">
        <v>120.6063104</v>
      </c>
      <c r="N99">
        <v>76</v>
      </c>
      <c r="O99">
        <v>1</v>
      </c>
      <c r="P99">
        <v>9.1999999999999993</v>
      </c>
      <c r="Q99">
        <v>1</v>
      </c>
    </row>
    <row r="100" spans="1:17" x14ac:dyDescent="0.3">
      <c r="A100">
        <v>2024030641</v>
      </c>
      <c r="B100">
        <v>163.0787569</v>
      </c>
      <c r="C100">
        <v>91.211250980000003</v>
      </c>
      <c r="D100">
        <v>98.686546030000002</v>
      </c>
      <c r="E100">
        <v>71.867505899999998</v>
      </c>
      <c r="F100">
        <v>0.99251667499999996</v>
      </c>
      <c r="G100">
        <v>1118.4139319999999</v>
      </c>
      <c r="H100">
        <v>113.73389109999999</v>
      </c>
      <c r="I100">
        <v>42.157589369999997</v>
      </c>
      <c r="J100">
        <v>42.65991219</v>
      </c>
      <c r="K100">
        <v>31.56639839</v>
      </c>
      <c r="L100">
        <v>35.54534219</v>
      </c>
      <c r="M100">
        <v>113.73389109999999</v>
      </c>
      <c r="N100">
        <v>66</v>
      </c>
      <c r="O100">
        <v>1</v>
      </c>
      <c r="P100">
        <v>10.199999999999999</v>
      </c>
      <c r="Q100">
        <v>1</v>
      </c>
    </row>
    <row r="101" spans="1:17" x14ac:dyDescent="0.3">
      <c r="A101">
        <v>2024030649</v>
      </c>
      <c r="B101">
        <v>160.51894110000001</v>
      </c>
      <c r="C101">
        <v>80.772485599999996</v>
      </c>
      <c r="D101">
        <v>87.458573329999993</v>
      </c>
      <c r="E101">
        <v>79.746455470000001</v>
      </c>
      <c r="F101">
        <v>0.99829082300000005</v>
      </c>
      <c r="G101">
        <v>656.5040884</v>
      </c>
      <c r="H101">
        <v>104.4823978</v>
      </c>
      <c r="I101">
        <v>43.38715354</v>
      </c>
      <c r="J101">
        <v>41.537721320000003</v>
      </c>
      <c r="K101">
        <v>36.23830032</v>
      </c>
      <c r="L101">
        <v>40.609688550000001</v>
      </c>
      <c r="M101">
        <v>104.4823978</v>
      </c>
      <c r="N101">
        <v>72</v>
      </c>
      <c r="O101">
        <v>0</v>
      </c>
      <c r="P101">
        <v>9.9</v>
      </c>
      <c r="Q101">
        <v>1</v>
      </c>
    </row>
    <row r="102" spans="1:17" x14ac:dyDescent="0.3">
      <c r="A102">
        <v>2024030648</v>
      </c>
      <c r="B102">
        <v>175.47751199999999</v>
      </c>
      <c r="C102">
        <v>118.8799944</v>
      </c>
      <c r="D102">
        <v>131.96799390000001</v>
      </c>
      <c r="E102">
        <v>56.597517609999997</v>
      </c>
      <c r="F102">
        <v>0.98140981299999996</v>
      </c>
      <c r="G102">
        <v>943.39895750000005</v>
      </c>
      <c r="H102">
        <v>137.47606880000001</v>
      </c>
      <c r="I102">
        <v>41.353465129999996</v>
      </c>
      <c r="J102">
        <v>41.199031840000004</v>
      </c>
      <c r="K102">
        <v>31.48067356</v>
      </c>
      <c r="L102">
        <v>45.00256649</v>
      </c>
      <c r="M102">
        <v>137.47606880000001</v>
      </c>
      <c r="N102">
        <v>51</v>
      </c>
      <c r="O102">
        <v>0</v>
      </c>
      <c r="P102">
        <v>14.8</v>
      </c>
      <c r="Q102">
        <v>0</v>
      </c>
    </row>
    <row r="103" spans="1:17" x14ac:dyDescent="0.3">
      <c r="A103">
        <v>2024030650</v>
      </c>
      <c r="B103">
        <v>174.08570449999999</v>
      </c>
      <c r="C103">
        <v>101.43278239999999</v>
      </c>
      <c r="D103">
        <v>106.7134094</v>
      </c>
      <c r="E103">
        <v>72.652922129999993</v>
      </c>
      <c r="F103">
        <v>0.99842612600000002</v>
      </c>
      <c r="G103">
        <v>423.29756090000001</v>
      </c>
      <c r="H103">
        <v>126.1309229</v>
      </c>
      <c r="I103">
        <v>53.702054789999998</v>
      </c>
      <c r="J103">
        <v>47.957135389999998</v>
      </c>
      <c r="K103">
        <v>36.136633150000002</v>
      </c>
      <c r="L103">
        <v>42.724017230000001</v>
      </c>
      <c r="M103">
        <v>126.1309229</v>
      </c>
      <c r="N103">
        <v>75</v>
      </c>
      <c r="O103">
        <v>1</v>
      </c>
      <c r="P103">
        <v>10.5</v>
      </c>
      <c r="Q103">
        <v>0</v>
      </c>
    </row>
    <row r="104" spans="1:17" x14ac:dyDescent="0.3">
      <c r="A104">
        <v>2024030651</v>
      </c>
      <c r="B104">
        <v>156.84061370000001</v>
      </c>
      <c r="C104">
        <v>86.594928620000005</v>
      </c>
      <c r="D104">
        <v>92.270402730000001</v>
      </c>
      <c r="E104">
        <v>70.24568506</v>
      </c>
      <c r="F104">
        <v>1</v>
      </c>
      <c r="G104">
        <v>290.08315979999998</v>
      </c>
      <c r="H104">
        <v>108.4550253</v>
      </c>
      <c r="I104">
        <v>48.463525840000003</v>
      </c>
      <c r="J104">
        <v>49.22132672</v>
      </c>
      <c r="K104">
        <v>33.985735740000003</v>
      </c>
      <c r="L104">
        <v>37.460758689999999</v>
      </c>
      <c r="M104">
        <v>108.4550253</v>
      </c>
      <c r="N104">
        <v>35</v>
      </c>
      <c r="O104">
        <v>1</v>
      </c>
      <c r="P104">
        <v>9.6999999999999993</v>
      </c>
      <c r="Q104">
        <v>1</v>
      </c>
    </row>
    <row r="105" spans="1:17" x14ac:dyDescent="0.3">
      <c r="A105">
        <v>2024030654</v>
      </c>
      <c r="B105">
        <v>164.47687970000001</v>
      </c>
      <c r="C105">
        <v>85.05206767</v>
      </c>
      <c r="D105">
        <v>87.970300750000007</v>
      </c>
      <c r="E105">
        <v>79.424812029999998</v>
      </c>
      <c r="F105">
        <v>1</v>
      </c>
      <c r="G105">
        <v>1045.9634209999999</v>
      </c>
      <c r="H105">
        <v>109.1521412</v>
      </c>
      <c r="I105">
        <v>54.020053480000001</v>
      </c>
      <c r="J105">
        <v>44.216335540000003</v>
      </c>
      <c r="K105">
        <v>34.682539679999998</v>
      </c>
      <c r="L105">
        <v>41.13704705</v>
      </c>
      <c r="M105">
        <v>109.1521412</v>
      </c>
      <c r="N105">
        <v>57</v>
      </c>
      <c r="O105">
        <v>1</v>
      </c>
      <c r="P105">
        <v>10.5</v>
      </c>
      <c r="Q105">
        <v>0</v>
      </c>
    </row>
    <row r="106" spans="1:17" x14ac:dyDescent="0.3">
      <c r="A106">
        <v>2024030653</v>
      </c>
      <c r="B106">
        <v>163.26175839999999</v>
      </c>
      <c r="C106">
        <v>97.52706216</v>
      </c>
      <c r="D106">
        <v>103.9961002</v>
      </c>
      <c r="E106">
        <v>65.734696290000002</v>
      </c>
      <c r="F106">
        <v>0.98490518999999999</v>
      </c>
      <c r="G106">
        <v>820.49528680000003</v>
      </c>
      <c r="H106">
        <v>118.00400519999999</v>
      </c>
      <c r="I106">
        <v>45.706889990000001</v>
      </c>
      <c r="J106">
        <v>47.035419849999997</v>
      </c>
      <c r="K106">
        <v>34.223949339999997</v>
      </c>
      <c r="L106">
        <v>39.390331150000002</v>
      </c>
      <c r="M106">
        <v>118.00400519999999</v>
      </c>
      <c r="N106">
        <v>71</v>
      </c>
      <c r="O106">
        <v>1</v>
      </c>
      <c r="P106">
        <v>11.2</v>
      </c>
      <c r="Q106">
        <v>0</v>
      </c>
    </row>
    <row r="107" spans="1:17" x14ac:dyDescent="0.3">
      <c r="A107">
        <v>2024030646</v>
      </c>
      <c r="B107">
        <v>162.14902230000001</v>
      </c>
      <c r="C107">
        <v>97.135670939999997</v>
      </c>
      <c r="D107">
        <v>115.8132165</v>
      </c>
      <c r="E107">
        <v>65.013351310000004</v>
      </c>
      <c r="F107">
        <v>0.70609559600000005</v>
      </c>
      <c r="G107">
        <v>573.0142439</v>
      </c>
      <c r="H107">
        <v>118.6362779</v>
      </c>
      <c r="I107">
        <v>42.814969599999998</v>
      </c>
      <c r="J107">
        <v>44.15823022</v>
      </c>
      <c r="K107">
        <v>32.762532299999997</v>
      </c>
      <c r="L107">
        <v>42.1620548</v>
      </c>
      <c r="M107">
        <v>118.6362779</v>
      </c>
      <c r="N107">
        <v>51</v>
      </c>
      <c r="O107">
        <v>1</v>
      </c>
      <c r="P107">
        <v>10.8</v>
      </c>
      <c r="Q107">
        <v>0</v>
      </c>
    </row>
    <row r="108" spans="1:17" x14ac:dyDescent="0.3">
      <c r="A108">
        <v>2024030655</v>
      </c>
      <c r="B108">
        <v>155.010931</v>
      </c>
      <c r="C108">
        <v>98.038565460000001</v>
      </c>
      <c r="D108">
        <v>107.59113240000001</v>
      </c>
      <c r="E108">
        <v>56.972365510000003</v>
      </c>
      <c r="F108">
        <v>0.99147395500000002</v>
      </c>
      <c r="G108">
        <v>500.58153199999998</v>
      </c>
      <c r="H108">
        <v>120.44869869999999</v>
      </c>
      <c r="I108">
        <v>50.714795010000003</v>
      </c>
      <c r="J108">
        <v>48.812009240000002</v>
      </c>
      <c r="K108">
        <v>35.34345922</v>
      </c>
      <c r="L108">
        <v>39.450707180000002</v>
      </c>
      <c r="M108">
        <v>120.44869869999999</v>
      </c>
      <c r="N108">
        <v>41</v>
      </c>
      <c r="O108">
        <v>1</v>
      </c>
      <c r="P108">
        <v>9.9</v>
      </c>
      <c r="Q108">
        <v>1</v>
      </c>
    </row>
    <row r="109" spans="1:17" x14ac:dyDescent="0.3">
      <c r="A109">
        <v>2024030656</v>
      </c>
      <c r="B109">
        <v>157.8620535</v>
      </c>
      <c r="C109">
        <v>105.17403040000001</v>
      </c>
      <c r="D109">
        <v>119.3729866</v>
      </c>
      <c r="E109">
        <v>52.688023039999997</v>
      </c>
      <c r="F109">
        <v>0.75805449499999999</v>
      </c>
      <c r="G109">
        <v>799.49936509999998</v>
      </c>
      <c r="H109">
        <v>122.3325299</v>
      </c>
      <c r="I109">
        <v>42.074832110000003</v>
      </c>
      <c r="J109">
        <v>43.120994619999998</v>
      </c>
      <c r="K109">
        <v>32.69052946</v>
      </c>
      <c r="L109">
        <v>36.359586049999997</v>
      </c>
      <c r="M109">
        <v>122.3325299</v>
      </c>
      <c r="N109">
        <v>75</v>
      </c>
      <c r="O109">
        <v>1</v>
      </c>
      <c r="P109">
        <v>10.6</v>
      </c>
      <c r="Q109">
        <v>0</v>
      </c>
    </row>
    <row r="110" spans="1:17" x14ac:dyDescent="0.3">
      <c r="A110">
        <v>2024030657</v>
      </c>
      <c r="B110">
        <v>171.5590511</v>
      </c>
      <c r="C110">
        <v>112.27730560000001</v>
      </c>
      <c r="D110">
        <v>115.570595</v>
      </c>
      <c r="E110">
        <v>59.314220470000002</v>
      </c>
      <c r="F110">
        <v>0.98972972999999997</v>
      </c>
      <c r="G110">
        <v>462.20974460000002</v>
      </c>
      <c r="H110">
        <v>133.86308869999999</v>
      </c>
      <c r="I110">
        <v>47.387347390000002</v>
      </c>
      <c r="J110">
        <v>47.49767774</v>
      </c>
      <c r="K110">
        <v>38.071316789999997</v>
      </c>
      <c r="L110">
        <v>51.212314900000003</v>
      </c>
      <c r="M110">
        <v>133.86308869999999</v>
      </c>
      <c r="N110">
        <v>51</v>
      </c>
      <c r="O110">
        <v>0</v>
      </c>
      <c r="P110">
        <v>12.9</v>
      </c>
      <c r="Q110">
        <v>0</v>
      </c>
    </row>
    <row r="111" spans="1:17" x14ac:dyDescent="0.3">
      <c r="A111">
        <v>2024030658</v>
      </c>
      <c r="B111">
        <v>192.31783440000001</v>
      </c>
      <c r="C111">
        <v>124.566879</v>
      </c>
      <c r="D111">
        <v>131.6715499</v>
      </c>
      <c r="E111">
        <v>67.750955410000003</v>
      </c>
      <c r="F111">
        <v>0.993022242</v>
      </c>
      <c r="G111">
        <v>436.01184439999997</v>
      </c>
      <c r="H111">
        <v>146.68253970000001</v>
      </c>
      <c r="I111">
        <v>75.493963780000001</v>
      </c>
      <c r="J111">
        <v>61.59838895</v>
      </c>
      <c r="K111">
        <v>40.999759500000003</v>
      </c>
      <c r="L111">
        <v>51.512967519999997</v>
      </c>
      <c r="M111">
        <v>146.68253970000001</v>
      </c>
      <c r="N111">
        <v>53</v>
      </c>
      <c r="O111">
        <v>1</v>
      </c>
      <c r="P111">
        <v>8.5</v>
      </c>
      <c r="Q111">
        <v>1</v>
      </c>
    </row>
    <row r="112" spans="1:17" x14ac:dyDescent="0.3">
      <c r="A112">
        <v>2024030652</v>
      </c>
      <c r="B112">
        <v>170.33316959999999</v>
      </c>
      <c r="C112">
        <v>115.8989294</v>
      </c>
      <c r="D112">
        <v>122.63736369999999</v>
      </c>
      <c r="E112">
        <v>54.434240250000002</v>
      </c>
      <c r="F112">
        <v>0.95271061899999998</v>
      </c>
      <c r="G112">
        <v>607.62064969999994</v>
      </c>
      <c r="H112">
        <v>130.9735556</v>
      </c>
      <c r="I112">
        <v>45.054576709999999</v>
      </c>
      <c r="J112">
        <v>45.268525310000001</v>
      </c>
      <c r="K112">
        <v>38.410233920000003</v>
      </c>
      <c r="L112">
        <v>49.808367660000002</v>
      </c>
      <c r="M112">
        <v>130.9735556</v>
      </c>
      <c r="N112">
        <v>68</v>
      </c>
      <c r="O112">
        <v>1</v>
      </c>
      <c r="P112">
        <v>13.1</v>
      </c>
      <c r="Q112">
        <v>0</v>
      </c>
    </row>
    <row r="113" spans="1:17" x14ac:dyDescent="0.3">
      <c r="A113">
        <v>2024030659</v>
      </c>
      <c r="B113">
        <v>155.99486400000001</v>
      </c>
      <c r="C113">
        <v>92.332454190000007</v>
      </c>
      <c r="D113">
        <v>96.564686289999997</v>
      </c>
      <c r="E113">
        <v>63.662409769999996</v>
      </c>
      <c r="F113">
        <v>0.99841213799999995</v>
      </c>
      <c r="G113">
        <v>531.51764119999996</v>
      </c>
      <c r="H113">
        <v>116.6198455</v>
      </c>
      <c r="I113">
        <v>59.58689459</v>
      </c>
      <c r="J113">
        <v>51.502124649999999</v>
      </c>
      <c r="K113">
        <v>38.565470089999998</v>
      </c>
      <c r="L113">
        <v>45.897339160000001</v>
      </c>
      <c r="M113">
        <v>116.6198455</v>
      </c>
      <c r="N113">
        <v>29</v>
      </c>
      <c r="O113">
        <v>1</v>
      </c>
      <c r="P113">
        <v>10.5</v>
      </c>
      <c r="Q113">
        <v>0</v>
      </c>
    </row>
    <row r="114" spans="1:17" x14ac:dyDescent="0.3">
      <c r="A114">
        <v>2024030661</v>
      </c>
      <c r="B114">
        <v>146.89325489999999</v>
      </c>
      <c r="C114">
        <v>90.990020490000006</v>
      </c>
      <c r="D114">
        <v>96.469304109999996</v>
      </c>
      <c r="E114">
        <v>55.903234429999998</v>
      </c>
      <c r="F114">
        <v>0.99890730299999997</v>
      </c>
      <c r="G114">
        <v>874.93281530000002</v>
      </c>
      <c r="H114">
        <v>107.9185047</v>
      </c>
      <c r="I114">
        <v>41.234272480000001</v>
      </c>
      <c r="J114">
        <v>43.775335779999999</v>
      </c>
      <c r="K114">
        <v>35.414035089999999</v>
      </c>
      <c r="L114">
        <v>40.434186789999998</v>
      </c>
      <c r="M114">
        <v>107.9185047</v>
      </c>
      <c r="N114">
        <v>23</v>
      </c>
      <c r="O114">
        <v>1</v>
      </c>
      <c r="P114">
        <v>11.1</v>
      </c>
      <c r="Q114">
        <v>0</v>
      </c>
    </row>
    <row r="115" spans="1:17" x14ac:dyDescent="0.3">
      <c r="A115">
        <v>2024030663</v>
      </c>
      <c r="B115">
        <v>163.467052</v>
      </c>
      <c r="C115">
        <v>90.331647399999994</v>
      </c>
      <c r="D115">
        <v>97.240462429999994</v>
      </c>
      <c r="E115">
        <v>73.135404620000003</v>
      </c>
      <c r="F115">
        <v>0.99855699899999995</v>
      </c>
      <c r="G115">
        <v>505.85659249999998</v>
      </c>
      <c r="H115">
        <v>112.8462644</v>
      </c>
      <c r="I115">
        <v>51.429594270000003</v>
      </c>
      <c r="J115">
        <v>48.829826730000001</v>
      </c>
      <c r="K115">
        <v>32.961968679999998</v>
      </c>
      <c r="L115">
        <v>42.762426470000001</v>
      </c>
      <c r="M115">
        <v>112.8462644</v>
      </c>
      <c r="N115">
        <v>73</v>
      </c>
      <c r="O115">
        <v>1</v>
      </c>
      <c r="P115">
        <v>9.6</v>
      </c>
      <c r="Q115">
        <v>1</v>
      </c>
    </row>
    <row r="116" spans="1:17" x14ac:dyDescent="0.3">
      <c r="A116">
        <v>2024030665</v>
      </c>
      <c r="B116">
        <v>131.32669229999999</v>
      </c>
      <c r="C116">
        <v>66.38283903</v>
      </c>
      <c r="D116">
        <v>69.961738740000001</v>
      </c>
      <c r="E116">
        <v>64.943853290000007</v>
      </c>
      <c r="F116">
        <v>0.99945740599999999</v>
      </c>
      <c r="G116">
        <v>387.82112180000001</v>
      </c>
      <c r="H116">
        <v>86.137720490000007</v>
      </c>
      <c r="I116">
        <v>76.912596399999998</v>
      </c>
      <c r="J116">
        <v>75.174496640000001</v>
      </c>
      <c r="K116">
        <v>37.009200280000002</v>
      </c>
      <c r="L116">
        <v>41.194097319999997</v>
      </c>
      <c r="M116">
        <v>86.137720490000007</v>
      </c>
      <c r="N116">
        <v>63</v>
      </c>
      <c r="O116">
        <v>0</v>
      </c>
      <c r="P116">
        <v>9.6</v>
      </c>
      <c r="Q116">
        <v>1</v>
      </c>
    </row>
    <row r="117" spans="1:17" x14ac:dyDescent="0.3">
      <c r="A117">
        <v>2024030662</v>
      </c>
      <c r="B117">
        <v>154.5502946</v>
      </c>
      <c r="C117">
        <v>118.08976970000001</v>
      </c>
      <c r="D117">
        <v>127.3701125</v>
      </c>
      <c r="E117">
        <v>36.460524909999997</v>
      </c>
      <c r="F117">
        <v>0.73941402899999997</v>
      </c>
      <c r="G117">
        <v>832.91424759999995</v>
      </c>
      <c r="H117">
        <v>129.978917</v>
      </c>
      <c r="I117">
        <v>44.54947808</v>
      </c>
      <c r="J117">
        <v>46.718911310000003</v>
      </c>
      <c r="K117">
        <v>35.061323620000003</v>
      </c>
      <c r="L117">
        <v>47.139530999999998</v>
      </c>
      <c r="M117">
        <v>129.978917</v>
      </c>
      <c r="N117">
        <v>44</v>
      </c>
      <c r="O117">
        <v>1</v>
      </c>
      <c r="P117">
        <v>10.5</v>
      </c>
      <c r="Q117">
        <v>0</v>
      </c>
    </row>
    <row r="118" spans="1:17" x14ac:dyDescent="0.3">
      <c r="A118">
        <v>2024030668</v>
      </c>
      <c r="B118">
        <v>168.78160500000001</v>
      </c>
      <c r="C118">
        <v>90.398497620000001</v>
      </c>
      <c r="D118">
        <v>99.140344450000001</v>
      </c>
      <c r="E118">
        <v>78.383107370000005</v>
      </c>
      <c r="F118">
        <v>0.99965344</v>
      </c>
      <c r="G118">
        <v>354.52404460000002</v>
      </c>
      <c r="H118">
        <v>118.08555029999999</v>
      </c>
      <c r="I118">
        <v>45.961340210000003</v>
      </c>
      <c r="J118">
        <v>46.30835381</v>
      </c>
      <c r="K118">
        <v>32.012345680000003</v>
      </c>
      <c r="L118">
        <v>42.522801729999998</v>
      </c>
      <c r="M118">
        <v>118.08555029999999</v>
      </c>
      <c r="N118">
        <v>66</v>
      </c>
      <c r="O118">
        <v>0</v>
      </c>
      <c r="P118">
        <v>9.8000000000000007</v>
      </c>
      <c r="Q118">
        <v>1</v>
      </c>
    </row>
    <row r="119" spans="1:17" x14ac:dyDescent="0.3">
      <c r="A119">
        <v>2024030667</v>
      </c>
      <c r="B119">
        <v>189.21667980000001</v>
      </c>
      <c r="C119">
        <v>102.5212097</v>
      </c>
      <c r="D119">
        <v>110.0032731</v>
      </c>
      <c r="E119">
        <v>86.695470020000002</v>
      </c>
      <c r="F119">
        <v>0.995120699</v>
      </c>
      <c r="G119">
        <v>703.79305109999996</v>
      </c>
      <c r="H119">
        <v>131.93080499999999</v>
      </c>
      <c r="I119">
        <v>54.304145079999998</v>
      </c>
      <c r="J119">
        <v>50.632368700000001</v>
      </c>
      <c r="K119">
        <v>40.678787880000002</v>
      </c>
      <c r="L119">
        <v>47.125071429999998</v>
      </c>
      <c r="M119">
        <v>131.93080499999999</v>
      </c>
      <c r="N119">
        <v>76</v>
      </c>
      <c r="O119">
        <v>0</v>
      </c>
      <c r="P119">
        <v>11.1</v>
      </c>
      <c r="Q119">
        <v>0</v>
      </c>
    </row>
    <row r="120" spans="1:17" x14ac:dyDescent="0.3">
      <c r="A120">
        <v>2024030670</v>
      </c>
      <c r="B120">
        <v>182.3675752</v>
      </c>
      <c r="C120">
        <v>107.125225</v>
      </c>
      <c r="D120">
        <v>112.7230651</v>
      </c>
      <c r="E120">
        <v>75.242350220000006</v>
      </c>
      <c r="F120">
        <v>0.99683965399999996</v>
      </c>
      <c r="G120">
        <v>728.75418630000001</v>
      </c>
      <c r="H120">
        <v>130.8154845</v>
      </c>
      <c r="I120">
        <v>55.955376739999998</v>
      </c>
      <c r="J120">
        <v>51.949717509999999</v>
      </c>
      <c r="K120">
        <v>33.12208158</v>
      </c>
      <c r="L120">
        <v>46.919640209999997</v>
      </c>
      <c r="M120">
        <v>130.8154845</v>
      </c>
      <c r="N120">
        <v>68</v>
      </c>
      <c r="O120">
        <v>1</v>
      </c>
      <c r="P120">
        <v>9.6</v>
      </c>
      <c r="Q120">
        <v>1</v>
      </c>
    </row>
    <row r="121" spans="1:17" x14ac:dyDescent="0.3">
      <c r="A121">
        <v>2024030671</v>
      </c>
      <c r="B121">
        <v>157.2341811</v>
      </c>
      <c r="C121">
        <v>111.02248760000001</v>
      </c>
      <c r="D121">
        <v>118.45347390000001</v>
      </c>
      <c r="E121">
        <v>46.21169355</v>
      </c>
      <c r="F121">
        <v>0.96940194700000004</v>
      </c>
      <c r="G121">
        <v>581.35456180000006</v>
      </c>
      <c r="H121">
        <v>125.6513392</v>
      </c>
      <c r="I121">
        <v>59.254812100000002</v>
      </c>
      <c r="J121">
        <v>54.567994939999998</v>
      </c>
      <c r="K121">
        <v>36.499842620000003</v>
      </c>
      <c r="L121">
        <v>43.038609170000001</v>
      </c>
      <c r="M121">
        <v>125.6513392</v>
      </c>
      <c r="N121">
        <v>50</v>
      </c>
      <c r="O121">
        <v>1</v>
      </c>
      <c r="P121">
        <v>14.2</v>
      </c>
      <c r="Q121">
        <v>0</v>
      </c>
    </row>
    <row r="122" spans="1:17" x14ac:dyDescent="0.3">
      <c r="A122">
        <v>2024030669</v>
      </c>
      <c r="B122">
        <v>156.00761209999999</v>
      </c>
      <c r="C122">
        <v>80.611596649999996</v>
      </c>
      <c r="D122">
        <v>91.706512549999999</v>
      </c>
      <c r="E122">
        <v>75.420073299999999</v>
      </c>
      <c r="F122">
        <v>0.94462932200000005</v>
      </c>
      <c r="G122">
        <v>847.92547200000001</v>
      </c>
      <c r="H122">
        <v>105.9435945</v>
      </c>
      <c r="I122">
        <v>47.83125252</v>
      </c>
      <c r="J122">
        <v>46.905068849999999</v>
      </c>
      <c r="K122">
        <v>36.594528760000003</v>
      </c>
      <c r="L122">
        <v>42.55105777</v>
      </c>
      <c r="M122">
        <v>105.9435945</v>
      </c>
      <c r="N122">
        <v>71</v>
      </c>
      <c r="O122">
        <v>1</v>
      </c>
      <c r="P122">
        <v>10.1</v>
      </c>
      <c r="Q122">
        <v>1</v>
      </c>
    </row>
    <row r="123" spans="1:17" x14ac:dyDescent="0.3">
      <c r="A123">
        <v>2024030672</v>
      </c>
      <c r="B123">
        <v>168.60713939999999</v>
      </c>
      <c r="C123">
        <v>89.388775409999994</v>
      </c>
      <c r="D123">
        <v>79.457056710000003</v>
      </c>
      <c r="E123">
        <v>79.218363969999999</v>
      </c>
      <c r="F123">
        <v>0.39814814799999998</v>
      </c>
      <c r="G123">
        <v>762.94680579999999</v>
      </c>
      <c r="H123">
        <v>111.274394</v>
      </c>
      <c r="I123">
        <v>42.587052909999997</v>
      </c>
      <c r="J123">
        <v>43.563340230000001</v>
      </c>
      <c r="K123">
        <v>33.533217790000002</v>
      </c>
      <c r="L123">
        <v>41.540499019999999</v>
      </c>
      <c r="M123">
        <v>111.274394</v>
      </c>
      <c r="N123">
        <v>74</v>
      </c>
      <c r="O123">
        <v>1</v>
      </c>
      <c r="P123">
        <v>12.1</v>
      </c>
      <c r="Q123">
        <v>0</v>
      </c>
    </row>
    <row r="124" spans="1:17" x14ac:dyDescent="0.3">
      <c r="A124">
        <v>2024030673</v>
      </c>
      <c r="B124">
        <v>169.8818278</v>
      </c>
      <c r="C124">
        <v>107.4067896</v>
      </c>
      <c r="D124">
        <v>113.6201104</v>
      </c>
      <c r="E124">
        <v>62.86596969</v>
      </c>
      <c r="F124">
        <v>0.98825975300000002</v>
      </c>
      <c r="G124">
        <v>663.41629009999997</v>
      </c>
      <c r="H124">
        <v>129.12393309999999</v>
      </c>
      <c r="I124">
        <v>46.310610230000002</v>
      </c>
      <c r="J124">
        <v>45.82487047</v>
      </c>
      <c r="K124">
        <v>40.423747280000001</v>
      </c>
      <c r="L124">
        <v>50.609871720000001</v>
      </c>
      <c r="M124">
        <v>129.12393309999999</v>
      </c>
      <c r="N124">
        <v>34</v>
      </c>
      <c r="O124">
        <v>1</v>
      </c>
      <c r="P124">
        <v>11.4</v>
      </c>
      <c r="Q124">
        <v>0</v>
      </c>
    </row>
    <row r="125" spans="1:17" x14ac:dyDescent="0.3">
      <c r="A125">
        <v>2024030674</v>
      </c>
      <c r="B125">
        <v>183.0085397</v>
      </c>
      <c r="C125">
        <v>105.8941076</v>
      </c>
      <c r="D125">
        <v>102.70185739999999</v>
      </c>
      <c r="E125">
        <v>77.114432109999996</v>
      </c>
      <c r="F125">
        <v>0.99878271500000004</v>
      </c>
      <c r="G125">
        <v>883.68680099999995</v>
      </c>
      <c r="H125">
        <v>128.5968325</v>
      </c>
      <c r="I125">
        <v>46.284704900000001</v>
      </c>
      <c r="J125">
        <v>49.88728201</v>
      </c>
      <c r="K125">
        <v>35.622174639999997</v>
      </c>
      <c r="L125">
        <v>44.289569200000003</v>
      </c>
      <c r="M125">
        <v>128.5968325</v>
      </c>
      <c r="N125">
        <v>56</v>
      </c>
      <c r="O125">
        <v>0</v>
      </c>
      <c r="P125">
        <v>13.1</v>
      </c>
      <c r="Q125">
        <v>0</v>
      </c>
    </row>
    <row r="126" spans="1:17" x14ac:dyDescent="0.3">
      <c r="A126">
        <v>2024030675</v>
      </c>
      <c r="B126">
        <v>165.98226109999999</v>
      </c>
      <c r="C126">
        <v>102.5538341</v>
      </c>
      <c r="D126">
        <v>111.429213</v>
      </c>
      <c r="E126">
        <v>63.428427079999999</v>
      </c>
      <c r="F126">
        <v>0.99115162899999998</v>
      </c>
      <c r="G126">
        <v>574.15955640000004</v>
      </c>
      <c r="H126">
        <v>122.5366339</v>
      </c>
      <c r="I126">
        <v>43.581946899999998</v>
      </c>
      <c r="J126">
        <v>42.439892899999997</v>
      </c>
      <c r="K126">
        <v>32.871394010000003</v>
      </c>
      <c r="L126">
        <v>40.563884940000001</v>
      </c>
      <c r="M126">
        <v>122.5366339</v>
      </c>
      <c r="N126">
        <v>71</v>
      </c>
      <c r="O126">
        <v>1</v>
      </c>
      <c r="P126">
        <v>9</v>
      </c>
      <c r="Q126">
        <v>1</v>
      </c>
    </row>
    <row r="127" spans="1:17" x14ac:dyDescent="0.3">
      <c r="A127">
        <v>2024030676</v>
      </c>
      <c r="B127">
        <v>149.35741669999999</v>
      </c>
      <c r="C127">
        <v>84.687899340000001</v>
      </c>
      <c r="D127">
        <v>82.269733610000003</v>
      </c>
      <c r="E127">
        <v>64.669517350000007</v>
      </c>
      <c r="F127">
        <v>0.996413628</v>
      </c>
      <c r="G127">
        <v>772.82665199999997</v>
      </c>
      <c r="H127">
        <v>104.2961991</v>
      </c>
      <c r="I127">
        <v>46.024399260000003</v>
      </c>
      <c r="J127">
        <v>43.792204230000003</v>
      </c>
      <c r="K127">
        <v>37.676384310000003</v>
      </c>
      <c r="L127">
        <v>38.58104264</v>
      </c>
      <c r="M127">
        <v>104.2961991</v>
      </c>
      <c r="N127">
        <v>74</v>
      </c>
      <c r="O127">
        <v>0</v>
      </c>
      <c r="P127">
        <v>10.5</v>
      </c>
      <c r="Q127">
        <v>0</v>
      </c>
    </row>
    <row r="128" spans="1:17" x14ac:dyDescent="0.3">
      <c r="A128">
        <v>2024030678</v>
      </c>
      <c r="B128">
        <v>150.13412679999999</v>
      </c>
      <c r="C128">
        <v>80.524326579999993</v>
      </c>
      <c r="D128">
        <v>84.232616410000006</v>
      </c>
      <c r="E128">
        <v>69.609800239999998</v>
      </c>
      <c r="F128">
        <v>0.99936628599999999</v>
      </c>
      <c r="G128">
        <v>1051.7474589999999</v>
      </c>
      <c r="H128">
        <v>100.7514688</v>
      </c>
      <c r="I128">
        <v>43.491266379999999</v>
      </c>
      <c r="J128">
        <v>43.146478870000003</v>
      </c>
      <c r="K128">
        <v>32.792880259999997</v>
      </c>
      <c r="L128">
        <v>35.730092939999999</v>
      </c>
      <c r="M128">
        <v>100.7514688</v>
      </c>
      <c r="N128">
        <v>75</v>
      </c>
      <c r="O128">
        <v>0</v>
      </c>
      <c r="P128">
        <v>12.4</v>
      </c>
      <c r="Q128">
        <v>0</v>
      </c>
    </row>
    <row r="129" spans="1:17" x14ac:dyDescent="0.3">
      <c r="A129">
        <v>2024030680</v>
      </c>
      <c r="B129">
        <v>163.84888559999999</v>
      </c>
      <c r="C129">
        <v>83.157800890000004</v>
      </c>
      <c r="D129">
        <v>89.778157500000006</v>
      </c>
      <c r="E129">
        <v>80.729123329999993</v>
      </c>
      <c r="F129">
        <v>0.98706896600000005</v>
      </c>
      <c r="G129">
        <v>493.09605640000001</v>
      </c>
      <c r="H129">
        <v>121.4160481</v>
      </c>
      <c r="I129">
        <v>51.638324089999998</v>
      </c>
      <c r="J129">
        <v>50.902793950000003</v>
      </c>
      <c r="K129">
        <v>40.14771623</v>
      </c>
      <c r="L129">
        <v>49.93475153</v>
      </c>
      <c r="M129">
        <v>121.4160481</v>
      </c>
      <c r="N129">
        <v>32</v>
      </c>
      <c r="O129">
        <v>1</v>
      </c>
      <c r="P129">
        <v>11.2</v>
      </c>
      <c r="Q129">
        <v>0</v>
      </c>
    </row>
    <row r="130" spans="1:17" x14ac:dyDescent="0.3">
      <c r="A130">
        <v>2024030677</v>
      </c>
      <c r="B130">
        <v>163.05254059999999</v>
      </c>
      <c r="C130">
        <v>97.688328150000004</v>
      </c>
      <c r="D130">
        <v>102.3275723</v>
      </c>
      <c r="E130">
        <v>65.364212469999998</v>
      </c>
      <c r="F130">
        <v>1</v>
      </c>
      <c r="G130">
        <v>788.58926599999995</v>
      </c>
      <c r="H130">
        <v>117.8181714</v>
      </c>
      <c r="I130">
        <v>46.194884909999999</v>
      </c>
      <c r="J130">
        <v>45.264694280000001</v>
      </c>
      <c r="K130">
        <v>32.562358279999998</v>
      </c>
      <c r="L130">
        <v>40.639246040000003</v>
      </c>
      <c r="M130">
        <v>117.8181714</v>
      </c>
      <c r="N130">
        <v>70</v>
      </c>
      <c r="O130">
        <v>0</v>
      </c>
      <c r="P130">
        <v>11.2</v>
      </c>
      <c r="Q130">
        <v>0</v>
      </c>
    </row>
    <row r="131" spans="1:17" x14ac:dyDescent="0.3">
      <c r="A131">
        <v>2024030679</v>
      </c>
      <c r="B131">
        <v>164.62183859999999</v>
      </c>
      <c r="C131">
        <v>88.305476139999996</v>
      </c>
      <c r="D131">
        <v>89.131845170000005</v>
      </c>
      <c r="E131">
        <v>76.316362440000006</v>
      </c>
      <c r="F131">
        <v>0.99935036799999999</v>
      </c>
      <c r="G131">
        <v>514.62303740000004</v>
      </c>
      <c r="H131">
        <v>111.7515099</v>
      </c>
      <c r="I131">
        <v>48.069418390000003</v>
      </c>
      <c r="J131">
        <v>45.82656197</v>
      </c>
      <c r="K131">
        <v>35.920017289999997</v>
      </c>
      <c r="L131">
        <v>38.605566979999999</v>
      </c>
      <c r="M131">
        <v>111.7515099</v>
      </c>
      <c r="N131">
        <v>40</v>
      </c>
      <c r="O131">
        <v>1</v>
      </c>
      <c r="P131">
        <v>11.8</v>
      </c>
      <c r="Q131">
        <v>0</v>
      </c>
    </row>
    <row r="132" spans="1:17" x14ac:dyDescent="0.3">
      <c r="A132">
        <v>2024030681</v>
      </c>
      <c r="B132">
        <v>158.09058340000001</v>
      </c>
      <c r="C132">
        <v>85.84672467</v>
      </c>
      <c r="D132">
        <v>90.525588540000001</v>
      </c>
      <c r="E132">
        <v>72.243858750000001</v>
      </c>
      <c r="F132">
        <v>1</v>
      </c>
      <c r="G132">
        <v>428.69828380000001</v>
      </c>
      <c r="H132">
        <v>108.0295843</v>
      </c>
      <c r="I132">
        <v>56.995061730000003</v>
      </c>
      <c r="J132">
        <v>53.184279480000001</v>
      </c>
      <c r="K132">
        <v>33.453054530000003</v>
      </c>
      <c r="L132">
        <v>40.75425963</v>
      </c>
      <c r="M132">
        <v>108.0295843</v>
      </c>
      <c r="N132">
        <v>50</v>
      </c>
      <c r="O132">
        <v>0</v>
      </c>
      <c r="P132">
        <v>13.9</v>
      </c>
      <c r="Q132">
        <v>0</v>
      </c>
    </row>
    <row r="133" spans="1:17" x14ac:dyDescent="0.3">
      <c r="A133">
        <v>2024030681</v>
      </c>
      <c r="B133">
        <v>170.31736900000001</v>
      </c>
      <c r="C133">
        <v>83.6981368</v>
      </c>
      <c r="D133">
        <v>91.746154809999993</v>
      </c>
      <c r="E133">
        <v>86.619232210000007</v>
      </c>
      <c r="F133">
        <v>0.99844680299999999</v>
      </c>
      <c r="G133">
        <v>815.6292105</v>
      </c>
      <c r="H133">
        <v>111.56731720000001</v>
      </c>
      <c r="I133">
        <v>63.746883990000001</v>
      </c>
      <c r="J133">
        <v>57.486861310000002</v>
      </c>
      <c r="K133">
        <v>44.280280279999999</v>
      </c>
      <c r="L133">
        <v>50.142760109999998</v>
      </c>
      <c r="M133">
        <v>111.56731720000001</v>
      </c>
      <c r="N133">
        <v>50</v>
      </c>
      <c r="O133">
        <v>0</v>
      </c>
      <c r="P133">
        <v>13.9</v>
      </c>
      <c r="Q133">
        <v>0</v>
      </c>
    </row>
    <row r="134" spans="1:17" x14ac:dyDescent="0.3">
      <c r="A134">
        <v>202403071</v>
      </c>
      <c r="B134">
        <v>173.97738269999999</v>
      </c>
      <c r="C134">
        <v>102.293072</v>
      </c>
      <c r="D134">
        <v>107.1244346</v>
      </c>
      <c r="E134">
        <v>71.684310769999996</v>
      </c>
      <c r="F134">
        <v>0.99643281800000005</v>
      </c>
      <c r="G134">
        <v>919.55213200000003</v>
      </c>
      <c r="H134">
        <v>127.08391349999999</v>
      </c>
      <c r="I134">
        <v>48.563103320000003</v>
      </c>
      <c r="J134">
        <v>47.406578949999997</v>
      </c>
      <c r="K134">
        <v>34.725238099999999</v>
      </c>
      <c r="L134">
        <v>39.689217540000001</v>
      </c>
      <c r="M134">
        <v>127.08391349999999</v>
      </c>
      <c r="N134">
        <v>76</v>
      </c>
      <c r="O134">
        <v>0</v>
      </c>
      <c r="P134">
        <v>11.3</v>
      </c>
      <c r="Q134">
        <v>0</v>
      </c>
    </row>
    <row r="135" spans="1:17" x14ac:dyDescent="0.3">
      <c r="A135">
        <v>202403073</v>
      </c>
      <c r="B135">
        <v>165.10828269999999</v>
      </c>
      <c r="C135">
        <v>90.486575479999999</v>
      </c>
      <c r="D135">
        <v>98.581560280000005</v>
      </c>
      <c r="E135">
        <v>74.621707189999995</v>
      </c>
      <c r="F135">
        <v>0.96203975200000003</v>
      </c>
      <c r="G135">
        <v>756.71432900000002</v>
      </c>
      <c r="H135">
        <v>113.61510250000001</v>
      </c>
      <c r="I135">
        <v>43.825499999999998</v>
      </c>
      <c r="J135">
        <v>44.232635590000001</v>
      </c>
      <c r="K135">
        <v>30.619781629999999</v>
      </c>
      <c r="L135">
        <v>41.062391220000002</v>
      </c>
      <c r="M135">
        <v>113.61510250000001</v>
      </c>
      <c r="N135">
        <v>50</v>
      </c>
      <c r="O135">
        <v>1</v>
      </c>
      <c r="P135">
        <v>9.5</v>
      </c>
      <c r="Q135">
        <v>1</v>
      </c>
    </row>
    <row r="136" spans="1:17" x14ac:dyDescent="0.3">
      <c r="A136">
        <v>202403074</v>
      </c>
      <c r="B136">
        <v>165.5759516</v>
      </c>
      <c r="C136">
        <v>90.925503430000006</v>
      </c>
      <c r="D136">
        <v>92.018507740000004</v>
      </c>
      <c r="E136">
        <v>74.650448139999995</v>
      </c>
      <c r="F136">
        <v>0.99889624700000001</v>
      </c>
      <c r="G136">
        <v>769.28080120000004</v>
      </c>
      <c r="H136">
        <v>113.90343470000001</v>
      </c>
      <c r="I136">
        <v>48.598796389999997</v>
      </c>
      <c r="J136">
        <v>49.325148810000002</v>
      </c>
      <c r="K136">
        <v>34.473484849999998</v>
      </c>
      <c r="L136">
        <v>37.376743650000002</v>
      </c>
      <c r="M136">
        <v>113.90343470000001</v>
      </c>
      <c r="N136">
        <v>70</v>
      </c>
      <c r="O136">
        <v>1</v>
      </c>
      <c r="P136">
        <v>9.9</v>
      </c>
      <c r="Q136">
        <v>1</v>
      </c>
    </row>
    <row r="137" spans="1:17" x14ac:dyDescent="0.3">
      <c r="A137">
        <v>202403076</v>
      </c>
      <c r="B137">
        <v>169.71322950000001</v>
      </c>
      <c r="C137">
        <v>88.751092189999994</v>
      </c>
      <c r="D137">
        <v>91.689929430000007</v>
      </c>
      <c r="E137">
        <v>80.962137339999998</v>
      </c>
      <c r="F137">
        <v>0.99604352100000004</v>
      </c>
      <c r="G137">
        <v>797.84838200000002</v>
      </c>
      <c r="H137">
        <v>113.7160508</v>
      </c>
      <c r="I137">
        <v>60.908414</v>
      </c>
      <c r="J137">
        <v>56.837054629999997</v>
      </c>
      <c r="K137">
        <v>35.92461874</v>
      </c>
      <c r="L137">
        <v>39.798813000000003</v>
      </c>
      <c r="M137">
        <v>113.7160508</v>
      </c>
      <c r="N137">
        <v>60</v>
      </c>
      <c r="O137">
        <v>0</v>
      </c>
      <c r="P137">
        <v>10.5</v>
      </c>
      <c r="Q137">
        <v>0</v>
      </c>
    </row>
    <row r="138" spans="1:17" x14ac:dyDescent="0.3">
      <c r="A138">
        <v>202403077</v>
      </c>
      <c r="B138">
        <v>156.1167437</v>
      </c>
      <c r="C138">
        <v>70.203929990000006</v>
      </c>
      <c r="D138">
        <v>74.730432629999996</v>
      </c>
      <c r="E138">
        <v>85.912813740000004</v>
      </c>
      <c r="F138">
        <v>0.99524407800000003</v>
      </c>
      <c r="G138">
        <v>1060.3945510000001</v>
      </c>
      <c r="H138">
        <v>97.877725350000006</v>
      </c>
      <c r="I138">
        <v>60.906713779999997</v>
      </c>
      <c r="J138">
        <v>60.668246449999998</v>
      </c>
      <c r="K138">
        <v>42.141037040000001</v>
      </c>
      <c r="L138">
        <v>44.690154870000001</v>
      </c>
      <c r="M138">
        <v>97.877725350000006</v>
      </c>
      <c r="N138">
        <v>53</v>
      </c>
      <c r="O138">
        <v>0</v>
      </c>
      <c r="P138">
        <v>12.7</v>
      </c>
      <c r="Q138">
        <v>0</v>
      </c>
    </row>
    <row r="139" spans="1:17" x14ac:dyDescent="0.3">
      <c r="A139">
        <v>202403075</v>
      </c>
      <c r="B139">
        <v>198.6225992</v>
      </c>
      <c r="C139">
        <v>103.870321</v>
      </c>
      <c r="D139">
        <v>111.5777373</v>
      </c>
      <c r="E139">
        <v>94.752278140000001</v>
      </c>
      <c r="F139">
        <v>0.99898624199999997</v>
      </c>
      <c r="G139">
        <v>627.26043970000001</v>
      </c>
      <c r="H139">
        <v>135.5729561</v>
      </c>
      <c r="I139">
        <v>46.476463359999997</v>
      </c>
      <c r="J139">
        <v>46.026249550000003</v>
      </c>
      <c r="K139">
        <v>34.380579300000001</v>
      </c>
      <c r="L139">
        <v>47.525713889999999</v>
      </c>
      <c r="M139">
        <v>135.5729561</v>
      </c>
      <c r="N139">
        <v>43</v>
      </c>
      <c r="O139">
        <v>0</v>
      </c>
      <c r="P139">
        <v>12.1</v>
      </c>
      <c r="Q139">
        <v>0</v>
      </c>
    </row>
    <row r="140" spans="1:17" x14ac:dyDescent="0.3">
      <c r="A140">
        <v>202403079</v>
      </c>
      <c r="B140">
        <v>151.76690859999999</v>
      </c>
      <c r="C140">
        <v>87.956663509999998</v>
      </c>
      <c r="D140">
        <v>82.483222889999993</v>
      </c>
      <c r="E140">
        <v>63.810245080000001</v>
      </c>
      <c r="F140">
        <v>0.99912663800000001</v>
      </c>
      <c r="G140">
        <v>617.94307430000003</v>
      </c>
      <c r="H140">
        <v>106.3943251</v>
      </c>
      <c r="I140">
        <v>45.67211666</v>
      </c>
      <c r="J140">
        <v>45.289250350000003</v>
      </c>
      <c r="K140">
        <v>34.922405879999999</v>
      </c>
      <c r="L140">
        <v>38.345288879999998</v>
      </c>
      <c r="M140">
        <v>106.3943251</v>
      </c>
      <c r="N140">
        <v>75</v>
      </c>
      <c r="O140">
        <v>0</v>
      </c>
      <c r="P140">
        <v>13.8</v>
      </c>
      <c r="Q140">
        <v>0</v>
      </c>
    </row>
    <row r="141" spans="1:17" x14ac:dyDescent="0.3">
      <c r="A141">
        <v>2024030710</v>
      </c>
      <c r="B141">
        <v>178.4540829</v>
      </c>
      <c r="C141">
        <v>85.917578219999996</v>
      </c>
      <c r="D141">
        <v>87.05723734</v>
      </c>
      <c r="E141">
        <v>92.536504710000003</v>
      </c>
      <c r="F141">
        <v>0.99949290099999999</v>
      </c>
      <c r="G141">
        <v>307.66236980000002</v>
      </c>
      <c r="H141">
        <v>114.76932669999999</v>
      </c>
      <c r="I141">
        <v>51.512718599999999</v>
      </c>
      <c r="J141">
        <v>50.320642470000003</v>
      </c>
      <c r="K141">
        <v>32.2332702</v>
      </c>
      <c r="L141">
        <v>35.73095558</v>
      </c>
      <c r="M141">
        <v>114.76932669999999</v>
      </c>
      <c r="N141">
        <v>75</v>
      </c>
      <c r="O141">
        <v>1</v>
      </c>
      <c r="P141">
        <v>9.6999999999999993</v>
      </c>
      <c r="Q141">
        <v>1</v>
      </c>
    </row>
    <row r="142" spans="1:17" x14ac:dyDescent="0.3">
      <c r="A142">
        <v>202403078</v>
      </c>
      <c r="B142">
        <v>176.14918990000001</v>
      </c>
      <c r="C142">
        <v>110.3809631</v>
      </c>
      <c r="D142">
        <v>111.6009226</v>
      </c>
      <c r="E142">
        <v>65.768226819999995</v>
      </c>
      <c r="F142">
        <v>0.99953281900000002</v>
      </c>
      <c r="G142">
        <v>644.02540150000004</v>
      </c>
      <c r="H142">
        <v>132.37704919999999</v>
      </c>
      <c r="I142">
        <v>42.693521130000001</v>
      </c>
      <c r="J142">
        <v>43.970718230000003</v>
      </c>
      <c r="K142">
        <v>32.701208979999997</v>
      </c>
      <c r="L142">
        <v>40.797085510000002</v>
      </c>
      <c r="M142">
        <v>132.37704919999999</v>
      </c>
      <c r="N142">
        <v>60</v>
      </c>
      <c r="O142">
        <v>0</v>
      </c>
      <c r="P142">
        <v>11.6</v>
      </c>
      <c r="Q142">
        <v>0</v>
      </c>
    </row>
    <row r="143" spans="1:17" x14ac:dyDescent="0.3">
      <c r="A143">
        <v>2024030711</v>
      </c>
      <c r="B143">
        <v>182.55558350000001</v>
      </c>
      <c r="C143">
        <v>102.3539756</v>
      </c>
      <c r="D143">
        <v>105.652305</v>
      </c>
      <c r="E143">
        <v>80.201607839999994</v>
      </c>
      <c r="F143">
        <v>0.98483124799999999</v>
      </c>
      <c r="G143">
        <v>847.63444930000003</v>
      </c>
      <c r="H143">
        <v>126.9211483</v>
      </c>
      <c r="I143">
        <v>53.72367491</v>
      </c>
      <c r="J143">
        <v>54.396461340000002</v>
      </c>
      <c r="K143">
        <v>35.389898989999999</v>
      </c>
      <c r="L143">
        <v>45.003681149999998</v>
      </c>
      <c r="M143">
        <v>126.9211483</v>
      </c>
      <c r="N143">
        <v>80</v>
      </c>
      <c r="O143">
        <v>0</v>
      </c>
      <c r="P143">
        <v>9.8000000000000007</v>
      </c>
      <c r="Q143">
        <v>1</v>
      </c>
    </row>
    <row r="144" spans="1:17" x14ac:dyDescent="0.3">
      <c r="A144">
        <v>2024030716</v>
      </c>
      <c r="B144">
        <v>166.4347339</v>
      </c>
      <c r="C144">
        <v>99.898312379999993</v>
      </c>
      <c r="D144">
        <v>101.0789564</v>
      </c>
      <c r="E144">
        <v>66.536421559999994</v>
      </c>
      <c r="F144">
        <v>0.99770454200000003</v>
      </c>
      <c r="G144">
        <v>966.19456149999996</v>
      </c>
      <c r="H144">
        <v>121.1888354</v>
      </c>
      <c r="I144">
        <v>45.885670730000001</v>
      </c>
      <c r="J144">
        <v>46.049524429999998</v>
      </c>
      <c r="K144">
        <v>35.177735210000002</v>
      </c>
      <c r="L144">
        <v>43.358368659999996</v>
      </c>
      <c r="M144">
        <v>121.1888354</v>
      </c>
      <c r="N144">
        <v>47</v>
      </c>
      <c r="O144">
        <v>0</v>
      </c>
      <c r="P144">
        <v>15.8</v>
      </c>
      <c r="Q144">
        <v>0</v>
      </c>
    </row>
    <row r="145" spans="1:17" x14ac:dyDescent="0.3">
      <c r="A145">
        <v>2024030712</v>
      </c>
      <c r="B145">
        <v>163.33080179999999</v>
      </c>
      <c r="C145">
        <v>83.307800799999995</v>
      </c>
      <c r="D145">
        <v>80.79451014</v>
      </c>
      <c r="E145">
        <v>80.023000980000006</v>
      </c>
      <c r="F145">
        <v>0.99924271099999995</v>
      </c>
      <c r="G145">
        <v>764.19238529999996</v>
      </c>
      <c r="H145">
        <v>107.8434699</v>
      </c>
      <c r="I145">
        <v>49.000656169999999</v>
      </c>
      <c r="J145">
        <v>47.116541349999999</v>
      </c>
      <c r="K145">
        <v>37.620702139999999</v>
      </c>
      <c r="L145">
        <v>45.830028560000002</v>
      </c>
      <c r="M145">
        <v>107.8434699</v>
      </c>
      <c r="N145">
        <v>70</v>
      </c>
      <c r="O145">
        <v>0</v>
      </c>
      <c r="P145">
        <v>14.1</v>
      </c>
      <c r="Q145">
        <v>0</v>
      </c>
    </row>
    <row r="146" spans="1:17" x14ac:dyDescent="0.3">
      <c r="A146">
        <v>2024030713</v>
      </c>
      <c r="B146">
        <v>184.9814815</v>
      </c>
      <c r="C146">
        <v>96.585894409999995</v>
      </c>
      <c r="D146">
        <v>103.0311269</v>
      </c>
      <c r="E146">
        <v>88.395587079999999</v>
      </c>
      <c r="F146">
        <v>0.99978938500000003</v>
      </c>
      <c r="G146">
        <v>691.88310239999998</v>
      </c>
      <c r="H146">
        <v>123.7227139</v>
      </c>
      <c r="I146">
        <v>86.965265079999995</v>
      </c>
      <c r="J146">
        <v>75.933802819999997</v>
      </c>
      <c r="K146">
        <v>33.303494309999998</v>
      </c>
      <c r="L146">
        <v>47.161331300000001</v>
      </c>
      <c r="M146">
        <v>123.7227139</v>
      </c>
      <c r="N146">
        <v>27</v>
      </c>
      <c r="O146">
        <v>1</v>
      </c>
      <c r="P146">
        <v>13.5</v>
      </c>
      <c r="Q146">
        <v>0</v>
      </c>
    </row>
    <row r="147" spans="1:17" x14ac:dyDescent="0.3">
      <c r="A147">
        <v>2024030715</v>
      </c>
      <c r="B147">
        <v>171.57084090000001</v>
      </c>
      <c r="C147">
        <v>95.223351480000005</v>
      </c>
      <c r="D147">
        <v>93.279612830000005</v>
      </c>
      <c r="E147">
        <v>76.347489409999994</v>
      </c>
      <c r="F147">
        <v>0.99952312799999998</v>
      </c>
      <c r="G147">
        <v>543.07325260000005</v>
      </c>
      <c r="H147">
        <v>118.61548569999999</v>
      </c>
      <c r="I147">
        <v>45.503651769999998</v>
      </c>
      <c r="J147">
        <v>46.88120567</v>
      </c>
      <c r="K147">
        <v>34.339075110000003</v>
      </c>
      <c r="L147">
        <v>35.25491109</v>
      </c>
      <c r="M147">
        <v>118.61548569999999</v>
      </c>
      <c r="N147">
        <v>66</v>
      </c>
      <c r="O147">
        <v>0</v>
      </c>
      <c r="P147">
        <v>10.8</v>
      </c>
      <c r="Q147">
        <v>0</v>
      </c>
    </row>
    <row r="148" spans="1:17" x14ac:dyDescent="0.3">
      <c r="A148">
        <v>2024030714</v>
      </c>
      <c r="B148">
        <v>170.86139600000001</v>
      </c>
      <c r="C148">
        <v>96.267825869999996</v>
      </c>
      <c r="D148">
        <v>90.116212160000003</v>
      </c>
      <c r="E148">
        <v>74.59357018</v>
      </c>
      <c r="F148">
        <v>0.97515213000000001</v>
      </c>
      <c r="G148">
        <v>742.59668690000001</v>
      </c>
      <c r="H148">
        <v>118.3612799</v>
      </c>
      <c r="I148">
        <v>47.008659979999997</v>
      </c>
      <c r="J148">
        <v>49.950471700000001</v>
      </c>
      <c r="K148">
        <v>36.960137459999999</v>
      </c>
      <c r="L148">
        <v>41.595716320000001</v>
      </c>
      <c r="M148">
        <v>118.3612799</v>
      </c>
      <c r="N148">
        <v>60</v>
      </c>
      <c r="O148">
        <v>0</v>
      </c>
      <c r="P148">
        <v>14.5</v>
      </c>
      <c r="Q148">
        <v>0</v>
      </c>
    </row>
    <row r="149" spans="1:17" x14ac:dyDescent="0.3">
      <c r="A149">
        <v>2024030717</v>
      </c>
      <c r="B149">
        <v>169.60405800000001</v>
      </c>
      <c r="C149">
        <v>87.89362319</v>
      </c>
      <c r="D149">
        <v>93.135507250000003</v>
      </c>
      <c r="E149">
        <v>81.71043478</v>
      </c>
      <c r="F149">
        <v>1</v>
      </c>
      <c r="G149">
        <v>576.77759160000005</v>
      </c>
      <c r="H149">
        <v>114.95236079999999</v>
      </c>
      <c r="I149">
        <v>48.730521379999999</v>
      </c>
      <c r="J149">
        <v>46.332374100000003</v>
      </c>
      <c r="K149">
        <v>32.93093923</v>
      </c>
      <c r="L149">
        <v>43.820764050000001</v>
      </c>
      <c r="M149">
        <v>114.95236079999999</v>
      </c>
      <c r="N149">
        <v>57</v>
      </c>
      <c r="O149">
        <v>1</v>
      </c>
      <c r="P149">
        <v>11.1</v>
      </c>
      <c r="Q149">
        <v>0</v>
      </c>
    </row>
    <row r="150" spans="1:17" x14ac:dyDescent="0.3">
      <c r="A150">
        <v>2024030719</v>
      </c>
      <c r="B150">
        <v>168.66073589999999</v>
      </c>
      <c r="C150">
        <v>94.499049920000004</v>
      </c>
      <c r="D150">
        <v>90.011055450000001</v>
      </c>
      <c r="E150">
        <v>74.16168596</v>
      </c>
      <c r="F150">
        <v>1</v>
      </c>
      <c r="G150">
        <v>469.3395352</v>
      </c>
      <c r="H150">
        <v>115.411113</v>
      </c>
      <c r="I150">
        <v>45.531216929999999</v>
      </c>
      <c r="J150">
        <v>48.03549383</v>
      </c>
      <c r="K150">
        <v>32.659780910000002</v>
      </c>
      <c r="L150">
        <v>39.161543819999999</v>
      </c>
      <c r="M150">
        <v>115.411113</v>
      </c>
      <c r="N150">
        <v>68</v>
      </c>
      <c r="O150">
        <v>1</v>
      </c>
      <c r="P150">
        <v>10.8</v>
      </c>
      <c r="Q150">
        <v>0</v>
      </c>
    </row>
    <row r="151" spans="1:17" x14ac:dyDescent="0.3">
      <c r="A151">
        <v>2024030718</v>
      </c>
      <c r="B151">
        <v>189.7886043</v>
      </c>
      <c r="C151">
        <v>112.0975905</v>
      </c>
      <c r="D151">
        <v>113.57796639999999</v>
      </c>
      <c r="E151">
        <v>77.69101379</v>
      </c>
      <c r="F151">
        <v>0.99886717599999997</v>
      </c>
      <c r="G151">
        <v>630.81153819999997</v>
      </c>
      <c r="H151">
        <v>135.76631990000001</v>
      </c>
      <c r="I151">
        <v>53.39668915</v>
      </c>
      <c r="J151">
        <v>53.192952050000002</v>
      </c>
      <c r="K151">
        <v>35.308781869999997</v>
      </c>
      <c r="L151">
        <v>50.32613619</v>
      </c>
      <c r="M151">
        <v>135.76631990000001</v>
      </c>
      <c r="N151">
        <v>55</v>
      </c>
      <c r="O151">
        <v>1</v>
      </c>
      <c r="P151">
        <v>11.9</v>
      </c>
      <c r="Q151">
        <v>0</v>
      </c>
    </row>
    <row r="152" spans="1:17" x14ac:dyDescent="0.3">
      <c r="A152">
        <v>2024030721</v>
      </c>
      <c r="B152">
        <v>166.55516979999999</v>
      </c>
      <c r="C152">
        <v>89.574223050000001</v>
      </c>
      <c r="D152">
        <v>91.970361589999996</v>
      </c>
      <c r="E152">
        <v>76.980946739999993</v>
      </c>
      <c r="F152">
        <v>0.99859711799999995</v>
      </c>
      <c r="G152">
        <v>905.65273109999998</v>
      </c>
      <c r="H152">
        <v>113.4994118</v>
      </c>
      <c r="I152">
        <v>40.76876042</v>
      </c>
      <c r="J152">
        <v>41.938161110000003</v>
      </c>
      <c r="K152">
        <v>33.878373019999998</v>
      </c>
      <c r="L152">
        <v>40.955632180000002</v>
      </c>
      <c r="M152">
        <v>113.4994118</v>
      </c>
      <c r="N152">
        <v>53</v>
      </c>
      <c r="O152">
        <v>0</v>
      </c>
      <c r="P152">
        <v>10.9</v>
      </c>
      <c r="Q152">
        <v>0</v>
      </c>
    </row>
    <row r="153" spans="1:17" x14ac:dyDescent="0.3">
      <c r="A153">
        <v>2024030720</v>
      </c>
      <c r="B153">
        <v>162.44695139999999</v>
      </c>
      <c r="C153">
        <v>96.910018800000003</v>
      </c>
      <c r="D153">
        <v>98.011460290000002</v>
      </c>
      <c r="E153">
        <v>65.536932579999998</v>
      </c>
      <c r="F153">
        <v>0.99453963499999998</v>
      </c>
      <c r="G153">
        <v>1004.401344</v>
      </c>
      <c r="H153">
        <v>116.4642123</v>
      </c>
      <c r="I153">
        <v>46.508205400000001</v>
      </c>
      <c r="J153">
        <v>49.379457160000001</v>
      </c>
      <c r="K153">
        <v>34.362941739999997</v>
      </c>
      <c r="L153">
        <v>43.028987149999999</v>
      </c>
      <c r="M153">
        <v>116.4642123</v>
      </c>
      <c r="N153">
        <v>57</v>
      </c>
      <c r="O153">
        <v>1</v>
      </c>
      <c r="P153">
        <v>9</v>
      </c>
      <c r="Q153">
        <v>1</v>
      </c>
    </row>
    <row r="154" spans="1:17" x14ac:dyDescent="0.3">
      <c r="A154">
        <v>2024030722</v>
      </c>
      <c r="B154">
        <v>161.22374490000001</v>
      </c>
      <c r="C154">
        <v>90.167520490000001</v>
      </c>
      <c r="D154">
        <v>92.077868850000002</v>
      </c>
      <c r="E154">
        <v>71.056224389999997</v>
      </c>
      <c r="F154">
        <v>1</v>
      </c>
      <c r="G154">
        <v>687.66663849999998</v>
      </c>
      <c r="H154">
        <v>111.8639847</v>
      </c>
      <c r="I154">
        <v>69.763417309999994</v>
      </c>
      <c r="J154">
        <v>59.481116579999998</v>
      </c>
      <c r="K154">
        <v>34.679279280000003</v>
      </c>
      <c r="L154">
        <v>45.028316060000002</v>
      </c>
      <c r="M154">
        <v>111.8639847</v>
      </c>
      <c r="N154">
        <v>65</v>
      </c>
      <c r="O154">
        <v>0</v>
      </c>
      <c r="P154">
        <v>10.4</v>
      </c>
      <c r="Q154">
        <v>1</v>
      </c>
    </row>
    <row r="155" spans="1:17" x14ac:dyDescent="0.3">
      <c r="A155">
        <v>2024030724</v>
      </c>
      <c r="B155">
        <v>139.66434039999999</v>
      </c>
      <c r="C155">
        <v>75.295622899999998</v>
      </c>
      <c r="D155">
        <v>77.742393629999995</v>
      </c>
      <c r="E155">
        <v>64.368717480000001</v>
      </c>
      <c r="F155">
        <v>1</v>
      </c>
      <c r="G155">
        <v>1587.647993</v>
      </c>
      <c r="H155">
        <v>94.719000179999995</v>
      </c>
      <c r="I155">
        <v>40.92821429</v>
      </c>
      <c r="J155">
        <v>41.546694969999997</v>
      </c>
      <c r="K155">
        <v>32.201790629999998</v>
      </c>
      <c r="L155">
        <v>36.250771360000002</v>
      </c>
      <c r="M155">
        <v>94.719000179999995</v>
      </c>
      <c r="N155">
        <v>48</v>
      </c>
      <c r="O155">
        <v>0</v>
      </c>
      <c r="P155">
        <v>15.4</v>
      </c>
      <c r="Q155">
        <v>0</v>
      </c>
    </row>
    <row r="156" spans="1:17" x14ac:dyDescent="0.3">
      <c r="A156">
        <v>2024030723</v>
      </c>
      <c r="B156">
        <v>147.73940529999999</v>
      </c>
      <c r="C156">
        <v>84.347402599999995</v>
      </c>
      <c r="D156">
        <v>82.145078609999999</v>
      </c>
      <c r="E156">
        <v>63.392002730000002</v>
      </c>
      <c r="F156">
        <v>1</v>
      </c>
      <c r="G156">
        <v>355.27283720000003</v>
      </c>
      <c r="H156">
        <v>100.79191419999999</v>
      </c>
      <c r="I156">
        <v>40.869521409999997</v>
      </c>
      <c r="J156">
        <v>41.38886222</v>
      </c>
      <c r="K156">
        <v>33.295367470000002</v>
      </c>
      <c r="L156">
        <v>42.014545249999998</v>
      </c>
      <c r="M156">
        <v>100.79191419999999</v>
      </c>
      <c r="N156">
        <v>58</v>
      </c>
      <c r="O156">
        <v>0</v>
      </c>
      <c r="P156">
        <v>11.8</v>
      </c>
      <c r="Q156">
        <v>0</v>
      </c>
    </row>
    <row r="157" spans="1:17" x14ac:dyDescent="0.3">
      <c r="A157">
        <v>2024030725</v>
      </c>
      <c r="B157">
        <v>157.26929490000001</v>
      </c>
      <c r="C157">
        <v>91.158453370000004</v>
      </c>
      <c r="D157">
        <v>88.126611069999996</v>
      </c>
      <c r="E157">
        <v>66.110841550000004</v>
      </c>
      <c r="F157">
        <v>0.99718626899999996</v>
      </c>
      <c r="G157">
        <v>610.56704569999999</v>
      </c>
      <c r="H157">
        <v>110.54278360000001</v>
      </c>
      <c r="I157">
        <v>49.292965270000003</v>
      </c>
      <c r="J157">
        <v>45.558918220000002</v>
      </c>
      <c r="K157">
        <v>31.645781119999999</v>
      </c>
      <c r="L157">
        <v>38.346534740000003</v>
      </c>
      <c r="M157">
        <v>110.54278360000001</v>
      </c>
      <c r="N157">
        <v>75</v>
      </c>
      <c r="O157">
        <v>1</v>
      </c>
      <c r="P157">
        <v>14.7</v>
      </c>
      <c r="Q157">
        <v>0</v>
      </c>
    </row>
    <row r="158" spans="1:17" x14ac:dyDescent="0.3">
      <c r="A158">
        <v>2024030726</v>
      </c>
      <c r="B158">
        <v>182.07553229999999</v>
      </c>
      <c r="C158">
        <v>104.1853667</v>
      </c>
      <c r="D158">
        <v>102.00135179999999</v>
      </c>
      <c r="E158">
        <v>77.890165600000003</v>
      </c>
      <c r="F158">
        <v>0.98527004900000004</v>
      </c>
      <c r="G158">
        <v>610.84743560000004</v>
      </c>
      <c r="H158">
        <v>127.0374431</v>
      </c>
      <c r="I158">
        <v>63.042328040000001</v>
      </c>
      <c r="J158">
        <v>59.879682180000003</v>
      </c>
      <c r="K158">
        <v>33.230158729999999</v>
      </c>
      <c r="L158">
        <v>44.657878740000001</v>
      </c>
      <c r="M158">
        <v>127.0374431</v>
      </c>
      <c r="N158">
        <v>55</v>
      </c>
      <c r="O158">
        <v>1</v>
      </c>
      <c r="P158">
        <v>12.8</v>
      </c>
      <c r="Q158">
        <v>0</v>
      </c>
    </row>
    <row r="159" spans="1:17" x14ac:dyDescent="0.3">
      <c r="A159">
        <v>2024030728</v>
      </c>
      <c r="B159">
        <v>146.9447389</v>
      </c>
      <c r="C159">
        <v>78.092431629999993</v>
      </c>
      <c r="D159">
        <v>83.792947490000003</v>
      </c>
      <c r="E159">
        <v>68.852307260000003</v>
      </c>
      <c r="F159">
        <v>0.99955578599999995</v>
      </c>
      <c r="G159">
        <v>1202.489975</v>
      </c>
      <c r="H159">
        <v>99.690609670000001</v>
      </c>
      <c r="I159">
        <v>44.332925340000003</v>
      </c>
      <c r="J159">
        <v>45.848360659999997</v>
      </c>
      <c r="K159">
        <v>36.707957960000002</v>
      </c>
      <c r="L159">
        <v>36.106612320000004</v>
      </c>
      <c r="M159">
        <v>99.690609670000001</v>
      </c>
      <c r="N159">
        <v>55</v>
      </c>
      <c r="O159">
        <v>0</v>
      </c>
      <c r="P159">
        <v>13.8</v>
      </c>
      <c r="Q159">
        <v>0</v>
      </c>
    </row>
    <row r="160" spans="1:17" x14ac:dyDescent="0.3">
      <c r="A160">
        <v>2024030727</v>
      </c>
      <c r="B160">
        <v>162.4722955</v>
      </c>
      <c r="C160">
        <v>96.721196129999996</v>
      </c>
      <c r="D160">
        <v>96.231486369999999</v>
      </c>
      <c r="E160">
        <v>65.751099379999999</v>
      </c>
      <c r="F160">
        <v>0.99967543000000003</v>
      </c>
      <c r="G160">
        <v>942.95084459999998</v>
      </c>
      <c r="H160">
        <v>116.4538833</v>
      </c>
      <c r="I160">
        <v>53.02406586</v>
      </c>
      <c r="J160">
        <v>49.107606680000004</v>
      </c>
      <c r="K160">
        <v>31.42846608</v>
      </c>
      <c r="L160">
        <v>40.87868126</v>
      </c>
      <c r="M160">
        <v>116.4538833</v>
      </c>
      <c r="N160">
        <v>55</v>
      </c>
      <c r="O160">
        <v>1</v>
      </c>
      <c r="P160">
        <v>7.8</v>
      </c>
      <c r="Q160">
        <v>1</v>
      </c>
    </row>
    <row r="161" spans="1:17" x14ac:dyDescent="0.3">
      <c r="A161">
        <v>2024030729</v>
      </c>
      <c r="B161">
        <v>162.59445640000001</v>
      </c>
      <c r="C161">
        <v>95.828579120000001</v>
      </c>
      <c r="D161">
        <v>96.858988159999996</v>
      </c>
      <c r="E161">
        <v>66.765877290000006</v>
      </c>
      <c r="F161">
        <v>0.99949887199999998</v>
      </c>
      <c r="G161">
        <v>567.91576090000001</v>
      </c>
      <c r="H161">
        <v>115.6963288</v>
      </c>
      <c r="I161">
        <v>44.746691869999999</v>
      </c>
      <c r="J161">
        <v>43.686857760000002</v>
      </c>
      <c r="K161">
        <v>32.61527778</v>
      </c>
      <c r="L161">
        <v>41.201997409999997</v>
      </c>
      <c r="M161">
        <v>115.6963288</v>
      </c>
      <c r="N161">
        <v>57</v>
      </c>
      <c r="O161">
        <v>1</v>
      </c>
      <c r="P161">
        <v>14</v>
      </c>
      <c r="Q161">
        <v>0</v>
      </c>
    </row>
    <row r="162" spans="1:17" x14ac:dyDescent="0.3">
      <c r="A162">
        <v>2024030731</v>
      </c>
      <c r="B162">
        <v>159.1722379</v>
      </c>
      <c r="C162">
        <v>93.515042219999998</v>
      </c>
      <c r="D162">
        <v>94.199595360000004</v>
      </c>
      <c r="E162">
        <v>65.657195639999998</v>
      </c>
      <c r="F162">
        <v>0.99910538599999998</v>
      </c>
      <c r="G162">
        <v>910.81169890000001</v>
      </c>
      <c r="H162">
        <v>113.9253927</v>
      </c>
      <c r="I162">
        <v>59.831168830000003</v>
      </c>
      <c r="J162">
        <v>53.217993079999999</v>
      </c>
      <c r="K162">
        <v>33.54613466</v>
      </c>
      <c r="L162">
        <v>39.79350281</v>
      </c>
      <c r="M162">
        <v>113.9253927</v>
      </c>
      <c r="N162">
        <v>19</v>
      </c>
      <c r="O162">
        <v>1</v>
      </c>
      <c r="P162">
        <v>11.1</v>
      </c>
      <c r="Q162">
        <v>0</v>
      </c>
    </row>
    <row r="163" spans="1:17" x14ac:dyDescent="0.3">
      <c r="A163">
        <v>2024030730</v>
      </c>
      <c r="B163">
        <v>149.651445</v>
      </c>
      <c r="C163">
        <v>86.333798999999999</v>
      </c>
      <c r="D163">
        <v>87.559416749999997</v>
      </c>
      <c r="E163">
        <v>63.317646029999999</v>
      </c>
      <c r="F163">
        <v>0.99982829699999998</v>
      </c>
      <c r="G163">
        <v>1084.1219779999999</v>
      </c>
      <c r="H163">
        <v>105.2774486</v>
      </c>
      <c r="I163">
        <v>42.87079731</v>
      </c>
      <c r="J163">
        <v>44.127976189999998</v>
      </c>
      <c r="K163">
        <v>34.244904669999997</v>
      </c>
      <c r="L163">
        <v>40.819037379999997</v>
      </c>
      <c r="M163">
        <v>105.2774486</v>
      </c>
      <c r="N163">
        <v>55</v>
      </c>
      <c r="O163">
        <v>0</v>
      </c>
      <c r="P163">
        <v>10.5</v>
      </c>
      <c r="Q163">
        <v>0</v>
      </c>
    </row>
    <row r="164" spans="1:17" x14ac:dyDescent="0.3">
      <c r="A164">
        <v>2024030734</v>
      </c>
      <c r="B164">
        <v>151.6949874</v>
      </c>
      <c r="C164">
        <v>85.40995959</v>
      </c>
      <c r="D164">
        <v>86.062684290000007</v>
      </c>
      <c r="E164">
        <v>66.285027850000006</v>
      </c>
      <c r="F164">
        <v>1</v>
      </c>
      <c r="G164">
        <v>617.14418980000005</v>
      </c>
      <c r="H164">
        <v>104.8162104</v>
      </c>
      <c r="I164">
        <v>42.495882889999997</v>
      </c>
      <c r="J164">
        <v>42.990345939999997</v>
      </c>
      <c r="K164">
        <v>37.981707319999998</v>
      </c>
      <c r="L164">
        <v>46.567758990000002</v>
      </c>
      <c r="M164">
        <v>104.8162104</v>
      </c>
      <c r="N164">
        <v>54</v>
      </c>
      <c r="O164">
        <v>0</v>
      </c>
      <c r="P164">
        <v>15.8</v>
      </c>
      <c r="Q164">
        <v>0</v>
      </c>
    </row>
    <row r="165" spans="1:17" x14ac:dyDescent="0.3">
      <c r="A165">
        <v>2024030733</v>
      </c>
      <c r="B165">
        <v>181.60188869999999</v>
      </c>
      <c r="C165">
        <v>95.188618289999994</v>
      </c>
      <c r="D165">
        <v>94.054547709999994</v>
      </c>
      <c r="E165">
        <v>86.41327038</v>
      </c>
      <c r="F165">
        <v>0.99936346300000001</v>
      </c>
      <c r="G165">
        <v>648.95688910000001</v>
      </c>
      <c r="H165">
        <v>121.1257815</v>
      </c>
      <c r="I165">
        <v>48.093250900000001</v>
      </c>
      <c r="J165">
        <v>47.153986330000002</v>
      </c>
      <c r="K165">
        <v>33.39375716</v>
      </c>
      <c r="L165">
        <v>44.349187829999998</v>
      </c>
      <c r="M165">
        <v>121.1257815</v>
      </c>
      <c r="N165">
        <v>47</v>
      </c>
      <c r="O165">
        <v>1</v>
      </c>
      <c r="P165">
        <v>11.5</v>
      </c>
      <c r="Q165">
        <v>0</v>
      </c>
    </row>
    <row r="166" spans="1:17" x14ac:dyDescent="0.3">
      <c r="A166">
        <v>2024030735</v>
      </c>
      <c r="B166">
        <v>156.92071749999999</v>
      </c>
      <c r="C166">
        <v>85.615657179999999</v>
      </c>
      <c r="D166">
        <v>84.24238733</v>
      </c>
      <c r="E166">
        <v>71.305060350000005</v>
      </c>
      <c r="F166">
        <v>0.99921011100000001</v>
      </c>
      <c r="G166">
        <v>866.62808710000002</v>
      </c>
      <c r="H166">
        <v>107.5457133</v>
      </c>
      <c r="I166">
        <v>74.275695279999994</v>
      </c>
      <c r="J166">
        <v>61.213171580000001</v>
      </c>
      <c r="K166">
        <v>36.360332290000002</v>
      </c>
      <c r="L166">
        <v>43.832863179999997</v>
      </c>
      <c r="M166">
        <v>107.5457133</v>
      </c>
      <c r="N166">
        <v>62</v>
      </c>
      <c r="O166">
        <v>1</v>
      </c>
      <c r="P166">
        <v>8.5</v>
      </c>
      <c r="Q166">
        <v>1</v>
      </c>
    </row>
    <row r="167" spans="1:17" x14ac:dyDescent="0.3">
      <c r="A167">
        <v>2024030736</v>
      </c>
      <c r="B167">
        <v>146.10789389999999</v>
      </c>
      <c r="C167">
        <v>82.75434319</v>
      </c>
      <c r="D167">
        <v>85.827491620000004</v>
      </c>
      <c r="E167">
        <v>63.353550749999997</v>
      </c>
      <c r="F167">
        <v>1</v>
      </c>
      <c r="G167">
        <v>767.89557330000002</v>
      </c>
      <c r="H167">
        <v>102.0878522</v>
      </c>
      <c r="I167">
        <v>48.778350519999996</v>
      </c>
      <c r="J167">
        <v>47.32960894</v>
      </c>
      <c r="K167">
        <v>35.892606360000002</v>
      </c>
      <c r="L167">
        <v>45.1075947</v>
      </c>
      <c r="M167">
        <v>102.0878522</v>
      </c>
      <c r="N167">
        <v>55</v>
      </c>
      <c r="O167">
        <v>0</v>
      </c>
      <c r="P167">
        <v>13.5</v>
      </c>
      <c r="Q167">
        <v>0</v>
      </c>
    </row>
    <row r="168" spans="1:17" x14ac:dyDescent="0.3">
      <c r="A168">
        <v>2024030738</v>
      </c>
      <c r="B168">
        <v>172.11391810000001</v>
      </c>
      <c r="C168">
        <v>95.332182649999993</v>
      </c>
      <c r="D168">
        <v>95.117213239999998</v>
      </c>
      <c r="E168">
        <v>76.781735449999999</v>
      </c>
      <c r="F168">
        <v>1</v>
      </c>
      <c r="G168">
        <v>523.92815429999996</v>
      </c>
      <c r="H168">
        <v>117.98874120000001</v>
      </c>
      <c r="I168">
        <v>44.380919220000003</v>
      </c>
      <c r="J168">
        <v>45.19548872</v>
      </c>
      <c r="K168">
        <v>30.203174600000001</v>
      </c>
      <c r="L168">
        <v>39.918216389999998</v>
      </c>
      <c r="M168">
        <v>117.98874120000001</v>
      </c>
      <c r="N168">
        <v>43</v>
      </c>
      <c r="O168">
        <v>1</v>
      </c>
      <c r="P168">
        <v>12.5</v>
      </c>
      <c r="Q168">
        <v>0</v>
      </c>
    </row>
    <row r="169" spans="1:17" x14ac:dyDescent="0.3">
      <c r="A169">
        <v>2024030739</v>
      </c>
      <c r="B169">
        <v>156.23581899999999</v>
      </c>
      <c r="C169">
        <v>80.937327379999999</v>
      </c>
      <c r="D169">
        <v>82.421074989999994</v>
      </c>
      <c r="E169">
        <v>75.298491609999999</v>
      </c>
      <c r="F169">
        <v>1</v>
      </c>
      <c r="G169">
        <v>433.658209</v>
      </c>
      <c r="H169">
        <v>103.6733277</v>
      </c>
      <c r="I169">
        <v>55.841719079999997</v>
      </c>
      <c r="J169">
        <v>53.056589719999998</v>
      </c>
      <c r="K169">
        <v>32.871345030000001</v>
      </c>
      <c r="L169">
        <v>36.419586680000002</v>
      </c>
      <c r="M169">
        <v>103.6733277</v>
      </c>
      <c r="N169">
        <v>38</v>
      </c>
      <c r="O169">
        <v>1</v>
      </c>
      <c r="P169">
        <v>12.4</v>
      </c>
      <c r="Q169">
        <v>0</v>
      </c>
    </row>
    <row r="170" spans="1:17" x14ac:dyDescent="0.3">
      <c r="A170">
        <v>2024030737</v>
      </c>
      <c r="B170">
        <v>181.03134489999999</v>
      </c>
      <c r="C170">
        <v>93.718724109999997</v>
      </c>
      <c r="D170">
        <v>100.53258769999999</v>
      </c>
      <c r="E170">
        <v>87.312620820000006</v>
      </c>
      <c r="F170">
        <v>1</v>
      </c>
      <c r="G170">
        <v>658.54977459999998</v>
      </c>
      <c r="H170">
        <v>120.8673246</v>
      </c>
      <c r="I170">
        <v>46.885167459999998</v>
      </c>
      <c r="J170">
        <v>43.139514730000002</v>
      </c>
      <c r="K170">
        <v>32.075963719999997</v>
      </c>
      <c r="L170">
        <v>45.324217269999998</v>
      </c>
      <c r="M170">
        <v>120.8673246</v>
      </c>
      <c r="N170">
        <v>45</v>
      </c>
      <c r="O170">
        <v>1</v>
      </c>
      <c r="P170">
        <v>10.199999999999999</v>
      </c>
      <c r="Q170">
        <v>1</v>
      </c>
    </row>
    <row r="171" spans="1:17" x14ac:dyDescent="0.3">
      <c r="A171">
        <v>2024030740</v>
      </c>
      <c r="B171">
        <v>159.22629760000001</v>
      </c>
      <c r="C171">
        <v>86.106228369999997</v>
      </c>
      <c r="D171">
        <v>90.414878889999997</v>
      </c>
      <c r="E171">
        <v>73.120069200000003</v>
      </c>
      <c r="F171">
        <v>1</v>
      </c>
      <c r="G171">
        <v>825.35379750000004</v>
      </c>
      <c r="H171">
        <v>108.4661524</v>
      </c>
      <c r="I171">
        <v>74.514367820000004</v>
      </c>
      <c r="J171">
        <v>69.243697479999994</v>
      </c>
      <c r="K171">
        <v>35.269444440000001</v>
      </c>
      <c r="L171">
        <v>43.191459860000002</v>
      </c>
      <c r="M171">
        <v>108.4661524</v>
      </c>
      <c r="N171">
        <v>45</v>
      </c>
      <c r="O171">
        <v>1</v>
      </c>
      <c r="P171">
        <v>9.9</v>
      </c>
      <c r="Q171">
        <v>1</v>
      </c>
    </row>
    <row r="172" spans="1:17" x14ac:dyDescent="0.3">
      <c r="A172">
        <v>2024030741</v>
      </c>
      <c r="B172">
        <v>140.1450566</v>
      </c>
      <c r="C172">
        <v>78.637485690000005</v>
      </c>
      <c r="D172">
        <v>74.145692839999995</v>
      </c>
      <c r="E172">
        <v>61.507570940000001</v>
      </c>
      <c r="F172">
        <v>1</v>
      </c>
      <c r="G172">
        <v>674.74018620000004</v>
      </c>
      <c r="H172">
        <v>96.476154140000006</v>
      </c>
      <c r="I172">
        <v>44.360694549999998</v>
      </c>
      <c r="J172">
        <v>43.26277898</v>
      </c>
      <c r="K172">
        <v>28.560185189999999</v>
      </c>
      <c r="L172">
        <v>34.977740879999999</v>
      </c>
      <c r="M172">
        <v>96.476154140000006</v>
      </c>
      <c r="N172">
        <v>60</v>
      </c>
      <c r="O172">
        <v>1</v>
      </c>
      <c r="P172">
        <v>12.4</v>
      </c>
      <c r="Q172">
        <v>0</v>
      </c>
    </row>
    <row r="173" spans="1:17" x14ac:dyDescent="0.3">
      <c r="A173">
        <v>2024030743</v>
      </c>
      <c r="B173">
        <v>169.91003910000001</v>
      </c>
      <c r="C173">
        <v>88.011571059999994</v>
      </c>
      <c r="D173">
        <v>90.019393739999998</v>
      </c>
      <c r="E173">
        <v>81.898468059999999</v>
      </c>
      <c r="F173">
        <v>1</v>
      </c>
      <c r="G173">
        <v>454.76376640000001</v>
      </c>
      <c r="H173">
        <v>112.66201700000001</v>
      </c>
      <c r="I173">
        <v>50.595217009999999</v>
      </c>
      <c r="J173">
        <v>47.414353419999998</v>
      </c>
      <c r="K173">
        <v>32.1249015</v>
      </c>
      <c r="L173">
        <v>39.688842790000002</v>
      </c>
      <c r="M173">
        <v>112.66201700000001</v>
      </c>
      <c r="N173">
        <v>38</v>
      </c>
      <c r="O173">
        <v>1</v>
      </c>
      <c r="P173">
        <v>11.9</v>
      </c>
      <c r="Q173">
        <v>0</v>
      </c>
    </row>
    <row r="174" spans="1:17" x14ac:dyDescent="0.3">
      <c r="A174">
        <v>2024030742</v>
      </c>
      <c r="B174">
        <v>157.36709300000001</v>
      </c>
      <c r="C174">
        <v>77.400035040000006</v>
      </c>
      <c r="D174">
        <v>78.6856492</v>
      </c>
      <c r="E174">
        <v>79.967057999999994</v>
      </c>
      <c r="F174">
        <v>1</v>
      </c>
      <c r="G174">
        <v>520.98617039999999</v>
      </c>
      <c r="H174">
        <v>100.9434783</v>
      </c>
      <c r="I174">
        <v>59.415797320000003</v>
      </c>
      <c r="J174">
        <v>55.858164479999999</v>
      </c>
      <c r="K174">
        <v>33.902844870000003</v>
      </c>
      <c r="L174">
        <v>40.764395499999999</v>
      </c>
      <c r="M174">
        <v>100.9434783</v>
      </c>
      <c r="N174">
        <v>38</v>
      </c>
      <c r="O174">
        <v>1</v>
      </c>
      <c r="P174">
        <v>10.8</v>
      </c>
      <c r="Q174">
        <v>0</v>
      </c>
    </row>
    <row r="175" spans="1:17" x14ac:dyDescent="0.3">
      <c r="A175">
        <v>2024030744</v>
      </c>
      <c r="B175">
        <v>148.26560760000001</v>
      </c>
      <c r="C175">
        <v>80.982580819999995</v>
      </c>
      <c r="D175">
        <v>81.808528429999996</v>
      </c>
      <c r="E175">
        <v>67.283026759999998</v>
      </c>
      <c r="F175">
        <v>0.99959497799999997</v>
      </c>
      <c r="G175">
        <v>536.71259099999997</v>
      </c>
      <c r="H175">
        <v>102.8068693</v>
      </c>
      <c r="I175">
        <v>63.84772727</v>
      </c>
      <c r="J175">
        <v>61.48764259</v>
      </c>
      <c r="K175">
        <v>43.153127920000003</v>
      </c>
      <c r="L175">
        <v>51.225453819999998</v>
      </c>
      <c r="M175">
        <v>102.8068693</v>
      </c>
      <c r="N175">
        <v>30</v>
      </c>
      <c r="O175">
        <v>1</v>
      </c>
      <c r="P175">
        <v>9.5</v>
      </c>
      <c r="Q175">
        <v>1</v>
      </c>
    </row>
    <row r="176" spans="1:17" x14ac:dyDescent="0.3">
      <c r="A176">
        <v>2024030745</v>
      </c>
      <c r="B176">
        <v>172.1873847</v>
      </c>
      <c r="C176">
        <v>88.488011799999995</v>
      </c>
      <c r="D176">
        <v>94.459977870000003</v>
      </c>
      <c r="E176">
        <v>83.699372929999996</v>
      </c>
      <c r="F176">
        <v>1</v>
      </c>
      <c r="G176">
        <v>410.22098169999998</v>
      </c>
      <c r="H176">
        <v>115.2989279</v>
      </c>
      <c r="I176">
        <v>56.2171381</v>
      </c>
      <c r="J176">
        <v>50.527154660000001</v>
      </c>
      <c r="K176">
        <v>33.522893770000003</v>
      </c>
      <c r="L176">
        <v>44.261478799999999</v>
      </c>
      <c r="M176">
        <v>115.2989279</v>
      </c>
      <c r="N176">
        <v>58</v>
      </c>
      <c r="O176">
        <v>1</v>
      </c>
      <c r="P176">
        <v>10.4</v>
      </c>
      <c r="Q176">
        <v>1</v>
      </c>
    </row>
    <row r="177" spans="1:17" x14ac:dyDescent="0.3">
      <c r="A177">
        <v>2024030748</v>
      </c>
      <c r="B177">
        <v>155.96279799999999</v>
      </c>
      <c r="C177">
        <v>79.525284029999995</v>
      </c>
      <c r="D177">
        <v>78.33994208</v>
      </c>
      <c r="E177">
        <v>76.437513920000001</v>
      </c>
      <c r="F177">
        <v>0.999037536</v>
      </c>
      <c r="G177">
        <v>354.17997059999999</v>
      </c>
      <c r="H177">
        <v>102.4135696</v>
      </c>
      <c r="I177">
        <v>48.078799250000003</v>
      </c>
      <c r="J177">
        <v>48.421052629999998</v>
      </c>
      <c r="K177">
        <v>35.98562742</v>
      </c>
      <c r="L177">
        <v>40.191612290000002</v>
      </c>
      <c r="M177">
        <v>102.4135696</v>
      </c>
      <c r="N177">
        <v>85</v>
      </c>
      <c r="O177">
        <v>1</v>
      </c>
      <c r="P177">
        <v>10.5</v>
      </c>
      <c r="Q177">
        <v>0</v>
      </c>
    </row>
    <row r="178" spans="1:17" x14ac:dyDescent="0.3">
      <c r="A178">
        <v>2024030747</v>
      </c>
      <c r="B178">
        <v>144.8782578</v>
      </c>
      <c r="C178">
        <v>84.803730810000005</v>
      </c>
      <c r="D178">
        <v>85.122277760000003</v>
      </c>
      <c r="E178">
        <v>60.074526949999999</v>
      </c>
      <c r="F178">
        <v>0.99959960000000003</v>
      </c>
      <c r="G178">
        <v>981.02123140000003</v>
      </c>
      <c r="H178">
        <v>102.7738837</v>
      </c>
      <c r="I178">
        <v>51.793597300000002</v>
      </c>
      <c r="J178">
        <v>48.408214059999999</v>
      </c>
      <c r="K178">
        <v>31.90319032</v>
      </c>
      <c r="L178">
        <v>38.231279399999998</v>
      </c>
      <c r="M178">
        <v>102.7738837</v>
      </c>
      <c r="N178">
        <v>58</v>
      </c>
      <c r="O178">
        <v>1</v>
      </c>
      <c r="P178">
        <v>7.9</v>
      </c>
      <c r="Q178">
        <v>1</v>
      </c>
    </row>
    <row r="179" spans="1:17" x14ac:dyDescent="0.3">
      <c r="A179">
        <v>2024030746</v>
      </c>
      <c r="B179">
        <v>165.20311720000001</v>
      </c>
      <c r="C179">
        <v>91.364588530000006</v>
      </c>
      <c r="D179">
        <v>91.006483790000004</v>
      </c>
      <c r="E179">
        <v>73.838528679999996</v>
      </c>
      <c r="F179">
        <v>1</v>
      </c>
      <c r="G179">
        <v>562.41483319999998</v>
      </c>
      <c r="H179">
        <v>113.4691098</v>
      </c>
      <c r="I179">
        <v>45.418848169999997</v>
      </c>
      <c r="J179">
        <v>46.163606010000002</v>
      </c>
      <c r="K179">
        <v>37.296028880000001</v>
      </c>
      <c r="L179">
        <v>46.86069998</v>
      </c>
      <c r="M179">
        <v>113.4691098</v>
      </c>
      <c r="N179">
        <v>55</v>
      </c>
      <c r="O179">
        <v>1</v>
      </c>
      <c r="P179">
        <v>9</v>
      </c>
      <c r="Q179">
        <v>1</v>
      </c>
    </row>
    <row r="180" spans="1:17" x14ac:dyDescent="0.3">
      <c r="A180">
        <v>2024030750</v>
      </c>
      <c r="B180">
        <v>175.2096043</v>
      </c>
      <c r="C180">
        <v>90.229183840000005</v>
      </c>
      <c r="D180">
        <v>87.610263810000006</v>
      </c>
      <c r="E180">
        <v>84.980420449999997</v>
      </c>
      <c r="F180">
        <v>1</v>
      </c>
      <c r="G180">
        <v>394.4821116</v>
      </c>
      <c r="H180">
        <v>119.0488941</v>
      </c>
      <c r="I180">
        <v>50.662015500000003</v>
      </c>
      <c r="J180">
        <v>49.898743019999998</v>
      </c>
      <c r="K180">
        <v>36.372573320000001</v>
      </c>
      <c r="L180">
        <v>47.361508299999997</v>
      </c>
      <c r="M180">
        <v>119.0488941</v>
      </c>
      <c r="N180">
        <v>36</v>
      </c>
      <c r="O180">
        <v>1</v>
      </c>
      <c r="P180">
        <v>8.9</v>
      </c>
      <c r="Q180">
        <v>1</v>
      </c>
    </row>
    <row r="181" spans="1:17" x14ac:dyDescent="0.3">
      <c r="A181">
        <v>2024030751</v>
      </c>
      <c r="B181">
        <v>158.3947029</v>
      </c>
      <c r="C181">
        <v>80.781961350000003</v>
      </c>
      <c r="D181">
        <v>84.651252679999999</v>
      </c>
      <c r="E181">
        <v>77.612741589999999</v>
      </c>
      <c r="F181">
        <v>1</v>
      </c>
      <c r="G181">
        <v>614.72663820000002</v>
      </c>
      <c r="H181">
        <v>105.3527837</v>
      </c>
      <c r="I181">
        <v>66.346636259999997</v>
      </c>
      <c r="J181">
        <v>59.994243419999997</v>
      </c>
      <c r="K181">
        <v>35.542524010000001</v>
      </c>
      <c r="L181">
        <v>41.417817679999999</v>
      </c>
      <c r="M181">
        <v>105.3527837</v>
      </c>
      <c r="N181">
        <v>75</v>
      </c>
      <c r="O181">
        <v>1</v>
      </c>
      <c r="P181">
        <v>8.9</v>
      </c>
      <c r="Q181">
        <v>1</v>
      </c>
    </row>
    <row r="182" spans="1:17" x14ac:dyDescent="0.3">
      <c r="A182">
        <v>2024030753</v>
      </c>
      <c r="B182">
        <v>180.93545589999999</v>
      </c>
      <c r="C182">
        <v>98.434264670000005</v>
      </c>
      <c r="D182">
        <v>100.0337882</v>
      </c>
      <c r="E182">
        <v>82.501191250000005</v>
      </c>
      <c r="F182">
        <v>1</v>
      </c>
      <c r="G182">
        <v>410.09677790000001</v>
      </c>
      <c r="H182">
        <v>125.5203544</v>
      </c>
      <c r="I182">
        <v>61.125555560000002</v>
      </c>
      <c r="J182">
        <v>55.807106599999997</v>
      </c>
      <c r="K182">
        <v>34.675334909999997</v>
      </c>
      <c r="L182">
        <v>41.379867869999998</v>
      </c>
      <c r="M182">
        <v>125.5203544</v>
      </c>
      <c r="N182">
        <v>40</v>
      </c>
      <c r="O182">
        <v>1</v>
      </c>
      <c r="P182">
        <v>5.7</v>
      </c>
      <c r="Q182">
        <v>1</v>
      </c>
    </row>
    <row r="183" spans="1:17" x14ac:dyDescent="0.3">
      <c r="A183">
        <v>2024030752</v>
      </c>
      <c r="B183">
        <v>167.7975744</v>
      </c>
      <c r="C183">
        <v>90.520839350000003</v>
      </c>
      <c r="D183">
        <v>86.476561750000002</v>
      </c>
      <c r="E183">
        <v>77.276735009999996</v>
      </c>
      <c r="F183">
        <v>0.99843342000000002</v>
      </c>
      <c r="G183">
        <v>828.81266500000004</v>
      </c>
      <c r="H183">
        <v>112.3859649</v>
      </c>
      <c r="I183">
        <v>40.64753623</v>
      </c>
      <c r="J183">
        <v>44.2407878</v>
      </c>
      <c r="K183">
        <v>32.428148149999998</v>
      </c>
      <c r="L183">
        <v>38.181105909999999</v>
      </c>
      <c r="M183">
        <v>112.3859649</v>
      </c>
      <c r="N183">
        <v>80</v>
      </c>
      <c r="O183">
        <v>1</v>
      </c>
      <c r="P183">
        <v>10.4</v>
      </c>
      <c r="Q183">
        <v>1</v>
      </c>
    </row>
    <row r="184" spans="1:17" x14ac:dyDescent="0.3">
      <c r="A184">
        <v>2024030750</v>
      </c>
      <c r="B184">
        <v>173.07825729999999</v>
      </c>
      <c r="C184">
        <v>103.40632960000001</v>
      </c>
      <c r="D184">
        <v>105.0518701</v>
      </c>
      <c r="E184">
        <v>69.671927659999994</v>
      </c>
      <c r="F184">
        <v>0.99805036599999997</v>
      </c>
      <c r="G184">
        <v>1075.9856569999999</v>
      </c>
      <c r="H184">
        <v>124.3054783</v>
      </c>
      <c r="I184">
        <v>52.03051318</v>
      </c>
      <c r="J184">
        <v>47.834503509999998</v>
      </c>
      <c r="K184">
        <v>31.94386574</v>
      </c>
      <c r="L184">
        <v>40.459525540000001</v>
      </c>
      <c r="M184">
        <v>124.3054783</v>
      </c>
      <c r="N184">
        <v>36</v>
      </c>
      <c r="O184">
        <v>1</v>
      </c>
      <c r="P184">
        <v>8.9</v>
      </c>
      <c r="Q184">
        <v>1</v>
      </c>
    </row>
    <row r="185" spans="1:17" x14ac:dyDescent="0.3">
      <c r="A185">
        <v>2024030754</v>
      </c>
      <c r="B185">
        <v>163.5284685</v>
      </c>
      <c r="C185">
        <v>98.84930018</v>
      </c>
      <c r="D185">
        <v>103.4266884</v>
      </c>
      <c r="E185">
        <v>64.679168369999999</v>
      </c>
      <c r="F185">
        <v>0.99970811400000004</v>
      </c>
      <c r="G185">
        <v>617.14325010000005</v>
      </c>
      <c r="H185">
        <v>120.28943150000001</v>
      </c>
      <c r="I185">
        <v>45.794229719999997</v>
      </c>
      <c r="J185">
        <v>45.368731560000001</v>
      </c>
      <c r="K185">
        <v>34.601823709999998</v>
      </c>
      <c r="L185">
        <v>45.303860090000001</v>
      </c>
      <c r="M185">
        <v>120.28943150000001</v>
      </c>
      <c r="N185">
        <v>64</v>
      </c>
      <c r="O185">
        <v>1</v>
      </c>
      <c r="P185">
        <v>9</v>
      </c>
      <c r="Q185">
        <v>1</v>
      </c>
    </row>
    <row r="186" spans="1:17" x14ac:dyDescent="0.3">
      <c r="A186">
        <v>2024030755</v>
      </c>
      <c r="B186">
        <v>170.6820481</v>
      </c>
      <c r="C186">
        <v>87.043676739999995</v>
      </c>
      <c r="D186">
        <v>84.400493519999998</v>
      </c>
      <c r="E186">
        <v>83.638371379999995</v>
      </c>
      <c r="F186">
        <v>0.99944598299999998</v>
      </c>
      <c r="G186">
        <v>701.46733700000004</v>
      </c>
      <c r="H186">
        <v>112.0448485</v>
      </c>
      <c r="I186">
        <v>40.92995741</v>
      </c>
      <c r="J186">
        <v>41.887985550000003</v>
      </c>
      <c r="K186">
        <v>33.03125</v>
      </c>
      <c r="L186">
        <v>42.812691469999997</v>
      </c>
      <c r="M186">
        <v>112.0448485</v>
      </c>
      <c r="N186">
        <v>76</v>
      </c>
      <c r="O186">
        <v>1</v>
      </c>
      <c r="P186">
        <v>10.4</v>
      </c>
      <c r="Q186">
        <v>1</v>
      </c>
    </row>
    <row r="187" spans="1:17" x14ac:dyDescent="0.3">
      <c r="A187">
        <v>2024030758</v>
      </c>
      <c r="B187">
        <v>175.26106279999999</v>
      </c>
      <c r="C187">
        <v>98.851047019999996</v>
      </c>
      <c r="D187">
        <v>91.345614380000001</v>
      </c>
      <c r="E187">
        <v>76.410015799999996</v>
      </c>
      <c r="F187">
        <v>0.99635036499999996</v>
      </c>
      <c r="G187">
        <v>872.61802869999997</v>
      </c>
      <c r="H187">
        <v>119.9813422</v>
      </c>
      <c r="I187">
        <v>45.936789769999997</v>
      </c>
      <c r="J187">
        <v>45.465971799999998</v>
      </c>
      <c r="K187">
        <v>32.322004360000001</v>
      </c>
      <c r="L187">
        <v>42.061696480000002</v>
      </c>
      <c r="M187">
        <v>119.9813422</v>
      </c>
      <c r="N187">
        <v>33</v>
      </c>
      <c r="O187">
        <v>0</v>
      </c>
      <c r="P187">
        <v>11.1</v>
      </c>
      <c r="Q187">
        <v>0</v>
      </c>
    </row>
    <row r="188" spans="1:17" x14ac:dyDescent="0.3">
      <c r="A188">
        <v>2024030756</v>
      </c>
      <c r="B188">
        <v>123.28429490000001</v>
      </c>
      <c r="C188">
        <v>65.323318169999993</v>
      </c>
      <c r="D188">
        <v>68.388197270000006</v>
      </c>
      <c r="E188">
        <v>57.960976780000003</v>
      </c>
      <c r="F188">
        <v>0.99926761399999997</v>
      </c>
      <c r="G188">
        <v>805.31048769999995</v>
      </c>
      <c r="H188">
        <v>80.433964419999995</v>
      </c>
      <c r="I188">
        <v>58.32358318</v>
      </c>
      <c r="J188">
        <v>50.311942960000003</v>
      </c>
      <c r="K188">
        <v>31.996368919999998</v>
      </c>
      <c r="L188">
        <v>37.367162090000001</v>
      </c>
      <c r="M188">
        <v>80.433964419999995</v>
      </c>
      <c r="N188">
        <v>55</v>
      </c>
      <c r="O188">
        <v>1</v>
      </c>
      <c r="P188">
        <v>9.1999999999999993</v>
      </c>
      <c r="Q188">
        <v>1</v>
      </c>
    </row>
    <row r="189" spans="1:17" x14ac:dyDescent="0.3">
      <c r="A189">
        <v>2024030759</v>
      </c>
      <c r="B189">
        <v>136.43960269999999</v>
      </c>
      <c r="C189">
        <v>71.118435750000003</v>
      </c>
      <c r="D189">
        <v>72.311980140000003</v>
      </c>
      <c r="E189">
        <v>65.321166980000001</v>
      </c>
      <c r="F189">
        <v>0.99919893199999998</v>
      </c>
      <c r="G189">
        <v>547.17600579999998</v>
      </c>
      <c r="H189">
        <v>88.518080749999996</v>
      </c>
      <c r="I189">
        <v>51.05624143</v>
      </c>
      <c r="J189">
        <v>50.867241380000003</v>
      </c>
      <c r="K189">
        <v>34.866605620000001</v>
      </c>
      <c r="L189">
        <v>40.492816660000003</v>
      </c>
      <c r="M189">
        <v>88.518080749999996</v>
      </c>
      <c r="N189">
        <v>65</v>
      </c>
      <c r="O189">
        <v>1</v>
      </c>
      <c r="P189">
        <v>13.5</v>
      </c>
      <c r="Q189">
        <v>0</v>
      </c>
    </row>
    <row r="190" spans="1:17" x14ac:dyDescent="0.3">
      <c r="A190">
        <v>2024030757</v>
      </c>
      <c r="B190">
        <v>149.00171639999999</v>
      </c>
      <c r="C190">
        <v>84.405730129999995</v>
      </c>
      <c r="D190">
        <v>82.45339319</v>
      </c>
      <c r="E190">
        <v>64.595986269999997</v>
      </c>
      <c r="F190">
        <v>1</v>
      </c>
      <c r="G190">
        <v>558.28826219999996</v>
      </c>
      <c r="H190">
        <v>103.42634839999999</v>
      </c>
      <c r="I190">
        <v>46.671999999999997</v>
      </c>
      <c r="J190">
        <v>45.475999999999999</v>
      </c>
      <c r="K190">
        <v>33.195364240000004</v>
      </c>
      <c r="L190">
        <v>42.996028150000001</v>
      </c>
      <c r="M190">
        <v>103.42634839999999</v>
      </c>
      <c r="N190">
        <v>64</v>
      </c>
      <c r="O190">
        <v>0</v>
      </c>
      <c r="P190">
        <v>10.199999999999999</v>
      </c>
      <c r="Q190">
        <v>1</v>
      </c>
    </row>
    <row r="191" spans="1:17" x14ac:dyDescent="0.3">
      <c r="A191">
        <v>2024030760</v>
      </c>
      <c r="B191">
        <v>163.0884609</v>
      </c>
      <c r="C191">
        <v>88.840974939999995</v>
      </c>
      <c r="D191">
        <v>86.215953639999995</v>
      </c>
      <c r="E191">
        <v>74.247485940000004</v>
      </c>
      <c r="F191">
        <v>1</v>
      </c>
      <c r="G191">
        <v>474.80684910000002</v>
      </c>
      <c r="H191">
        <v>111.13674640000001</v>
      </c>
      <c r="I191">
        <v>42.88</v>
      </c>
      <c r="J191">
        <v>43.76986539</v>
      </c>
      <c r="K191">
        <v>32.636970300000002</v>
      </c>
      <c r="L191">
        <v>39.772148280000003</v>
      </c>
      <c r="M191">
        <v>111.13674640000001</v>
      </c>
      <c r="N191">
        <v>75</v>
      </c>
      <c r="O191">
        <v>1</v>
      </c>
      <c r="P191">
        <v>9.5</v>
      </c>
      <c r="Q191">
        <v>1</v>
      </c>
    </row>
    <row r="192" spans="1:17" x14ac:dyDescent="0.3">
      <c r="A192">
        <v>2024030761</v>
      </c>
      <c r="B192">
        <v>167.73483100000001</v>
      </c>
      <c r="C192">
        <v>87.778056359999994</v>
      </c>
      <c r="D192">
        <v>90.455420720000006</v>
      </c>
      <c r="E192">
        <v>79.95677465</v>
      </c>
      <c r="F192">
        <v>1</v>
      </c>
      <c r="G192">
        <v>856.35587339999995</v>
      </c>
      <c r="H192">
        <v>111.9073703</v>
      </c>
      <c r="I192">
        <v>74.401062420000002</v>
      </c>
      <c r="J192">
        <v>69.374599790000005</v>
      </c>
      <c r="K192">
        <v>33.93269231</v>
      </c>
      <c r="L192">
        <v>40.207563329999999</v>
      </c>
      <c r="M192">
        <v>111.9073703</v>
      </c>
      <c r="N192">
        <v>28</v>
      </c>
      <c r="O192">
        <v>1</v>
      </c>
      <c r="P192">
        <v>12.4</v>
      </c>
      <c r="Q192">
        <v>0</v>
      </c>
    </row>
    <row r="193" spans="1:17" x14ac:dyDescent="0.3">
      <c r="A193">
        <v>2024030762</v>
      </c>
      <c r="B193">
        <v>151.70966079999999</v>
      </c>
      <c r="C193">
        <v>85.152363820000005</v>
      </c>
      <c r="D193">
        <v>80.785328879999994</v>
      </c>
      <c r="E193">
        <v>66.557297019999993</v>
      </c>
      <c r="F193">
        <v>1</v>
      </c>
      <c r="G193">
        <v>605.75362099999995</v>
      </c>
      <c r="H193">
        <v>104.6097374</v>
      </c>
      <c r="I193">
        <v>51.344599070000001</v>
      </c>
      <c r="J193">
        <v>45.138483970000003</v>
      </c>
      <c r="K193">
        <v>35.918309049999998</v>
      </c>
      <c r="L193">
        <v>43.099363629999999</v>
      </c>
      <c r="M193">
        <v>104.6097374</v>
      </c>
      <c r="N193">
        <v>73</v>
      </c>
      <c r="O193">
        <v>0</v>
      </c>
      <c r="P193">
        <v>10</v>
      </c>
      <c r="Q193">
        <v>1</v>
      </c>
    </row>
    <row r="194" spans="1:17" x14ac:dyDescent="0.3">
      <c r="A194">
        <v>2024030763</v>
      </c>
      <c r="B194">
        <v>166.4138054</v>
      </c>
      <c r="C194">
        <v>85.889484980000006</v>
      </c>
      <c r="D194">
        <v>86.302813540000002</v>
      </c>
      <c r="E194">
        <v>80.524320459999998</v>
      </c>
      <c r="F194">
        <v>0.99963436900000002</v>
      </c>
      <c r="G194">
        <v>926.34159939999995</v>
      </c>
      <c r="H194">
        <v>110.00582780000001</v>
      </c>
      <c r="I194">
        <v>60.261484099999997</v>
      </c>
      <c r="J194">
        <v>57.92836879</v>
      </c>
      <c r="K194">
        <v>33.701674279999999</v>
      </c>
      <c r="L194">
        <v>41.332249279999999</v>
      </c>
      <c r="M194">
        <v>110.00582780000001</v>
      </c>
      <c r="N194">
        <v>45</v>
      </c>
      <c r="O194">
        <v>1</v>
      </c>
      <c r="P194">
        <v>10.9</v>
      </c>
      <c r="Q194">
        <v>0</v>
      </c>
    </row>
    <row r="195" spans="1:17" x14ac:dyDescent="0.3">
      <c r="A195">
        <v>2024030764</v>
      </c>
      <c r="B195">
        <v>153.8996803</v>
      </c>
      <c r="C195">
        <v>97.809502809999998</v>
      </c>
      <c r="D195">
        <v>100.0154338</v>
      </c>
      <c r="E195">
        <v>56.090177490000002</v>
      </c>
      <c r="F195">
        <v>0.99801587300000005</v>
      </c>
      <c r="G195">
        <v>705.8280039</v>
      </c>
      <c r="H195">
        <v>114.98597719999999</v>
      </c>
      <c r="I195">
        <v>43.107115819999997</v>
      </c>
      <c r="J195">
        <v>44.655580430000001</v>
      </c>
      <c r="K195">
        <v>35.522764799999997</v>
      </c>
      <c r="L195">
        <v>41.80924753</v>
      </c>
      <c r="M195">
        <v>114.98597719999999</v>
      </c>
      <c r="N195">
        <v>54</v>
      </c>
      <c r="O195">
        <v>0</v>
      </c>
      <c r="P195">
        <v>13.1</v>
      </c>
      <c r="Q195">
        <v>0</v>
      </c>
    </row>
    <row r="196" spans="1:17" x14ac:dyDescent="0.3">
      <c r="A196">
        <v>2024030766</v>
      </c>
      <c r="B196">
        <v>148.38053379999999</v>
      </c>
      <c r="C196">
        <v>78.937676609999997</v>
      </c>
      <c r="D196">
        <v>89.6</v>
      </c>
      <c r="E196">
        <v>69.442857140000001</v>
      </c>
      <c r="F196">
        <v>0.99563386899999995</v>
      </c>
      <c r="G196">
        <v>461.37609950000001</v>
      </c>
      <c r="H196">
        <v>100.8749024</v>
      </c>
      <c r="I196">
        <v>54.513438370000003</v>
      </c>
      <c r="J196">
        <v>50.086903300000003</v>
      </c>
      <c r="K196">
        <v>35.433558560000002</v>
      </c>
      <c r="L196">
        <v>38.77623277</v>
      </c>
      <c r="M196">
        <v>100.8749024</v>
      </c>
      <c r="N196">
        <v>45</v>
      </c>
      <c r="O196">
        <v>0</v>
      </c>
      <c r="P196">
        <v>12.9</v>
      </c>
      <c r="Q196">
        <v>0</v>
      </c>
    </row>
    <row r="197" spans="1:17" x14ac:dyDescent="0.3">
      <c r="A197">
        <v>2024030765</v>
      </c>
      <c r="B197">
        <v>172.40029759999999</v>
      </c>
      <c r="C197">
        <v>99.514880950000006</v>
      </c>
      <c r="D197">
        <v>107.9416454</v>
      </c>
      <c r="E197">
        <v>72.885416669999998</v>
      </c>
      <c r="F197">
        <v>0.99546413499999997</v>
      </c>
      <c r="G197">
        <v>917.42665720000002</v>
      </c>
      <c r="H197">
        <v>123.1702933</v>
      </c>
      <c r="I197">
        <v>80.079219289999997</v>
      </c>
      <c r="J197">
        <v>67.557053010000004</v>
      </c>
      <c r="K197">
        <v>35.504382239999998</v>
      </c>
      <c r="L197">
        <v>44.648424239999997</v>
      </c>
      <c r="M197">
        <v>123.1702933</v>
      </c>
      <c r="N197">
        <v>20</v>
      </c>
      <c r="O197">
        <v>0</v>
      </c>
      <c r="P197">
        <v>15.9</v>
      </c>
      <c r="Q197">
        <v>0</v>
      </c>
    </row>
    <row r="198" spans="1:17" x14ac:dyDescent="0.3">
      <c r="A198">
        <v>2024030767</v>
      </c>
      <c r="B198">
        <v>148.97697880000001</v>
      </c>
      <c r="C198">
        <v>87.265706690000002</v>
      </c>
      <c r="D198">
        <v>95.540310009999999</v>
      </c>
      <c r="E198">
        <v>61.711272129999998</v>
      </c>
      <c r="F198">
        <v>0.99612505500000004</v>
      </c>
      <c r="G198">
        <v>796.03704219999997</v>
      </c>
      <c r="H198">
        <v>104.88537340000001</v>
      </c>
      <c r="I198">
        <v>40.722497519999997</v>
      </c>
      <c r="J198">
        <v>41.355611080000003</v>
      </c>
      <c r="K198">
        <v>32.097591889999997</v>
      </c>
      <c r="L198">
        <v>37.46703351</v>
      </c>
      <c r="M198">
        <v>104.88537340000001</v>
      </c>
      <c r="N198">
        <v>27</v>
      </c>
      <c r="O198">
        <v>0</v>
      </c>
      <c r="P198">
        <v>13.7</v>
      </c>
      <c r="Q198">
        <v>0</v>
      </c>
    </row>
    <row r="199" spans="1:17" x14ac:dyDescent="0.3">
      <c r="A199">
        <v>2024030768</v>
      </c>
      <c r="B199">
        <v>160.09977559999999</v>
      </c>
      <c r="C199">
        <v>91.251608079999997</v>
      </c>
      <c r="D199">
        <v>85.462528050000003</v>
      </c>
      <c r="E199">
        <v>68.848167540000006</v>
      </c>
      <c r="F199">
        <v>1</v>
      </c>
      <c r="G199">
        <v>488.61499309999999</v>
      </c>
      <c r="H199">
        <v>111.9906963</v>
      </c>
      <c r="I199">
        <v>44.728438230000002</v>
      </c>
      <c r="J199">
        <v>44.517989159999999</v>
      </c>
      <c r="K199">
        <v>31.31981536</v>
      </c>
      <c r="L199">
        <v>35.08525934</v>
      </c>
      <c r="M199">
        <v>111.9906963</v>
      </c>
      <c r="N199">
        <v>40</v>
      </c>
      <c r="O199">
        <v>1</v>
      </c>
      <c r="P199">
        <v>13.9</v>
      </c>
      <c r="Q199">
        <v>0</v>
      </c>
    </row>
    <row r="200" spans="1:17" x14ac:dyDescent="0.3">
      <c r="A200">
        <v>2024030769</v>
      </c>
      <c r="B200">
        <v>165.847387</v>
      </c>
      <c r="C200">
        <v>95.880891309999996</v>
      </c>
      <c r="D200">
        <v>101.563001</v>
      </c>
      <c r="E200">
        <v>69.96649567</v>
      </c>
      <c r="F200">
        <v>0.99272847500000005</v>
      </c>
      <c r="G200">
        <v>655.27670260000002</v>
      </c>
      <c r="H200">
        <v>117.8576899</v>
      </c>
      <c r="I200">
        <v>54.313725490000003</v>
      </c>
      <c r="J200">
        <v>55.361206899999999</v>
      </c>
      <c r="K200">
        <v>37.71075124</v>
      </c>
      <c r="L200">
        <v>45.691243180000001</v>
      </c>
      <c r="M200">
        <v>117.8576899</v>
      </c>
      <c r="N200">
        <v>40</v>
      </c>
      <c r="O200">
        <v>0</v>
      </c>
      <c r="P200">
        <v>11.9</v>
      </c>
      <c r="Q200">
        <v>0</v>
      </c>
    </row>
    <row r="201" spans="1:17" x14ac:dyDescent="0.3">
      <c r="A201">
        <v>2024030770</v>
      </c>
      <c r="B201">
        <v>137.32610510000001</v>
      </c>
      <c r="C201">
        <v>88.15746455</v>
      </c>
      <c r="D201">
        <v>80.026688910000004</v>
      </c>
      <c r="E201">
        <v>49.168640529999998</v>
      </c>
      <c r="F201">
        <v>0.98584905700000003</v>
      </c>
      <c r="G201">
        <v>680.71432030000005</v>
      </c>
      <c r="H201">
        <v>101.9376978</v>
      </c>
      <c r="I201">
        <v>47.572199730000001</v>
      </c>
      <c r="J201">
        <v>49.70538415</v>
      </c>
      <c r="K201">
        <v>34.154810300000001</v>
      </c>
      <c r="L201">
        <v>40.22767975</v>
      </c>
      <c r="M201">
        <v>101.9376978</v>
      </c>
      <c r="N201">
        <v>52</v>
      </c>
      <c r="O201">
        <v>0</v>
      </c>
      <c r="P201">
        <v>12.1</v>
      </c>
      <c r="Q201">
        <v>0</v>
      </c>
    </row>
    <row r="202" spans="1:17" x14ac:dyDescent="0.3">
      <c r="A202">
        <v>2024030772</v>
      </c>
      <c r="B202">
        <v>172.16679880000001</v>
      </c>
      <c r="C202">
        <v>93.674773110000004</v>
      </c>
      <c r="D202">
        <v>99.948717950000002</v>
      </c>
      <c r="E202">
        <v>78.492025729999995</v>
      </c>
      <c r="F202">
        <v>1</v>
      </c>
      <c r="G202">
        <v>1091.678592</v>
      </c>
      <c r="H202">
        <v>117.7900898</v>
      </c>
      <c r="I202">
        <v>55.229531139999999</v>
      </c>
      <c r="J202">
        <v>53.04489796</v>
      </c>
      <c r="K202">
        <v>33.58524173</v>
      </c>
      <c r="L202">
        <v>42.224243049999998</v>
      </c>
      <c r="M202">
        <v>117.7900898</v>
      </c>
      <c r="N202">
        <v>60</v>
      </c>
      <c r="O202">
        <v>1</v>
      </c>
      <c r="P202">
        <v>12.5</v>
      </c>
      <c r="Q202">
        <v>0</v>
      </c>
    </row>
    <row r="203" spans="1:17" x14ac:dyDescent="0.3">
      <c r="A203">
        <v>2024030771</v>
      </c>
      <c r="B203">
        <v>133.1773895</v>
      </c>
      <c r="C203">
        <v>74.340314739999997</v>
      </c>
      <c r="D203">
        <v>74.581925479999995</v>
      </c>
      <c r="E203">
        <v>58.837074749999999</v>
      </c>
      <c r="F203">
        <v>0.99546142199999998</v>
      </c>
      <c r="G203">
        <v>633.17569349999997</v>
      </c>
      <c r="H203">
        <v>89.595714130000005</v>
      </c>
      <c r="I203">
        <v>40.599156120000004</v>
      </c>
      <c r="J203">
        <v>39.548676350000001</v>
      </c>
      <c r="K203">
        <v>32.532921809999998</v>
      </c>
      <c r="L203">
        <v>41.48451034</v>
      </c>
      <c r="M203">
        <v>89.595714130000005</v>
      </c>
      <c r="N203">
        <v>45</v>
      </c>
      <c r="O203">
        <v>1</v>
      </c>
      <c r="P203">
        <v>9</v>
      </c>
      <c r="Q203">
        <v>1</v>
      </c>
    </row>
    <row r="204" spans="1:17" x14ac:dyDescent="0.3">
      <c r="A204">
        <v>2024030773</v>
      </c>
      <c r="B204">
        <v>149.32928140000001</v>
      </c>
      <c r="C204">
        <v>82.476423879999999</v>
      </c>
      <c r="D204">
        <v>83.699441230000005</v>
      </c>
      <c r="E204">
        <v>66.852857560000004</v>
      </c>
      <c r="F204">
        <v>0.99980720999999995</v>
      </c>
      <c r="G204">
        <v>1037.575832</v>
      </c>
      <c r="H204">
        <v>102.6157915</v>
      </c>
      <c r="I204">
        <v>56.089341689999998</v>
      </c>
      <c r="J204">
        <v>51.232076470000003</v>
      </c>
      <c r="K204">
        <v>34.425192520000003</v>
      </c>
      <c r="L204">
        <v>42.458234429999997</v>
      </c>
      <c r="M204">
        <v>102.6157915</v>
      </c>
      <c r="N204">
        <v>58</v>
      </c>
      <c r="O204">
        <v>1</v>
      </c>
      <c r="P204">
        <v>11.8</v>
      </c>
      <c r="Q204">
        <v>0</v>
      </c>
    </row>
    <row r="205" spans="1:17" x14ac:dyDescent="0.3">
      <c r="A205">
        <v>2024030774</v>
      </c>
      <c r="B205">
        <v>149.30056500000001</v>
      </c>
      <c r="C205">
        <v>87.507683619999995</v>
      </c>
      <c r="D205">
        <v>93.722259890000004</v>
      </c>
      <c r="E205">
        <v>61.792881360000003</v>
      </c>
      <c r="F205">
        <v>0.98963414599999999</v>
      </c>
      <c r="G205">
        <v>580.93534439999996</v>
      </c>
      <c r="H205">
        <v>107.0582448</v>
      </c>
      <c r="I205">
        <v>51.235117260000003</v>
      </c>
      <c r="J205">
        <v>51.554066130000002</v>
      </c>
      <c r="K205">
        <v>35.949450550000002</v>
      </c>
      <c r="L205">
        <v>36.347694490000002</v>
      </c>
      <c r="M205">
        <v>107.0582448</v>
      </c>
      <c r="N205">
        <v>37</v>
      </c>
      <c r="O205">
        <v>1</v>
      </c>
      <c r="P205">
        <v>12.4</v>
      </c>
      <c r="Q205">
        <v>0</v>
      </c>
    </row>
    <row r="206" spans="1:17" x14ac:dyDescent="0.3">
      <c r="A206">
        <v>2024030776</v>
      </c>
      <c r="B206">
        <v>176.92478180000001</v>
      </c>
      <c r="C206">
        <v>94.799418200000005</v>
      </c>
      <c r="D206">
        <v>102.9891952</v>
      </c>
      <c r="E206">
        <v>82.125363620000002</v>
      </c>
      <c r="F206">
        <v>0.99926503</v>
      </c>
      <c r="G206">
        <v>625.7601803</v>
      </c>
      <c r="H206">
        <v>120.3672145</v>
      </c>
      <c r="I206">
        <v>51.129357089999999</v>
      </c>
      <c r="J206">
        <v>47.507194239999997</v>
      </c>
      <c r="K206">
        <v>31.742951909999999</v>
      </c>
      <c r="L206">
        <v>44.148780709999997</v>
      </c>
      <c r="M206">
        <v>120.3672145</v>
      </c>
      <c r="N206">
        <v>51</v>
      </c>
      <c r="O206">
        <v>1</v>
      </c>
      <c r="P206">
        <v>12.1</v>
      </c>
      <c r="Q206">
        <v>0</v>
      </c>
    </row>
    <row r="207" spans="1:17" x14ac:dyDescent="0.3">
      <c r="A207">
        <v>2024030775</v>
      </c>
      <c r="B207">
        <v>142.4940393</v>
      </c>
      <c r="C207">
        <v>85.221598880000002</v>
      </c>
      <c r="D207">
        <v>95.480364660000006</v>
      </c>
      <c r="E207">
        <v>57.27244039</v>
      </c>
      <c r="F207">
        <v>0.94150899899999996</v>
      </c>
      <c r="G207">
        <v>818.76926590000005</v>
      </c>
      <c r="H207">
        <v>104.4370807</v>
      </c>
      <c r="I207">
        <v>45.833252539999997</v>
      </c>
      <c r="J207">
        <v>42.987554660000001</v>
      </c>
      <c r="K207">
        <v>31.612279579999999</v>
      </c>
      <c r="L207">
        <v>41.600016150000002</v>
      </c>
      <c r="M207">
        <v>104.4370807</v>
      </c>
      <c r="N207">
        <v>50</v>
      </c>
      <c r="O207">
        <v>1</v>
      </c>
      <c r="P207">
        <v>10.9</v>
      </c>
      <c r="Q207">
        <v>0</v>
      </c>
    </row>
    <row r="208" spans="1:17" x14ac:dyDescent="0.3">
      <c r="A208">
        <v>2024030777</v>
      </c>
      <c r="B208">
        <v>150.703125</v>
      </c>
      <c r="C208">
        <v>81.882077989999999</v>
      </c>
      <c r="D208">
        <v>85.517227559999995</v>
      </c>
      <c r="E208">
        <v>68.821047010000001</v>
      </c>
      <c r="F208">
        <v>0.99756246199999998</v>
      </c>
      <c r="G208">
        <v>675.33728389999999</v>
      </c>
      <c r="H208">
        <v>103.2137922</v>
      </c>
      <c r="I208">
        <v>43.456836209999999</v>
      </c>
      <c r="J208">
        <v>46.696903620000001</v>
      </c>
      <c r="K208">
        <v>36.360224590000001</v>
      </c>
      <c r="L208">
        <v>41.757891549999997</v>
      </c>
      <c r="M208">
        <v>103.2137922</v>
      </c>
      <c r="N208">
        <v>50</v>
      </c>
      <c r="O208">
        <v>0</v>
      </c>
      <c r="P208">
        <v>14.9</v>
      </c>
      <c r="Q208">
        <v>0</v>
      </c>
    </row>
    <row r="209" spans="1:17" x14ac:dyDescent="0.3">
      <c r="A209">
        <v>2024030779</v>
      </c>
      <c r="B209">
        <v>159.2156828</v>
      </c>
      <c r="C209">
        <v>89.273303960000007</v>
      </c>
      <c r="D209">
        <v>93.614273130000001</v>
      </c>
      <c r="E209">
        <v>69.942378849999997</v>
      </c>
      <c r="F209">
        <v>0.99952482799999998</v>
      </c>
      <c r="G209">
        <v>461.23530010000002</v>
      </c>
      <c r="H209">
        <v>111.3675779</v>
      </c>
      <c r="I209">
        <v>45.60119048</v>
      </c>
      <c r="J209">
        <v>44.733622349999997</v>
      </c>
      <c r="K209">
        <v>31.212092429999998</v>
      </c>
      <c r="L209">
        <v>38.751705309999998</v>
      </c>
      <c r="M209">
        <v>111.3675779</v>
      </c>
      <c r="N209">
        <v>55</v>
      </c>
      <c r="O209">
        <v>1</v>
      </c>
      <c r="P209">
        <v>8.5</v>
      </c>
      <c r="Q209">
        <v>1</v>
      </c>
    </row>
    <row r="210" spans="1:17" x14ac:dyDescent="0.3">
      <c r="A210">
        <v>2024030778</v>
      </c>
      <c r="B210">
        <v>151.14078749999999</v>
      </c>
      <c r="C210">
        <v>85.162890039999994</v>
      </c>
      <c r="D210">
        <v>96.899888559999994</v>
      </c>
      <c r="E210">
        <v>65.977897470000002</v>
      </c>
      <c r="F210">
        <v>0.99002849000000004</v>
      </c>
      <c r="G210">
        <v>423.21065099999998</v>
      </c>
      <c r="H210">
        <v>109.7247903</v>
      </c>
      <c r="I210">
        <v>70.15813953</v>
      </c>
      <c r="J210">
        <v>60.913076340000003</v>
      </c>
      <c r="K210">
        <v>39.794225150000003</v>
      </c>
      <c r="L210">
        <v>48.780060740000003</v>
      </c>
      <c r="M210">
        <v>109.7247903</v>
      </c>
      <c r="N210">
        <v>40</v>
      </c>
      <c r="O210">
        <v>1</v>
      </c>
      <c r="P210">
        <v>11.5</v>
      </c>
      <c r="Q210">
        <v>0</v>
      </c>
    </row>
    <row r="211" spans="1:17" x14ac:dyDescent="0.3">
      <c r="A211">
        <v>2024030780</v>
      </c>
      <c r="B211">
        <v>145.1962843</v>
      </c>
      <c r="C211">
        <v>86.264539580000005</v>
      </c>
      <c r="D211">
        <v>90.601575120000007</v>
      </c>
      <c r="E211">
        <v>58.93174475</v>
      </c>
      <c r="F211">
        <v>0.99872999699999998</v>
      </c>
      <c r="G211">
        <v>325.2661683</v>
      </c>
      <c r="H211">
        <v>104.0335784</v>
      </c>
      <c r="I211">
        <v>46.885375490000001</v>
      </c>
      <c r="J211">
        <v>44.994986070000003</v>
      </c>
      <c r="K211">
        <v>33.657236570000002</v>
      </c>
      <c r="L211">
        <v>37.841989660000003</v>
      </c>
      <c r="M211">
        <v>104.0335784</v>
      </c>
      <c r="N211">
        <v>62</v>
      </c>
      <c r="O211">
        <v>1</v>
      </c>
      <c r="P211">
        <v>9.1999999999999993</v>
      </c>
      <c r="Q211">
        <v>1</v>
      </c>
    </row>
    <row r="212" spans="1:17" x14ac:dyDescent="0.3">
      <c r="A212">
        <v>202403081</v>
      </c>
      <c r="B212">
        <v>171.78292719999999</v>
      </c>
      <c r="C212">
        <v>116.4026013</v>
      </c>
      <c r="D212">
        <v>133.25519510000001</v>
      </c>
      <c r="E212">
        <v>55.380325910000003</v>
      </c>
      <c r="F212">
        <v>0.53533700299999998</v>
      </c>
      <c r="G212">
        <v>575.3259822</v>
      </c>
      <c r="H212">
        <v>134.75052249999999</v>
      </c>
      <c r="I212">
        <v>39.450236969999999</v>
      </c>
      <c r="J212">
        <v>40.722157090000003</v>
      </c>
      <c r="K212">
        <v>29.118827159999999</v>
      </c>
      <c r="L212">
        <v>36.733325039999997</v>
      </c>
      <c r="M212">
        <v>134.75052249999999</v>
      </c>
      <c r="N212">
        <v>65</v>
      </c>
      <c r="O212">
        <v>1</v>
      </c>
      <c r="P212">
        <v>10.8</v>
      </c>
      <c r="Q212">
        <v>0</v>
      </c>
    </row>
    <row r="213" spans="1:17" x14ac:dyDescent="0.3">
      <c r="A213">
        <v>202403082</v>
      </c>
      <c r="B213">
        <v>173.3750805</v>
      </c>
      <c r="C213">
        <v>110.184589</v>
      </c>
      <c r="D213">
        <v>121.6463833</v>
      </c>
      <c r="E213">
        <v>63.217965229999997</v>
      </c>
      <c r="F213">
        <v>0.87154608700000002</v>
      </c>
      <c r="G213">
        <v>537.90966289999994</v>
      </c>
      <c r="H213">
        <v>131.63283799999999</v>
      </c>
      <c r="I213">
        <v>43.794843960000001</v>
      </c>
      <c r="J213">
        <v>44.561314510000003</v>
      </c>
      <c r="K213">
        <v>32.628930820000001</v>
      </c>
      <c r="L213">
        <v>36.499742089999998</v>
      </c>
      <c r="M213">
        <v>131.63283799999999</v>
      </c>
      <c r="N213">
        <v>82</v>
      </c>
      <c r="O213">
        <v>1</v>
      </c>
      <c r="P213">
        <v>10.5</v>
      </c>
      <c r="Q213">
        <v>0</v>
      </c>
    </row>
    <row r="214" spans="1:17" x14ac:dyDescent="0.3">
      <c r="A214">
        <v>202403083</v>
      </c>
      <c r="B214">
        <v>165.1898363</v>
      </c>
      <c r="C214">
        <v>111.44539810000001</v>
      </c>
      <c r="D214">
        <v>131.3975155</v>
      </c>
      <c r="E214">
        <v>53.744438170000002</v>
      </c>
      <c r="F214">
        <v>0.306104129</v>
      </c>
      <c r="G214">
        <v>668.37418979999995</v>
      </c>
      <c r="H214">
        <v>130.07197479999999</v>
      </c>
      <c r="I214">
        <v>43.77449352</v>
      </c>
      <c r="J214">
        <v>45.49290663</v>
      </c>
      <c r="K214">
        <v>36.383776410000003</v>
      </c>
      <c r="L214">
        <v>49.64367798</v>
      </c>
      <c r="M214">
        <v>130.07197479999999</v>
      </c>
      <c r="N214">
        <v>67</v>
      </c>
      <c r="O214">
        <v>0</v>
      </c>
      <c r="P214">
        <v>13.2</v>
      </c>
      <c r="Q214">
        <v>0</v>
      </c>
    </row>
    <row r="215" spans="1:17" x14ac:dyDescent="0.3">
      <c r="A215">
        <v>202403085</v>
      </c>
      <c r="B215">
        <v>181.7199028</v>
      </c>
      <c r="C215">
        <v>126.5366205</v>
      </c>
      <c r="D215">
        <v>133.56892210000001</v>
      </c>
      <c r="E215">
        <v>55.183282349999999</v>
      </c>
      <c r="F215">
        <v>0.95453686199999999</v>
      </c>
      <c r="G215">
        <v>823.17042630000003</v>
      </c>
      <c r="H215">
        <v>145.83130009999999</v>
      </c>
      <c r="I215">
        <v>49.880148419999998</v>
      </c>
      <c r="J215">
        <v>47.309318249999997</v>
      </c>
      <c r="K215">
        <v>37.968082979999998</v>
      </c>
      <c r="L215">
        <v>51.88364911</v>
      </c>
      <c r="M215">
        <v>145.83130009999999</v>
      </c>
      <c r="N215">
        <v>70</v>
      </c>
      <c r="O215">
        <v>0</v>
      </c>
      <c r="P215">
        <v>3.7</v>
      </c>
      <c r="Q215">
        <v>1</v>
      </c>
    </row>
    <row r="216" spans="1:17" x14ac:dyDescent="0.3">
      <c r="A216">
        <v>202403084</v>
      </c>
      <c r="B216">
        <v>136.78498020000001</v>
      </c>
      <c r="C216">
        <v>75.354841899999997</v>
      </c>
      <c r="D216">
        <v>87.393083000000004</v>
      </c>
      <c r="E216">
        <v>61.430138339999999</v>
      </c>
      <c r="F216">
        <v>0.96134553</v>
      </c>
      <c r="G216">
        <v>831.11179289999995</v>
      </c>
      <c r="H216">
        <v>95.208678500000005</v>
      </c>
      <c r="I216">
        <v>49.255113020000003</v>
      </c>
      <c r="J216">
        <v>49.100589229999997</v>
      </c>
      <c r="K216">
        <v>37.544364510000001</v>
      </c>
      <c r="L216">
        <v>41.360841880000002</v>
      </c>
      <c r="M216">
        <v>95.208678500000005</v>
      </c>
      <c r="N216">
        <v>68</v>
      </c>
      <c r="O216">
        <v>0</v>
      </c>
      <c r="P216">
        <v>12.5</v>
      </c>
      <c r="Q216">
        <v>0</v>
      </c>
    </row>
    <row r="217" spans="1:17" x14ac:dyDescent="0.3">
      <c r="A217">
        <v>202403086</v>
      </c>
      <c r="B217">
        <v>165.1615888</v>
      </c>
      <c r="C217">
        <v>98.046879090000004</v>
      </c>
      <c r="D217">
        <v>112.2422523</v>
      </c>
      <c r="E217">
        <v>67.114709730000001</v>
      </c>
      <c r="F217">
        <v>0.92565783899999998</v>
      </c>
      <c r="G217">
        <v>777.29696720000004</v>
      </c>
      <c r="H217">
        <v>120.3922926</v>
      </c>
      <c r="I217">
        <v>42.961951220000003</v>
      </c>
      <c r="J217">
        <v>41.40983189</v>
      </c>
      <c r="K217">
        <v>34.876099119999999</v>
      </c>
      <c r="L217">
        <v>49.727102500000001</v>
      </c>
      <c r="M217">
        <v>120.3922926</v>
      </c>
      <c r="N217">
        <v>45</v>
      </c>
      <c r="O217">
        <v>0</v>
      </c>
      <c r="P217">
        <v>14.1</v>
      </c>
      <c r="Q217">
        <v>0</v>
      </c>
    </row>
    <row r="218" spans="1:17" x14ac:dyDescent="0.3">
      <c r="A218">
        <v>202403087</v>
      </c>
      <c r="B218">
        <v>167.3525564</v>
      </c>
      <c r="C218">
        <v>110.4816446</v>
      </c>
      <c r="D218">
        <v>120.30142840000001</v>
      </c>
      <c r="E218">
        <v>56.870911759999998</v>
      </c>
      <c r="F218">
        <v>0.81167883200000002</v>
      </c>
      <c r="G218">
        <v>545.19205290000002</v>
      </c>
      <c r="H218">
        <v>128.71172250000001</v>
      </c>
      <c r="I218">
        <v>60.730889240000003</v>
      </c>
      <c r="J218">
        <v>57.088607590000002</v>
      </c>
      <c r="K218">
        <v>36.303452280000002</v>
      </c>
      <c r="L218">
        <v>45.769770190000003</v>
      </c>
      <c r="M218">
        <v>128.71172250000001</v>
      </c>
      <c r="N218">
        <v>32</v>
      </c>
      <c r="O218">
        <v>1</v>
      </c>
      <c r="P218">
        <v>11.4</v>
      </c>
      <c r="Q218">
        <v>0</v>
      </c>
    </row>
    <row r="219" spans="1:17" x14ac:dyDescent="0.3">
      <c r="A219">
        <v>202403088</v>
      </c>
      <c r="B219">
        <v>155.51450890000001</v>
      </c>
      <c r="C219">
        <v>94.901599700000006</v>
      </c>
      <c r="D219">
        <v>106.0721726</v>
      </c>
      <c r="E219">
        <v>60.61290923</v>
      </c>
      <c r="F219">
        <v>0.97521662200000003</v>
      </c>
      <c r="G219">
        <v>978.95422340000005</v>
      </c>
      <c r="H219">
        <v>114.5265405</v>
      </c>
      <c r="I219">
        <v>51.354663770000002</v>
      </c>
      <c r="J219">
        <v>49.913793099999999</v>
      </c>
      <c r="K219">
        <v>35.543363239999998</v>
      </c>
      <c r="L219">
        <v>46.903823260000003</v>
      </c>
      <c r="M219">
        <v>114.5265405</v>
      </c>
      <c r="N219">
        <v>77</v>
      </c>
      <c r="O219">
        <v>0</v>
      </c>
      <c r="P219">
        <v>14</v>
      </c>
      <c r="Q219">
        <v>0</v>
      </c>
    </row>
    <row r="220" spans="1:17" x14ac:dyDescent="0.3">
      <c r="A220">
        <v>2024030810</v>
      </c>
      <c r="B220">
        <v>150.4283054</v>
      </c>
      <c r="C220">
        <v>99.892384590000006</v>
      </c>
      <c r="D220">
        <v>106.2229736</v>
      </c>
      <c r="E220">
        <v>50.53592081</v>
      </c>
      <c r="F220">
        <v>0.953130425</v>
      </c>
      <c r="G220">
        <v>813.36685009999997</v>
      </c>
      <c r="H220">
        <v>115.7892574</v>
      </c>
      <c r="I220">
        <v>43.158737860000002</v>
      </c>
      <c r="J220">
        <v>41.994482759999997</v>
      </c>
      <c r="K220">
        <v>31.003115260000001</v>
      </c>
      <c r="L220">
        <v>40.297856940000003</v>
      </c>
      <c r="M220">
        <v>115.7892574</v>
      </c>
      <c r="N220">
        <v>76</v>
      </c>
      <c r="O220">
        <v>1</v>
      </c>
      <c r="P220">
        <v>13.5</v>
      </c>
      <c r="Q220">
        <v>0</v>
      </c>
    </row>
    <row r="221" spans="1:17" x14ac:dyDescent="0.3">
      <c r="A221">
        <v>202403089</v>
      </c>
      <c r="B221">
        <v>183.45391649999999</v>
      </c>
      <c r="C221">
        <v>115.2528453</v>
      </c>
      <c r="D221">
        <v>126.4641821</v>
      </c>
      <c r="E221">
        <v>68.201071189999993</v>
      </c>
      <c r="F221">
        <v>0.98406642700000002</v>
      </c>
      <c r="G221">
        <v>433.09941129999999</v>
      </c>
      <c r="H221">
        <v>137.06715589999999</v>
      </c>
      <c r="I221">
        <v>59.243589739999997</v>
      </c>
      <c r="J221">
        <v>53.481506850000002</v>
      </c>
      <c r="K221">
        <v>32.762500000000003</v>
      </c>
      <c r="L221">
        <v>45.823114140000001</v>
      </c>
      <c r="M221">
        <v>137.06715589999999</v>
      </c>
      <c r="N221">
        <v>60</v>
      </c>
      <c r="O221">
        <v>1</v>
      </c>
      <c r="P221">
        <v>11.5</v>
      </c>
      <c r="Q221">
        <v>0</v>
      </c>
    </row>
    <row r="222" spans="1:17" x14ac:dyDescent="0.3">
      <c r="A222">
        <v>2024030812</v>
      </c>
      <c r="B222">
        <v>147.81386520000001</v>
      </c>
      <c r="C222">
        <v>91.585580969999995</v>
      </c>
      <c r="D222">
        <v>106.8618603</v>
      </c>
      <c r="E222">
        <v>56.228284279999997</v>
      </c>
      <c r="F222">
        <v>0.61851175999999997</v>
      </c>
      <c r="G222">
        <v>914.64998790000004</v>
      </c>
      <c r="H222">
        <v>109.6947476</v>
      </c>
      <c r="I222">
        <v>51.886295179999998</v>
      </c>
      <c r="J222">
        <v>45.518451030000001</v>
      </c>
      <c r="K222">
        <v>35.550985429999997</v>
      </c>
      <c r="L222">
        <v>39.164945080000003</v>
      </c>
      <c r="M222">
        <v>109.6947476</v>
      </c>
      <c r="N222">
        <v>65</v>
      </c>
      <c r="O222">
        <v>0</v>
      </c>
      <c r="P222">
        <v>12.9</v>
      </c>
      <c r="Q222">
        <v>0</v>
      </c>
    </row>
    <row r="223" spans="1:17" x14ac:dyDescent="0.3">
      <c r="A223">
        <v>2024030811</v>
      </c>
      <c r="B223">
        <v>152.06664259999999</v>
      </c>
      <c r="C223">
        <v>78.705762059999998</v>
      </c>
      <c r="D223">
        <v>88.244797309999996</v>
      </c>
      <c r="E223">
        <v>73.360880550000005</v>
      </c>
      <c r="F223">
        <v>0.99605215899999999</v>
      </c>
      <c r="G223">
        <v>728.25485360000005</v>
      </c>
      <c r="H223">
        <v>101.8023451</v>
      </c>
      <c r="I223">
        <v>43.882147529999997</v>
      </c>
      <c r="J223">
        <v>44.275148969999996</v>
      </c>
      <c r="K223">
        <v>33.357040230000003</v>
      </c>
      <c r="L223">
        <v>38.809336369999997</v>
      </c>
      <c r="M223">
        <v>101.8023451</v>
      </c>
      <c r="N223">
        <v>39</v>
      </c>
      <c r="O223">
        <v>0</v>
      </c>
      <c r="P223">
        <v>14.8</v>
      </c>
      <c r="Q223">
        <v>0</v>
      </c>
    </row>
    <row r="224" spans="1:17" x14ac:dyDescent="0.3">
      <c r="A224">
        <v>2024030813</v>
      </c>
      <c r="B224">
        <v>157.6728209</v>
      </c>
      <c r="C224">
        <v>110.18823999999999</v>
      </c>
      <c r="D224">
        <v>121.64171519999999</v>
      </c>
      <c r="E224">
        <v>47.484580909999998</v>
      </c>
      <c r="F224">
        <v>0.83388301799999998</v>
      </c>
      <c r="G224">
        <v>1272.1346390000001</v>
      </c>
      <c r="H224">
        <v>125.6670003</v>
      </c>
      <c r="I224">
        <v>41.746994389999998</v>
      </c>
      <c r="J224">
        <v>39.911357340000002</v>
      </c>
      <c r="K224">
        <v>34.434590550000003</v>
      </c>
      <c r="L224">
        <v>46.542608860000001</v>
      </c>
      <c r="M224">
        <v>125.6670003</v>
      </c>
      <c r="N224">
        <v>38</v>
      </c>
      <c r="O224">
        <v>0</v>
      </c>
      <c r="P224">
        <v>13.8</v>
      </c>
      <c r="Q224">
        <v>0</v>
      </c>
    </row>
    <row r="225" spans="1:17" x14ac:dyDescent="0.3">
      <c r="A225">
        <v>2024030814</v>
      </c>
      <c r="B225">
        <v>150.43875360000001</v>
      </c>
      <c r="C225">
        <v>86.040872969999995</v>
      </c>
      <c r="D225">
        <v>92.801690429999994</v>
      </c>
      <c r="E225">
        <v>64.397880659999998</v>
      </c>
      <c r="F225">
        <v>0.99962221399999995</v>
      </c>
      <c r="G225">
        <v>761.38728509999999</v>
      </c>
      <c r="H225">
        <v>106.02053669999999</v>
      </c>
      <c r="I225">
        <v>74.084532370000005</v>
      </c>
      <c r="J225">
        <v>67.709677420000006</v>
      </c>
      <c r="K225">
        <v>32.55256602</v>
      </c>
      <c r="L225">
        <v>40.803019949999999</v>
      </c>
      <c r="M225">
        <v>106.02053669999999</v>
      </c>
      <c r="N225">
        <v>53</v>
      </c>
      <c r="O225">
        <v>1</v>
      </c>
      <c r="P225">
        <v>9</v>
      </c>
      <c r="Q225">
        <v>1</v>
      </c>
    </row>
    <row r="226" spans="1:17" x14ac:dyDescent="0.3">
      <c r="A226">
        <v>2024030815</v>
      </c>
      <c r="B226">
        <v>149.12029799999999</v>
      </c>
      <c r="C226">
        <v>80.414711359999998</v>
      </c>
      <c r="D226">
        <v>96.992178769999995</v>
      </c>
      <c r="E226">
        <v>68.705586589999996</v>
      </c>
      <c r="F226">
        <v>0.99944547100000003</v>
      </c>
      <c r="G226">
        <v>606.53145080000002</v>
      </c>
      <c r="H226">
        <v>102.7087126</v>
      </c>
      <c r="I226">
        <v>67.870759289999995</v>
      </c>
      <c r="J226">
        <v>58.792102210000003</v>
      </c>
      <c r="K226">
        <v>30.875381260000001</v>
      </c>
      <c r="L226">
        <v>40.098597550000001</v>
      </c>
      <c r="M226">
        <v>102.7087126</v>
      </c>
      <c r="N226">
        <v>23</v>
      </c>
      <c r="O226">
        <v>1</v>
      </c>
      <c r="P226">
        <v>12.9</v>
      </c>
      <c r="Q226">
        <v>0</v>
      </c>
    </row>
    <row r="227" spans="1:17" x14ac:dyDescent="0.3">
      <c r="A227">
        <v>2024030816</v>
      </c>
      <c r="B227">
        <v>159.19125769999999</v>
      </c>
      <c r="C227">
        <v>101.9820801</v>
      </c>
      <c r="D227">
        <v>107.8235639</v>
      </c>
      <c r="E227">
        <v>57.273488530000002</v>
      </c>
      <c r="F227">
        <v>0.98682720999999995</v>
      </c>
      <c r="G227">
        <v>788.43076900000005</v>
      </c>
      <c r="H227">
        <v>118.69361240000001</v>
      </c>
      <c r="I227">
        <v>44.371156339999999</v>
      </c>
      <c r="J227">
        <v>44.533390230000002</v>
      </c>
      <c r="K227">
        <v>30.877928220000001</v>
      </c>
      <c r="L227">
        <v>32.3120434</v>
      </c>
      <c r="M227">
        <v>118.69361240000001</v>
      </c>
      <c r="N227">
        <v>80</v>
      </c>
      <c r="O227">
        <v>1</v>
      </c>
      <c r="P227">
        <v>10.9</v>
      </c>
      <c r="Q227">
        <v>0</v>
      </c>
    </row>
    <row r="228" spans="1:17" x14ac:dyDescent="0.3">
      <c r="A228">
        <v>2024030817</v>
      </c>
      <c r="B228">
        <v>165.27561309999999</v>
      </c>
      <c r="C228">
        <v>113.0257259</v>
      </c>
      <c r="D228">
        <v>126.58853619999999</v>
      </c>
      <c r="E228">
        <v>52.249887170000001</v>
      </c>
      <c r="F228">
        <v>0.72512301800000001</v>
      </c>
      <c r="G228">
        <v>326.76177660000002</v>
      </c>
      <c r="H228">
        <v>134.60658699999999</v>
      </c>
      <c r="I228">
        <v>43.307793920000002</v>
      </c>
      <c r="J228">
        <v>43.712291350000001</v>
      </c>
      <c r="K228">
        <v>34.252583979999997</v>
      </c>
      <c r="L228">
        <v>37.786586970000002</v>
      </c>
      <c r="M228">
        <v>134.60658699999999</v>
      </c>
      <c r="N228">
        <v>49</v>
      </c>
      <c r="O228">
        <v>1</v>
      </c>
      <c r="P228">
        <v>10.5</v>
      </c>
      <c r="Q228">
        <v>0</v>
      </c>
    </row>
    <row r="229" spans="1:17" x14ac:dyDescent="0.3">
      <c r="A229">
        <v>2024030818</v>
      </c>
      <c r="B229">
        <v>164.7296451</v>
      </c>
      <c r="C229">
        <v>101.6552714</v>
      </c>
      <c r="D229">
        <v>109.1693633</v>
      </c>
      <c r="E229">
        <v>63.074373700000002</v>
      </c>
      <c r="F229">
        <v>0.99600825900000001</v>
      </c>
      <c r="G229">
        <v>722.11591499999997</v>
      </c>
      <c r="H229">
        <v>121.3617521</v>
      </c>
      <c r="I229">
        <v>49.423031729999998</v>
      </c>
      <c r="J229">
        <v>48.728311689999998</v>
      </c>
      <c r="K229">
        <v>33.726735140000002</v>
      </c>
      <c r="L229">
        <v>46.183136779999998</v>
      </c>
      <c r="M229">
        <v>121.3617521</v>
      </c>
      <c r="N229">
        <v>66</v>
      </c>
      <c r="O229">
        <v>1</v>
      </c>
      <c r="P229">
        <v>11.5</v>
      </c>
      <c r="Q229">
        <v>0</v>
      </c>
    </row>
    <row r="230" spans="1:17" x14ac:dyDescent="0.3">
      <c r="A230">
        <v>2024030819</v>
      </c>
      <c r="B230">
        <v>139.9717886</v>
      </c>
      <c r="C230">
        <v>90.503949599999999</v>
      </c>
      <c r="D230">
        <v>99.216287379999997</v>
      </c>
      <c r="E230">
        <v>49.467839009999999</v>
      </c>
      <c r="F230">
        <v>0.93468901699999996</v>
      </c>
      <c r="G230">
        <v>653.89306139999997</v>
      </c>
      <c r="H230">
        <v>104.6950152</v>
      </c>
      <c r="I230">
        <v>38.013906059999997</v>
      </c>
      <c r="J230">
        <v>39.283268909999997</v>
      </c>
      <c r="K230">
        <v>32.574756780000001</v>
      </c>
      <c r="L230">
        <v>44.017915430000002</v>
      </c>
      <c r="M230">
        <v>104.6950152</v>
      </c>
      <c r="N230">
        <v>67</v>
      </c>
      <c r="O230">
        <v>1</v>
      </c>
      <c r="P230">
        <v>9.9</v>
      </c>
      <c r="Q230">
        <v>1</v>
      </c>
    </row>
    <row r="231" spans="1:17" x14ac:dyDescent="0.3">
      <c r="A231">
        <v>2024030820</v>
      </c>
      <c r="B231">
        <v>177.559842</v>
      </c>
      <c r="C231">
        <v>128.46214610000001</v>
      </c>
      <c r="D231">
        <v>130.52955890000001</v>
      </c>
      <c r="E231">
        <v>49.097695850000001</v>
      </c>
      <c r="F231">
        <v>0.84509938299999998</v>
      </c>
      <c r="G231">
        <v>456.8448042</v>
      </c>
      <c r="H231">
        <v>145.31679629999999</v>
      </c>
      <c r="I231">
        <v>44.618119980000003</v>
      </c>
      <c r="J231">
        <v>44.297626110000003</v>
      </c>
      <c r="K231">
        <v>33.539682540000001</v>
      </c>
      <c r="L231">
        <v>44.351601180000003</v>
      </c>
      <c r="M231">
        <v>145.31679629999999</v>
      </c>
      <c r="N231">
        <v>68</v>
      </c>
      <c r="O231">
        <v>1</v>
      </c>
      <c r="P231">
        <v>13.9</v>
      </c>
      <c r="Q231">
        <v>0</v>
      </c>
    </row>
    <row r="232" spans="1:17" x14ac:dyDescent="0.3">
      <c r="A232">
        <v>2024030822</v>
      </c>
      <c r="B232">
        <v>183.60352810000001</v>
      </c>
      <c r="C232">
        <v>135.7995746</v>
      </c>
      <c r="D232">
        <v>149.00212690000001</v>
      </c>
      <c r="E232">
        <v>47.803953460000002</v>
      </c>
      <c r="F232">
        <v>0.66955445499999999</v>
      </c>
      <c r="G232">
        <v>511.73560650000002</v>
      </c>
      <c r="H232">
        <v>152.7748344</v>
      </c>
      <c r="I232">
        <v>45.351147099999999</v>
      </c>
      <c r="J232">
        <v>47.459981599999999</v>
      </c>
      <c r="K232">
        <v>33.481481479999999</v>
      </c>
      <c r="L232">
        <v>47.839156240000001</v>
      </c>
      <c r="M232">
        <v>152.7748344</v>
      </c>
      <c r="N232">
        <v>59</v>
      </c>
      <c r="O232">
        <v>1</v>
      </c>
      <c r="P232">
        <v>11.8</v>
      </c>
      <c r="Q232">
        <v>0</v>
      </c>
    </row>
    <row r="233" spans="1:17" x14ac:dyDescent="0.3">
      <c r="A233">
        <v>2024030823</v>
      </c>
      <c r="B233">
        <v>142.3217272</v>
      </c>
      <c r="C233">
        <v>92.205071970000006</v>
      </c>
      <c r="D233">
        <v>104.9183002</v>
      </c>
      <c r="E233">
        <v>50.11665524</v>
      </c>
      <c r="F233">
        <v>0.85476612600000001</v>
      </c>
      <c r="G233">
        <v>600.3454041</v>
      </c>
      <c r="H233">
        <v>108.52682729999999</v>
      </c>
      <c r="I233">
        <v>42.956763700000003</v>
      </c>
      <c r="J233">
        <v>44.193088549999999</v>
      </c>
      <c r="K233">
        <v>33.473734479999997</v>
      </c>
      <c r="L233">
        <v>41.659410940000001</v>
      </c>
      <c r="M233">
        <v>108.52682729999999</v>
      </c>
      <c r="N233">
        <v>73</v>
      </c>
      <c r="O233">
        <v>0</v>
      </c>
      <c r="P233">
        <v>14.1</v>
      </c>
      <c r="Q233">
        <v>0</v>
      </c>
    </row>
    <row r="234" spans="1:17" x14ac:dyDescent="0.3">
      <c r="A234">
        <v>2024030825</v>
      </c>
      <c r="B234">
        <v>172.0625273</v>
      </c>
      <c r="C234">
        <v>94.497599300000005</v>
      </c>
      <c r="D234">
        <v>108.8372981</v>
      </c>
      <c r="E234">
        <v>77.564927979999993</v>
      </c>
      <c r="F234">
        <v>0.86560219900000002</v>
      </c>
      <c r="G234">
        <v>668.70120680000002</v>
      </c>
      <c r="H234">
        <v>121.7516693</v>
      </c>
      <c r="I234">
        <v>54.470286889999997</v>
      </c>
      <c r="J234">
        <v>50.401766000000002</v>
      </c>
      <c r="K234">
        <v>34.440277780000002</v>
      </c>
      <c r="L234">
        <v>45.604435340000002</v>
      </c>
      <c r="M234">
        <v>121.7516693</v>
      </c>
      <c r="N234">
        <v>44</v>
      </c>
      <c r="O234">
        <v>1</v>
      </c>
      <c r="P234">
        <v>10.5</v>
      </c>
      <c r="Q234">
        <v>0</v>
      </c>
    </row>
    <row r="235" spans="1:17" x14ac:dyDescent="0.3">
      <c r="A235">
        <v>2024030826</v>
      </c>
      <c r="B235">
        <v>148.2934363</v>
      </c>
      <c r="C235">
        <v>92.494950990000007</v>
      </c>
      <c r="D235">
        <v>111.33650129999999</v>
      </c>
      <c r="E235">
        <v>55.798485300000003</v>
      </c>
      <c r="F235">
        <v>0.85749780799999997</v>
      </c>
      <c r="G235">
        <v>471.11152679999998</v>
      </c>
      <c r="H235">
        <v>111.8778873</v>
      </c>
      <c r="I235">
        <v>45.858041679999999</v>
      </c>
      <c r="J235">
        <v>45.465169269999997</v>
      </c>
      <c r="K235">
        <v>32.614148540000002</v>
      </c>
      <c r="L235">
        <v>39.964966449999999</v>
      </c>
      <c r="M235">
        <v>111.8778873</v>
      </c>
      <c r="N235">
        <v>34</v>
      </c>
      <c r="O235">
        <v>0</v>
      </c>
      <c r="P235">
        <v>14</v>
      </c>
      <c r="Q235">
        <v>0</v>
      </c>
    </row>
    <row r="236" spans="1:17" x14ac:dyDescent="0.3">
      <c r="A236">
        <v>2024030827</v>
      </c>
      <c r="B236">
        <v>173.3311626</v>
      </c>
      <c r="C236">
        <v>105.2424469</v>
      </c>
      <c r="D236">
        <v>120.446461</v>
      </c>
      <c r="E236">
        <v>68.088715699999995</v>
      </c>
      <c r="F236">
        <v>0.99001891200000003</v>
      </c>
      <c r="G236">
        <v>763.51645589999998</v>
      </c>
      <c r="H236">
        <v>126.91982230000001</v>
      </c>
      <c r="I236">
        <v>42.850475369999998</v>
      </c>
      <c r="J236">
        <v>43.333333330000002</v>
      </c>
      <c r="K236">
        <v>33.592333590000003</v>
      </c>
      <c r="L236">
        <v>43.842840320000001</v>
      </c>
      <c r="M236">
        <v>126.91982230000001</v>
      </c>
      <c r="N236">
        <v>45</v>
      </c>
      <c r="O236">
        <v>1</v>
      </c>
      <c r="P236">
        <v>12.1</v>
      </c>
      <c r="Q236">
        <v>0</v>
      </c>
    </row>
    <row r="237" spans="1:17" x14ac:dyDescent="0.3">
      <c r="A237">
        <v>2024030829</v>
      </c>
      <c r="B237">
        <v>140.5611232</v>
      </c>
      <c r="C237">
        <v>71.689419799999996</v>
      </c>
      <c r="D237">
        <v>89.790257519999997</v>
      </c>
      <c r="E237">
        <v>68.87170338</v>
      </c>
      <c r="F237">
        <v>0.94401456500000003</v>
      </c>
      <c r="G237">
        <v>463.49981450000001</v>
      </c>
      <c r="H237">
        <v>93.404037310000007</v>
      </c>
      <c r="I237">
        <v>47.074468090000003</v>
      </c>
      <c r="J237">
        <v>45.461315280000001</v>
      </c>
      <c r="K237">
        <v>29.784067090000001</v>
      </c>
      <c r="L237">
        <v>37.588679620000001</v>
      </c>
      <c r="M237">
        <v>93.404037310000007</v>
      </c>
      <c r="N237">
        <v>37</v>
      </c>
      <c r="O237">
        <v>1</v>
      </c>
      <c r="P237">
        <v>12.4</v>
      </c>
      <c r="Q237">
        <v>0</v>
      </c>
    </row>
    <row r="238" spans="1:17" x14ac:dyDescent="0.3">
      <c r="A238">
        <v>2024030828</v>
      </c>
      <c r="B238">
        <v>197.9892778</v>
      </c>
      <c r="C238">
        <v>108.548857</v>
      </c>
      <c r="D238">
        <v>109.06817719999999</v>
      </c>
      <c r="E238">
        <v>89.440420799999998</v>
      </c>
      <c r="F238">
        <v>1</v>
      </c>
      <c r="G238">
        <v>399.92725100000001</v>
      </c>
      <c r="H238">
        <v>139.78097349999999</v>
      </c>
      <c r="I238">
        <v>53.402327509999999</v>
      </c>
      <c r="J238">
        <v>52.24338624</v>
      </c>
      <c r="K238">
        <v>35.083333330000002</v>
      </c>
      <c r="L238">
        <v>49.80707598</v>
      </c>
      <c r="M238">
        <v>139.78097349999999</v>
      </c>
      <c r="N238">
        <v>36</v>
      </c>
      <c r="O238">
        <v>1</v>
      </c>
      <c r="P238">
        <v>10.5</v>
      </c>
      <c r="Q238">
        <v>0</v>
      </c>
    </row>
    <row r="239" spans="1:17" x14ac:dyDescent="0.3">
      <c r="A239">
        <v>2024030830</v>
      </c>
      <c r="B239">
        <v>164.02511490000001</v>
      </c>
      <c r="C239">
        <v>108.61265950000001</v>
      </c>
      <c r="D239">
        <v>116.17672279999999</v>
      </c>
      <c r="E239">
        <v>55.41245533</v>
      </c>
      <c r="F239">
        <v>0.902469415</v>
      </c>
      <c r="G239">
        <v>765.11735150000004</v>
      </c>
      <c r="H239">
        <v>126.10280179999999</v>
      </c>
      <c r="I239">
        <v>40.138089010000002</v>
      </c>
      <c r="J239">
        <v>41.146730939999998</v>
      </c>
      <c r="K239">
        <v>30.74762583</v>
      </c>
      <c r="L239">
        <v>38.02616338</v>
      </c>
      <c r="M239">
        <v>126.10280179999999</v>
      </c>
      <c r="N239">
        <v>76</v>
      </c>
      <c r="O239">
        <v>1</v>
      </c>
      <c r="P239">
        <v>9.8000000000000007</v>
      </c>
      <c r="Q239">
        <v>1</v>
      </c>
    </row>
    <row r="240" spans="1:17" x14ac:dyDescent="0.3">
      <c r="A240">
        <v>2024030831</v>
      </c>
      <c r="B240">
        <v>140.102633</v>
      </c>
      <c r="C240">
        <v>91.846453519999997</v>
      </c>
      <c r="D240">
        <v>103.31421280000001</v>
      </c>
      <c r="E240">
        <v>48.256179469999999</v>
      </c>
      <c r="F240">
        <v>0.95153300299999999</v>
      </c>
      <c r="G240">
        <v>826.12472000000002</v>
      </c>
      <c r="H240">
        <v>107.5444415</v>
      </c>
      <c r="I240">
        <v>49.934535740000001</v>
      </c>
      <c r="J240">
        <v>48.831162059999997</v>
      </c>
      <c r="K240">
        <v>35.416746259999996</v>
      </c>
      <c r="L240">
        <v>41.691049620000001</v>
      </c>
      <c r="M240">
        <v>107.5444415</v>
      </c>
      <c r="N240">
        <v>67</v>
      </c>
      <c r="O240">
        <v>0</v>
      </c>
      <c r="P240">
        <v>9.8000000000000007</v>
      </c>
      <c r="Q240">
        <v>1</v>
      </c>
    </row>
    <row r="241" spans="1:17" x14ac:dyDescent="0.3">
      <c r="A241">
        <v>2024030832</v>
      </c>
      <c r="B241">
        <v>179.08962740000001</v>
      </c>
      <c r="C241">
        <v>121.00402819999999</v>
      </c>
      <c r="D241">
        <v>127.234139</v>
      </c>
      <c r="E241">
        <v>58.085599190000003</v>
      </c>
      <c r="F241">
        <v>0.95298903800000001</v>
      </c>
      <c r="G241">
        <v>863.54949480000005</v>
      </c>
      <c r="H241">
        <v>141.04765169999999</v>
      </c>
      <c r="I241">
        <v>45.681322209999998</v>
      </c>
      <c r="J241">
        <v>47.460306869999997</v>
      </c>
      <c r="K241">
        <v>36.18181818</v>
      </c>
      <c r="L241">
        <v>50.764836529999997</v>
      </c>
      <c r="M241">
        <v>141.04765169999999</v>
      </c>
      <c r="N241">
        <v>73</v>
      </c>
      <c r="O241">
        <v>1</v>
      </c>
      <c r="P241">
        <v>12.1</v>
      </c>
      <c r="Q241">
        <v>0</v>
      </c>
    </row>
    <row r="242" spans="1:17" x14ac:dyDescent="0.3">
      <c r="A242">
        <v>2024030834</v>
      </c>
      <c r="B242">
        <v>177.9497623</v>
      </c>
      <c r="C242">
        <v>116.3085578</v>
      </c>
      <c r="D242">
        <v>130.06402539999999</v>
      </c>
      <c r="E242">
        <v>61.641204440000003</v>
      </c>
      <c r="F242">
        <v>0.99116997799999995</v>
      </c>
      <c r="G242">
        <v>743.90120590000004</v>
      </c>
      <c r="H242">
        <v>136.26242479999999</v>
      </c>
      <c r="I242">
        <v>52.109730849999998</v>
      </c>
      <c r="J242">
        <v>50.404597699999997</v>
      </c>
      <c r="K242">
        <v>35.974083999999998</v>
      </c>
      <c r="L242">
        <v>51.198033359999997</v>
      </c>
      <c r="M242">
        <v>136.26242479999999</v>
      </c>
      <c r="N242">
        <v>35</v>
      </c>
      <c r="O242">
        <v>0</v>
      </c>
      <c r="P242">
        <v>15.2</v>
      </c>
      <c r="Q242">
        <v>0</v>
      </c>
    </row>
    <row r="243" spans="1:17" x14ac:dyDescent="0.3">
      <c r="A243">
        <v>2024030833</v>
      </c>
      <c r="B243">
        <v>164.46650120000001</v>
      </c>
      <c r="C243">
        <v>88.538687120000006</v>
      </c>
      <c r="D243">
        <v>104.44010830000001</v>
      </c>
      <c r="E243">
        <v>75.927814119999994</v>
      </c>
      <c r="F243">
        <v>0.75981873099999997</v>
      </c>
      <c r="G243">
        <v>322.41501890000001</v>
      </c>
      <c r="H243">
        <v>116.57441249999999</v>
      </c>
      <c r="I243">
        <v>51.24252311</v>
      </c>
      <c r="J243">
        <v>51.134141409999998</v>
      </c>
      <c r="K243">
        <v>35.727620330000001</v>
      </c>
      <c r="L243">
        <v>38.298713599999999</v>
      </c>
      <c r="M243">
        <v>116.57441249999999</v>
      </c>
      <c r="N243">
        <v>63</v>
      </c>
      <c r="O243">
        <v>1</v>
      </c>
      <c r="P243">
        <v>10.8</v>
      </c>
      <c r="Q243">
        <v>0</v>
      </c>
    </row>
    <row r="244" spans="1:17" x14ac:dyDescent="0.3">
      <c r="A244">
        <v>2024030837</v>
      </c>
      <c r="B244">
        <v>172.74959799999999</v>
      </c>
      <c r="C244">
        <v>113.6558045</v>
      </c>
      <c r="D244">
        <v>124.6487298</v>
      </c>
      <c r="E244">
        <v>59.093793550000001</v>
      </c>
      <c r="F244">
        <v>0.96545473900000001</v>
      </c>
      <c r="G244">
        <v>724.68941089999998</v>
      </c>
      <c r="H244">
        <v>132.84509890000001</v>
      </c>
      <c r="I244">
        <v>56.144548290000003</v>
      </c>
      <c r="J244">
        <v>53.890404289999999</v>
      </c>
      <c r="K244">
        <v>38.597970340000003</v>
      </c>
      <c r="L244">
        <v>47.94095634</v>
      </c>
      <c r="M244">
        <v>132.84509890000001</v>
      </c>
      <c r="N244">
        <v>53</v>
      </c>
      <c r="O244">
        <v>1</v>
      </c>
      <c r="P244">
        <v>11.3</v>
      </c>
      <c r="Q244">
        <v>0</v>
      </c>
    </row>
    <row r="245" spans="1:17" x14ac:dyDescent="0.3">
      <c r="A245">
        <v>2024030836</v>
      </c>
      <c r="B245">
        <v>165.17858960000001</v>
      </c>
      <c r="C245">
        <v>111.48332480000001</v>
      </c>
      <c r="D245">
        <v>126.94246440000001</v>
      </c>
      <c r="E245">
        <v>53.695264770000001</v>
      </c>
      <c r="F245">
        <v>0.87448585300000004</v>
      </c>
      <c r="G245">
        <v>690.11623859999997</v>
      </c>
      <c r="H245">
        <v>130.75935430000001</v>
      </c>
      <c r="I245">
        <v>51.157547170000001</v>
      </c>
      <c r="J245">
        <v>49.637375290000001</v>
      </c>
      <c r="K245">
        <v>33.936536179999997</v>
      </c>
      <c r="L245">
        <v>40.312406060000001</v>
      </c>
      <c r="M245">
        <v>130.75935430000001</v>
      </c>
      <c r="N245">
        <v>38</v>
      </c>
      <c r="O245">
        <v>0</v>
      </c>
      <c r="P245">
        <v>15.1</v>
      </c>
      <c r="Q245">
        <v>0</v>
      </c>
    </row>
    <row r="246" spans="1:17" x14ac:dyDescent="0.3">
      <c r="A246">
        <v>2024030838</v>
      </c>
      <c r="B246">
        <v>153.9419786</v>
      </c>
      <c r="C246">
        <v>93.892742749999996</v>
      </c>
      <c r="D246">
        <v>102.4916262</v>
      </c>
      <c r="E246">
        <v>60.049235840000001</v>
      </c>
      <c r="F246">
        <v>0.99963343100000002</v>
      </c>
      <c r="G246">
        <v>1301.751681</v>
      </c>
      <c r="H246">
        <v>112.7542272</v>
      </c>
      <c r="I246">
        <v>53.119531250000001</v>
      </c>
      <c r="J246">
        <v>51.169774920000002</v>
      </c>
      <c r="K246">
        <v>35.396464649999999</v>
      </c>
      <c r="L246">
        <v>41.494930250000003</v>
      </c>
      <c r="M246">
        <v>112.7542272</v>
      </c>
      <c r="N246">
        <v>60</v>
      </c>
      <c r="O246">
        <v>0</v>
      </c>
      <c r="P246">
        <v>13.8</v>
      </c>
      <c r="Q246">
        <v>0</v>
      </c>
    </row>
    <row r="247" spans="1:17" x14ac:dyDescent="0.3">
      <c r="A247">
        <v>2024030839</v>
      </c>
      <c r="B247">
        <v>134.49064240000001</v>
      </c>
      <c r="C247">
        <v>85.443196760000006</v>
      </c>
      <c r="D247">
        <v>100.7353566</v>
      </c>
      <c r="E247">
        <v>49.047445619999998</v>
      </c>
      <c r="F247">
        <v>0.60880515800000001</v>
      </c>
      <c r="G247">
        <v>782.41772500000002</v>
      </c>
      <c r="H247">
        <v>101.94146739999999</v>
      </c>
      <c r="I247">
        <v>44.737886750000001</v>
      </c>
      <c r="J247">
        <v>40.401408449999998</v>
      </c>
      <c r="K247">
        <v>33.085925930000002</v>
      </c>
      <c r="L247">
        <v>34.404579740000003</v>
      </c>
      <c r="M247">
        <v>101.94146739999999</v>
      </c>
      <c r="N247">
        <v>74</v>
      </c>
      <c r="O247">
        <v>1</v>
      </c>
      <c r="P247">
        <v>10.4</v>
      </c>
      <c r="Q247">
        <v>1</v>
      </c>
    </row>
    <row r="248" spans="1:17" x14ac:dyDescent="0.3">
      <c r="A248">
        <v>2024030840</v>
      </c>
      <c r="B248">
        <v>178.14479639999999</v>
      </c>
      <c r="C248">
        <v>105.3510977</v>
      </c>
      <c r="D248">
        <v>116.1870287</v>
      </c>
      <c r="E248">
        <v>72.793698680000006</v>
      </c>
      <c r="F248">
        <v>0.93979658799999999</v>
      </c>
      <c r="G248">
        <v>406.78851259999999</v>
      </c>
      <c r="H248">
        <v>132.3838145</v>
      </c>
      <c r="I248">
        <v>47.996754750000001</v>
      </c>
      <c r="J248">
        <v>47.759244369999998</v>
      </c>
      <c r="K248">
        <v>34.22883015</v>
      </c>
      <c r="L248">
        <v>39.490275539999999</v>
      </c>
      <c r="M248">
        <v>132.3838145</v>
      </c>
      <c r="N248">
        <v>78</v>
      </c>
      <c r="O248">
        <v>1</v>
      </c>
      <c r="P248">
        <v>9.3000000000000007</v>
      </c>
      <c r="Q248">
        <v>1</v>
      </c>
    </row>
    <row r="249" spans="1:17" x14ac:dyDescent="0.3">
      <c r="A249">
        <v>2024030842</v>
      </c>
      <c r="B249">
        <v>123.9164122</v>
      </c>
      <c r="C249">
        <v>64.271564889999993</v>
      </c>
      <c r="D249">
        <v>79.90229008</v>
      </c>
      <c r="E249">
        <v>59.644847329999997</v>
      </c>
      <c r="F249">
        <v>0.97857007399999996</v>
      </c>
      <c r="G249">
        <v>516.54948620000005</v>
      </c>
      <c r="H249">
        <v>83.847092470000007</v>
      </c>
      <c r="I249">
        <v>54.966777409999999</v>
      </c>
      <c r="J249">
        <v>52.137254900000002</v>
      </c>
      <c r="K249">
        <v>25.538742689999999</v>
      </c>
      <c r="L249">
        <v>32.311720309999998</v>
      </c>
      <c r="M249">
        <v>83.847092470000007</v>
      </c>
      <c r="N249">
        <v>87</v>
      </c>
      <c r="O249">
        <v>0</v>
      </c>
      <c r="P249">
        <v>12.4</v>
      </c>
      <c r="Q249">
        <v>0</v>
      </c>
    </row>
    <row r="250" spans="1:17" x14ac:dyDescent="0.3">
      <c r="A250">
        <v>2024030845</v>
      </c>
      <c r="B250">
        <v>156.78450749999999</v>
      </c>
      <c r="C250">
        <v>97.79996405</v>
      </c>
      <c r="D250">
        <v>102.6580697</v>
      </c>
      <c r="E250">
        <v>58.98454349</v>
      </c>
      <c r="F250">
        <v>0.99766136599999999</v>
      </c>
      <c r="G250">
        <v>1123.721194</v>
      </c>
      <c r="H250">
        <v>115.8740468</v>
      </c>
      <c r="I250">
        <v>49.972826089999998</v>
      </c>
      <c r="J250">
        <v>52.537364519999997</v>
      </c>
      <c r="K250">
        <v>38.176539939999998</v>
      </c>
      <c r="L250">
        <v>48.635821659999998</v>
      </c>
      <c r="M250">
        <v>115.8740468</v>
      </c>
      <c r="N250">
        <v>55</v>
      </c>
      <c r="O250">
        <v>0</v>
      </c>
      <c r="P250">
        <v>15.4</v>
      </c>
      <c r="Q250">
        <v>0</v>
      </c>
    </row>
    <row r="251" spans="1:17" x14ac:dyDescent="0.3">
      <c r="A251">
        <v>2024030844</v>
      </c>
      <c r="B251">
        <v>159.42962180000001</v>
      </c>
      <c r="C251">
        <v>91.666199809999995</v>
      </c>
      <c r="D251">
        <v>104.9118814</v>
      </c>
      <c r="E251">
        <v>67.763422039999995</v>
      </c>
      <c r="F251">
        <v>0.967984281</v>
      </c>
      <c r="G251">
        <v>614.88295670000002</v>
      </c>
      <c r="H251">
        <v>113.93930640000001</v>
      </c>
      <c r="I251">
        <v>50.120391269999999</v>
      </c>
      <c r="J251">
        <v>46.034084659999998</v>
      </c>
      <c r="K251">
        <v>35.281732580000003</v>
      </c>
      <c r="L251">
        <v>42.779648960000003</v>
      </c>
      <c r="M251">
        <v>113.93930640000001</v>
      </c>
      <c r="N251">
        <v>55</v>
      </c>
      <c r="O251">
        <v>1</v>
      </c>
      <c r="P251">
        <v>10.4</v>
      </c>
      <c r="Q251">
        <v>1</v>
      </c>
    </row>
    <row r="252" spans="1:17" x14ac:dyDescent="0.3">
      <c r="A252">
        <v>2024030844</v>
      </c>
      <c r="B252">
        <v>172.67927080000001</v>
      </c>
      <c r="C252">
        <v>112.5239703</v>
      </c>
      <c r="D252">
        <v>123.3023633</v>
      </c>
      <c r="E252">
        <v>60.15530047</v>
      </c>
      <c r="F252">
        <v>0.94083376500000004</v>
      </c>
      <c r="G252">
        <v>663.68447719999995</v>
      </c>
      <c r="H252">
        <v>134.1222937</v>
      </c>
      <c r="I252">
        <v>62.90654206</v>
      </c>
      <c r="J252">
        <v>58.518098559999999</v>
      </c>
      <c r="K252">
        <v>37.575774440000004</v>
      </c>
      <c r="L252">
        <v>45.208596120000003</v>
      </c>
      <c r="M252">
        <v>134.1222937</v>
      </c>
      <c r="N252">
        <v>55</v>
      </c>
      <c r="O252">
        <v>1</v>
      </c>
      <c r="P252">
        <v>10.4</v>
      </c>
      <c r="Q252">
        <v>1</v>
      </c>
    </row>
    <row r="253" spans="1:17" x14ac:dyDescent="0.3">
      <c r="A253">
        <v>2024030846</v>
      </c>
      <c r="B253">
        <v>165.6049472</v>
      </c>
      <c r="C253">
        <v>96.066162340000005</v>
      </c>
      <c r="D253">
        <v>110.4552113</v>
      </c>
      <c r="E253">
        <v>69.538784820000004</v>
      </c>
      <c r="F253">
        <v>0.996416627</v>
      </c>
      <c r="G253">
        <v>911.37607949999995</v>
      </c>
      <c r="H253">
        <v>118.37273930000001</v>
      </c>
      <c r="I253">
        <v>56.183566429999999</v>
      </c>
      <c r="J253">
        <v>53.407433879999999</v>
      </c>
      <c r="K253">
        <v>32.102145370000002</v>
      </c>
      <c r="L253">
        <v>40.907700939999998</v>
      </c>
      <c r="M253">
        <v>118.37273930000001</v>
      </c>
      <c r="N253">
        <v>55</v>
      </c>
      <c r="O253">
        <v>1</v>
      </c>
      <c r="P253">
        <v>10.1</v>
      </c>
      <c r="Q253">
        <v>1</v>
      </c>
    </row>
    <row r="254" spans="1:17" x14ac:dyDescent="0.3">
      <c r="A254">
        <v>2024030847</v>
      </c>
      <c r="B254">
        <v>159.0005032</v>
      </c>
      <c r="C254">
        <v>100.626409</v>
      </c>
      <c r="D254">
        <v>109.73933169999999</v>
      </c>
      <c r="E254">
        <v>58.374094200000002</v>
      </c>
      <c r="F254">
        <v>0.98222266400000002</v>
      </c>
      <c r="G254">
        <v>808.27501140000004</v>
      </c>
      <c r="H254">
        <v>120.00248879999999</v>
      </c>
      <c r="I254">
        <v>56.190301249999997</v>
      </c>
      <c r="J254">
        <v>51.348097670000001</v>
      </c>
      <c r="K254">
        <v>39.050476189999998</v>
      </c>
      <c r="L254">
        <v>51.030675379999998</v>
      </c>
      <c r="M254">
        <v>120.00248879999999</v>
      </c>
      <c r="N254">
        <v>56</v>
      </c>
      <c r="O254">
        <v>1</v>
      </c>
      <c r="P254">
        <v>10.199999999999999</v>
      </c>
      <c r="Q254">
        <v>1</v>
      </c>
    </row>
    <row r="255" spans="1:17" x14ac:dyDescent="0.3">
      <c r="A255">
        <v>2024030848</v>
      </c>
      <c r="B255">
        <v>168.17717569999999</v>
      </c>
      <c r="C255">
        <v>102.398358</v>
      </c>
      <c r="D255">
        <v>118.1318555</v>
      </c>
      <c r="E255">
        <v>65.77881773</v>
      </c>
      <c r="F255">
        <v>0.98479895399999995</v>
      </c>
      <c r="G255">
        <v>663.98010060000001</v>
      </c>
      <c r="H255">
        <v>123.8267148</v>
      </c>
      <c r="I255">
        <v>49.133720930000003</v>
      </c>
      <c r="J255">
        <v>49.401566580000001</v>
      </c>
      <c r="K255">
        <v>32.943871710000003</v>
      </c>
      <c r="L255">
        <v>41.244129530000002</v>
      </c>
      <c r="M255">
        <v>123.8267148</v>
      </c>
      <c r="N255">
        <v>48</v>
      </c>
      <c r="O255">
        <v>1</v>
      </c>
      <c r="P255">
        <v>10.199999999999999</v>
      </c>
      <c r="Q255">
        <v>1</v>
      </c>
    </row>
    <row r="256" spans="1:17" x14ac:dyDescent="0.3">
      <c r="A256">
        <v>2024030849</v>
      </c>
      <c r="B256">
        <v>161.59472439999999</v>
      </c>
      <c r="C256">
        <v>101.8115423</v>
      </c>
      <c r="D256">
        <v>108.3890371</v>
      </c>
      <c r="E256">
        <v>59.78318213</v>
      </c>
      <c r="F256">
        <v>0.99462481199999997</v>
      </c>
      <c r="G256">
        <v>1175.2558489999999</v>
      </c>
      <c r="H256">
        <v>120.3867723</v>
      </c>
      <c r="I256">
        <v>46.447643980000002</v>
      </c>
      <c r="J256">
        <v>46.823242190000002</v>
      </c>
      <c r="K256">
        <v>34.279365079999998</v>
      </c>
      <c r="L256">
        <v>44.40738004</v>
      </c>
      <c r="M256">
        <v>120.3867723</v>
      </c>
      <c r="N256">
        <v>38</v>
      </c>
      <c r="O256">
        <v>1</v>
      </c>
      <c r="P256">
        <v>10.4</v>
      </c>
      <c r="Q256">
        <v>1</v>
      </c>
    </row>
    <row r="257" spans="1:17" x14ac:dyDescent="0.3">
      <c r="A257">
        <v>2024030851</v>
      </c>
      <c r="B257">
        <v>143.4491228</v>
      </c>
      <c r="C257">
        <v>73.341160590000001</v>
      </c>
      <c r="D257">
        <v>87.443454790000004</v>
      </c>
      <c r="E257">
        <v>70.107962209999997</v>
      </c>
      <c r="F257">
        <v>0.97846073</v>
      </c>
      <c r="G257">
        <v>299.17652900000002</v>
      </c>
      <c r="H257">
        <v>94.709004489999998</v>
      </c>
      <c r="I257">
        <v>48.591262139999998</v>
      </c>
      <c r="J257">
        <v>47.535108960000002</v>
      </c>
      <c r="K257">
        <v>33.280103359999998</v>
      </c>
      <c r="L257">
        <v>38.910228879999998</v>
      </c>
      <c r="M257">
        <v>94.709004489999998</v>
      </c>
      <c r="N257">
        <v>52</v>
      </c>
      <c r="O257">
        <v>1</v>
      </c>
      <c r="P257">
        <v>11.8</v>
      </c>
      <c r="Q257">
        <v>0</v>
      </c>
    </row>
    <row r="258" spans="1:17" x14ac:dyDescent="0.3">
      <c r="A258">
        <v>2024030852</v>
      </c>
      <c r="B258">
        <v>172.81188209999999</v>
      </c>
      <c r="C258">
        <v>92.834478860000004</v>
      </c>
      <c r="D258">
        <v>103.90208079999999</v>
      </c>
      <c r="E258">
        <v>79.977403260000003</v>
      </c>
      <c r="F258">
        <v>0.99867122200000003</v>
      </c>
      <c r="G258">
        <v>996.14543700000002</v>
      </c>
      <c r="H258">
        <v>118.0264739</v>
      </c>
      <c r="I258">
        <v>41.979829809999998</v>
      </c>
      <c r="J258">
        <v>43.568638880000002</v>
      </c>
      <c r="K258">
        <v>32.916561049999999</v>
      </c>
      <c r="L258">
        <v>41.727595289999996</v>
      </c>
      <c r="M258">
        <v>118.0264739</v>
      </c>
      <c r="N258">
        <v>55</v>
      </c>
      <c r="O258">
        <v>0</v>
      </c>
      <c r="P258">
        <v>11.8</v>
      </c>
      <c r="Q258">
        <v>0</v>
      </c>
    </row>
    <row r="259" spans="1:17" x14ac:dyDescent="0.3">
      <c r="A259">
        <v>2024030850</v>
      </c>
      <c r="B259">
        <v>189.24835239999999</v>
      </c>
      <c r="C259">
        <v>101.6444676</v>
      </c>
      <c r="D259">
        <v>119.172043</v>
      </c>
      <c r="E259">
        <v>87.603884840000006</v>
      </c>
      <c r="F259">
        <v>0.92444847399999996</v>
      </c>
      <c r="G259">
        <v>182.79248989999999</v>
      </c>
      <c r="H259">
        <v>138.8014728</v>
      </c>
      <c r="I259">
        <v>51.110475100000002</v>
      </c>
      <c r="J259">
        <v>50.445938679999998</v>
      </c>
      <c r="K259">
        <v>33.979930189999997</v>
      </c>
      <c r="L259">
        <v>42.186826140000001</v>
      </c>
      <c r="M259">
        <v>138.8014728</v>
      </c>
      <c r="N259">
        <v>33</v>
      </c>
      <c r="O259">
        <v>1</v>
      </c>
      <c r="P259">
        <v>12.4</v>
      </c>
      <c r="Q259">
        <v>0</v>
      </c>
    </row>
    <row r="260" spans="1:17" x14ac:dyDescent="0.3">
      <c r="A260">
        <v>2024030853</v>
      </c>
      <c r="B260">
        <v>170.19460849999999</v>
      </c>
      <c r="C260">
        <v>88.162259309999996</v>
      </c>
      <c r="D260">
        <v>103.30372269999999</v>
      </c>
      <c r="E260">
        <v>82.032349170000003</v>
      </c>
      <c r="F260">
        <v>0.99769879800000005</v>
      </c>
      <c r="G260">
        <v>985.64389700000004</v>
      </c>
      <c r="H260">
        <v>114.3110741</v>
      </c>
      <c r="I260">
        <v>52.387702820000001</v>
      </c>
      <c r="J260">
        <v>48.739562620000001</v>
      </c>
      <c r="K260">
        <v>31.730702669999999</v>
      </c>
      <c r="L260">
        <v>41.896928459999998</v>
      </c>
      <c r="M260">
        <v>114.3110741</v>
      </c>
      <c r="N260">
        <v>31</v>
      </c>
      <c r="O260">
        <v>1</v>
      </c>
      <c r="P260">
        <v>12.2</v>
      </c>
      <c r="Q260">
        <v>0</v>
      </c>
    </row>
    <row r="261" spans="1:17" x14ac:dyDescent="0.3">
      <c r="A261">
        <v>2024030854</v>
      </c>
      <c r="B261">
        <v>169.54679849999999</v>
      </c>
      <c r="C261">
        <v>117.01624150000001</v>
      </c>
      <c r="D261">
        <v>129.71108799999999</v>
      </c>
      <c r="E261">
        <v>52.530557000000002</v>
      </c>
      <c r="F261">
        <v>0.92162657999999997</v>
      </c>
      <c r="G261">
        <v>685.84020339999995</v>
      </c>
      <c r="H261">
        <v>135.82396009999999</v>
      </c>
      <c r="I261">
        <v>80.834087479999994</v>
      </c>
      <c r="J261">
        <v>78.735744089999997</v>
      </c>
      <c r="K261">
        <v>40.762828280000001</v>
      </c>
      <c r="L261">
        <v>52.07504548</v>
      </c>
      <c r="M261">
        <v>135.82396009999999</v>
      </c>
      <c r="N261">
        <v>32</v>
      </c>
      <c r="O261">
        <v>1</v>
      </c>
      <c r="P261">
        <v>12.4</v>
      </c>
      <c r="Q261">
        <v>0</v>
      </c>
    </row>
    <row r="262" spans="1:17" x14ac:dyDescent="0.3">
      <c r="A262">
        <v>2024030855</v>
      </c>
      <c r="B262">
        <v>136.37405190000001</v>
      </c>
      <c r="C262">
        <v>76.982435129999999</v>
      </c>
      <c r="D262">
        <v>93.061277450000006</v>
      </c>
      <c r="E262">
        <v>59.391616769999999</v>
      </c>
      <c r="F262">
        <v>0.93535593900000003</v>
      </c>
      <c r="G262">
        <v>490.96225980000003</v>
      </c>
      <c r="H262">
        <v>96.56331007</v>
      </c>
      <c r="I262">
        <v>59.90782609</v>
      </c>
      <c r="J262">
        <v>55.143239629999997</v>
      </c>
      <c r="K262">
        <v>26.358695650000001</v>
      </c>
      <c r="L262">
        <v>33.592132360000001</v>
      </c>
      <c r="M262">
        <v>96.56331007</v>
      </c>
      <c r="N262">
        <v>79</v>
      </c>
      <c r="O262">
        <v>0</v>
      </c>
      <c r="P262">
        <v>13.4</v>
      </c>
      <c r="Q262">
        <v>0</v>
      </c>
    </row>
    <row r="263" spans="1:17" x14ac:dyDescent="0.3">
      <c r="A263">
        <v>2024030857</v>
      </c>
      <c r="B263">
        <v>184.16817169999999</v>
      </c>
      <c r="C263">
        <v>112.79089949999999</v>
      </c>
      <c r="D263">
        <v>129.03647240000001</v>
      </c>
      <c r="E263">
        <v>71.377272189999999</v>
      </c>
      <c r="F263">
        <v>0.97083054999999996</v>
      </c>
      <c r="G263">
        <v>725.54128949999995</v>
      </c>
      <c r="H263">
        <v>138.83731900000001</v>
      </c>
      <c r="I263">
        <v>52.214786830000001</v>
      </c>
      <c r="J263">
        <v>48.907972860000001</v>
      </c>
      <c r="K263">
        <v>37.87127976</v>
      </c>
      <c r="L263">
        <v>52.413926340000003</v>
      </c>
      <c r="M263">
        <v>138.83731900000001</v>
      </c>
      <c r="N263">
        <v>29</v>
      </c>
      <c r="O263">
        <v>1</v>
      </c>
      <c r="P263">
        <v>10.7</v>
      </c>
      <c r="Q263">
        <v>0</v>
      </c>
    </row>
    <row r="264" spans="1:17" x14ac:dyDescent="0.3">
      <c r="A264">
        <v>2024030856</v>
      </c>
      <c r="B264">
        <v>163.5548436</v>
      </c>
      <c r="C264">
        <v>93.062068100000005</v>
      </c>
      <c r="D264">
        <v>104.8209574</v>
      </c>
      <c r="E264">
        <v>70.492775469999998</v>
      </c>
      <c r="F264">
        <v>0.98344210799999998</v>
      </c>
      <c r="G264">
        <v>527.21253690000003</v>
      </c>
      <c r="H264">
        <v>118.4093057</v>
      </c>
      <c r="I264">
        <v>59.307395990000003</v>
      </c>
      <c r="J264">
        <v>54.243582089999997</v>
      </c>
      <c r="K264">
        <v>40.020317460000001</v>
      </c>
      <c r="L264">
        <v>52.441407650000002</v>
      </c>
      <c r="M264">
        <v>118.4093057</v>
      </c>
      <c r="N264">
        <v>48</v>
      </c>
      <c r="O264">
        <v>1</v>
      </c>
      <c r="P264">
        <v>10.9</v>
      </c>
      <c r="Q264">
        <v>0</v>
      </c>
    </row>
    <row r="265" spans="1:17" x14ac:dyDescent="0.3">
      <c r="A265">
        <v>2024030858</v>
      </c>
      <c r="B265">
        <v>164.17796749999999</v>
      </c>
      <c r="C265">
        <v>92.275832620000003</v>
      </c>
      <c r="D265">
        <v>108.5736977</v>
      </c>
      <c r="E265">
        <v>71.902134930000003</v>
      </c>
      <c r="F265">
        <v>0.99659516500000001</v>
      </c>
      <c r="G265">
        <v>677.72917640000003</v>
      </c>
      <c r="H265">
        <v>115.5441829</v>
      </c>
      <c r="I265">
        <v>89.201535509999999</v>
      </c>
      <c r="J265">
        <v>84.169129720000001</v>
      </c>
      <c r="K265">
        <v>34.81193416</v>
      </c>
      <c r="L265">
        <v>46.948969699999999</v>
      </c>
      <c r="M265">
        <v>115.5441829</v>
      </c>
      <c r="N265">
        <v>33</v>
      </c>
      <c r="O265">
        <v>1</v>
      </c>
      <c r="P265">
        <v>11.4</v>
      </c>
      <c r="Q265">
        <v>0</v>
      </c>
    </row>
    <row r="266" spans="1:17" x14ac:dyDescent="0.3">
      <c r="A266">
        <v>2024030859</v>
      </c>
      <c r="B266">
        <v>174.9606339</v>
      </c>
      <c r="C266">
        <v>111.22368640000001</v>
      </c>
      <c r="D266">
        <v>126.4517098</v>
      </c>
      <c r="E266">
        <v>63.736947460000003</v>
      </c>
      <c r="F266">
        <v>0.99289843099999997</v>
      </c>
      <c r="G266">
        <v>466.44074699999999</v>
      </c>
      <c r="H266">
        <v>132.20849229999999</v>
      </c>
      <c r="I266">
        <v>51.464005700000001</v>
      </c>
      <c r="J266">
        <v>48.788782820000002</v>
      </c>
      <c r="K266">
        <v>33.560371519999997</v>
      </c>
      <c r="L266">
        <v>47.636541630000004</v>
      </c>
      <c r="M266">
        <v>132.20849229999999</v>
      </c>
      <c r="N266">
        <v>24</v>
      </c>
      <c r="O266">
        <v>1</v>
      </c>
      <c r="P266">
        <v>10.9</v>
      </c>
      <c r="Q266">
        <v>0</v>
      </c>
    </row>
    <row r="267" spans="1:17" x14ac:dyDescent="0.3">
      <c r="A267">
        <v>2024030860</v>
      </c>
      <c r="B267">
        <v>172.93704170000001</v>
      </c>
      <c r="C267">
        <v>105.80826329999999</v>
      </c>
      <c r="D267">
        <v>122.2631014</v>
      </c>
      <c r="E267">
        <v>67.128778389999994</v>
      </c>
      <c r="F267">
        <v>0.98788310800000001</v>
      </c>
      <c r="G267">
        <v>581.70054679999998</v>
      </c>
      <c r="H267">
        <v>127.81527749999999</v>
      </c>
      <c r="I267">
        <v>53.485238459999998</v>
      </c>
      <c r="J267">
        <v>51.644470869999999</v>
      </c>
      <c r="K267">
        <v>35.163963959999997</v>
      </c>
      <c r="L267">
        <v>44.096027339999999</v>
      </c>
      <c r="M267">
        <v>127.81527749999999</v>
      </c>
      <c r="N267">
        <v>23</v>
      </c>
      <c r="O267">
        <v>1</v>
      </c>
      <c r="P267">
        <v>11.8</v>
      </c>
      <c r="Q267">
        <v>0</v>
      </c>
    </row>
    <row r="268" spans="1:17" x14ac:dyDescent="0.3">
      <c r="A268">
        <v>2024030861</v>
      </c>
      <c r="B268">
        <v>168.1164765</v>
      </c>
      <c r="C268">
        <v>115.4647927</v>
      </c>
      <c r="D268">
        <v>128.6778458</v>
      </c>
      <c r="E268">
        <v>52.651683830000003</v>
      </c>
      <c r="F268">
        <v>0.83608587899999998</v>
      </c>
      <c r="G268">
        <v>429.7562633</v>
      </c>
      <c r="H268">
        <v>133.20245650000001</v>
      </c>
      <c r="I268">
        <v>44.824358969999999</v>
      </c>
      <c r="J268">
        <v>45.26353503</v>
      </c>
      <c r="K268">
        <v>32.726515149999997</v>
      </c>
      <c r="L268">
        <v>42.84191027</v>
      </c>
      <c r="M268">
        <v>133.20245650000001</v>
      </c>
      <c r="N268">
        <v>44</v>
      </c>
      <c r="O268">
        <v>1</v>
      </c>
      <c r="P268">
        <v>11.4</v>
      </c>
      <c r="Q268">
        <v>0</v>
      </c>
    </row>
    <row r="269" spans="1:17" x14ac:dyDescent="0.3">
      <c r="A269">
        <v>2024030862</v>
      </c>
      <c r="B269">
        <v>177.5393061</v>
      </c>
      <c r="C269">
        <v>103.3943786</v>
      </c>
      <c r="D269">
        <v>120.2374835</v>
      </c>
      <c r="E269">
        <v>74.144927539999998</v>
      </c>
      <c r="F269">
        <v>0.93771477700000005</v>
      </c>
      <c r="G269">
        <v>912.58401900000001</v>
      </c>
      <c r="H269">
        <v>128.78415089999999</v>
      </c>
      <c r="I269">
        <v>49.268621240000002</v>
      </c>
      <c r="J269">
        <v>49.940395100000003</v>
      </c>
      <c r="K269">
        <v>38.838195740000003</v>
      </c>
      <c r="L269">
        <v>48.892592569999998</v>
      </c>
      <c r="M269">
        <v>128.78415089999999</v>
      </c>
      <c r="N269">
        <v>23</v>
      </c>
      <c r="O269">
        <v>1</v>
      </c>
      <c r="P269">
        <v>11.3</v>
      </c>
      <c r="Q269">
        <v>0</v>
      </c>
    </row>
    <row r="270" spans="1:17" x14ac:dyDescent="0.3">
      <c r="A270">
        <v>2024030864</v>
      </c>
      <c r="B270">
        <v>164.97872340000001</v>
      </c>
      <c r="C270">
        <v>101.679248</v>
      </c>
      <c r="D270">
        <v>116.3643253</v>
      </c>
      <c r="E270">
        <v>63.299475370000003</v>
      </c>
      <c r="F270">
        <v>0.94790912999999999</v>
      </c>
      <c r="G270">
        <v>517.55769829999997</v>
      </c>
      <c r="H270">
        <v>122.5489627</v>
      </c>
      <c r="I270">
        <v>43.726163229999997</v>
      </c>
      <c r="J270">
        <v>44.770064339999998</v>
      </c>
      <c r="K270">
        <v>33.397085609999998</v>
      </c>
      <c r="L270">
        <v>41.741126340000001</v>
      </c>
      <c r="M270">
        <v>122.5489627</v>
      </c>
      <c r="N270">
        <v>32</v>
      </c>
      <c r="O270">
        <v>1</v>
      </c>
      <c r="P270">
        <v>8.6999999999999993</v>
      </c>
      <c r="Q270">
        <v>1</v>
      </c>
    </row>
    <row r="271" spans="1:17" x14ac:dyDescent="0.3">
      <c r="A271">
        <v>2024030865</v>
      </c>
      <c r="B271">
        <v>178.7837265</v>
      </c>
      <c r="C271">
        <v>114.08193249999999</v>
      </c>
      <c r="D271">
        <v>128.71493150000001</v>
      </c>
      <c r="E271">
        <v>64.701794039999996</v>
      </c>
      <c r="F271">
        <v>0.93226306199999998</v>
      </c>
      <c r="G271">
        <v>567.30483409999999</v>
      </c>
      <c r="H271">
        <v>135.1802539</v>
      </c>
      <c r="I271">
        <v>53.79002809</v>
      </c>
      <c r="J271">
        <v>51.035914699999999</v>
      </c>
      <c r="K271">
        <v>33.796348760000001</v>
      </c>
      <c r="L271">
        <v>47.148453619999998</v>
      </c>
      <c r="M271">
        <v>135.1802539</v>
      </c>
      <c r="N271">
        <v>63</v>
      </c>
      <c r="O271">
        <v>1</v>
      </c>
      <c r="P271">
        <v>10.4</v>
      </c>
      <c r="Q271">
        <v>1</v>
      </c>
    </row>
    <row r="272" spans="1:17" x14ac:dyDescent="0.3">
      <c r="A272">
        <v>2024030866</v>
      </c>
      <c r="B272">
        <v>149.2971928</v>
      </c>
      <c r="C272">
        <v>99.714605370000001</v>
      </c>
      <c r="D272">
        <v>114.12754270000001</v>
      </c>
      <c r="E272">
        <v>49.599945759999997</v>
      </c>
      <c r="F272">
        <v>0.91692016499999995</v>
      </c>
      <c r="G272">
        <v>1154.958535</v>
      </c>
      <c r="H272">
        <v>116.30945130000001</v>
      </c>
      <c r="I272">
        <v>44.764021890000002</v>
      </c>
      <c r="J272">
        <v>44.71789399</v>
      </c>
      <c r="K272">
        <v>38.657427669999997</v>
      </c>
      <c r="L272">
        <v>47.921386769999998</v>
      </c>
      <c r="M272">
        <v>116.30945130000001</v>
      </c>
      <c r="N272">
        <v>41</v>
      </c>
      <c r="O272">
        <v>1</v>
      </c>
      <c r="P272">
        <v>10.5</v>
      </c>
      <c r="Q272">
        <v>0</v>
      </c>
    </row>
    <row r="273" spans="1:17" x14ac:dyDescent="0.3">
      <c r="A273">
        <v>2024030867</v>
      </c>
      <c r="B273">
        <v>153.4420958</v>
      </c>
      <c r="C273">
        <v>103.1684734</v>
      </c>
      <c r="D273">
        <v>124.5072267</v>
      </c>
      <c r="E273">
        <v>50.273622400000001</v>
      </c>
      <c r="F273">
        <v>0.117705331</v>
      </c>
      <c r="G273">
        <v>1122.1998759999999</v>
      </c>
      <c r="H273">
        <v>120.55713</v>
      </c>
      <c r="I273">
        <v>40.134249140000001</v>
      </c>
      <c r="J273">
        <v>42.506967490000001</v>
      </c>
      <c r="K273">
        <v>33.462881019999998</v>
      </c>
      <c r="L273">
        <v>44.031255129999998</v>
      </c>
      <c r="M273">
        <v>120.55713</v>
      </c>
      <c r="N273">
        <v>23</v>
      </c>
      <c r="O273">
        <v>1</v>
      </c>
      <c r="P273">
        <v>12.1</v>
      </c>
      <c r="Q273">
        <v>0</v>
      </c>
    </row>
    <row r="274" spans="1:17" x14ac:dyDescent="0.3">
      <c r="A274">
        <v>2024030869</v>
      </c>
      <c r="B274">
        <v>163.05773669999999</v>
      </c>
      <c r="C274">
        <v>105.1889434</v>
      </c>
      <c r="D274">
        <v>118.87976329999999</v>
      </c>
      <c r="E274">
        <v>57.905744800000001</v>
      </c>
      <c r="F274">
        <v>0.91676184999999999</v>
      </c>
      <c r="G274">
        <v>537.58627060000003</v>
      </c>
      <c r="H274">
        <v>124.67225089999999</v>
      </c>
      <c r="I274">
        <v>50.593623190000002</v>
      </c>
      <c r="J274">
        <v>47.005048379999998</v>
      </c>
      <c r="K274">
        <v>35.41111111</v>
      </c>
      <c r="L274">
        <v>45.854447710000002</v>
      </c>
      <c r="M274">
        <v>124.67225089999999</v>
      </c>
      <c r="N274">
        <v>24</v>
      </c>
      <c r="O274">
        <v>1</v>
      </c>
      <c r="P274">
        <v>12.1</v>
      </c>
      <c r="Q274">
        <v>0</v>
      </c>
    </row>
    <row r="275" spans="1:17" x14ac:dyDescent="0.3">
      <c r="A275">
        <v>2024030868</v>
      </c>
      <c r="B275">
        <v>152.58998439999999</v>
      </c>
      <c r="C275">
        <v>86.159512629999995</v>
      </c>
      <c r="D275">
        <v>102.4343841</v>
      </c>
      <c r="E275">
        <v>66.43047172</v>
      </c>
      <c r="F275">
        <v>0.90634937999999998</v>
      </c>
      <c r="G275">
        <v>567.80379249999999</v>
      </c>
      <c r="H275">
        <v>108.1539817</v>
      </c>
      <c r="I275">
        <v>54.06741573</v>
      </c>
      <c r="J275">
        <v>51.779454440000002</v>
      </c>
      <c r="K275">
        <v>34.741885140000001</v>
      </c>
      <c r="L275">
        <v>40.032843380000003</v>
      </c>
      <c r="M275">
        <v>108.1539817</v>
      </c>
      <c r="N275">
        <v>38</v>
      </c>
      <c r="O275">
        <v>1</v>
      </c>
      <c r="P275">
        <v>10.9</v>
      </c>
      <c r="Q275">
        <v>0</v>
      </c>
    </row>
    <row r="276" spans="1:17" x14ac:dyDescent="0.3">
      <c r="A276">
        <v>2024030871</v>
      </c>
      <c r="B276">
        <v>178.96498550000001</v>
      </c>
      <c r="C276">
        <v>114.0121553</v>
      </c>
      <c r="D276">
        <v>119.7460087</v>
      </c>
      <c r="E276">
        <v>64.95283019</v>
      </c>
      <c r="F276">
        <v>0.90170484799999995</v>
      </c>
      <c r="G276">
        <v>394.65097409999998</v>
      </c>
      <c r="H276">
        <v>134.21224710000001</v>
      </c>
      <c r="I276">
        <v>48.455414009999998</v>
      </c>
      <c r="J276">
        <v>48.109548169999997</v>
      </c>
      <c r="K276">
        <v>34.313296899999997</v>
      </c>
      <c r="L276">
        <v>44.056191630000001</v>
      </c>
      <c r="M276">
        <v>134.21224710000001</v>
      </c>
      <c r="N276">
        <v>68</v>
      </c>
      <c r="O276">
        <v>1</v>
      </c>
      <c r="P276">
        <v>11.5</v>
      </c>
      <c r="Q276">
        <v>0</v>
      </c>
    </row>
    <row r="277" spans="1:17" x14ac:dyDescent="0.3">
      <c r="A277">
        <v>2024030872</v>
      </c>
      <c r="B277">
        <v>157.81738770000001</v>
      </c>
      <c r="C277">
        <v>95.545267699999997</v>
      </c>
      <c r="D277">
        <v>103.23255570000001</v>
      </c>
      <c r="E277">
        <v>62.272120030000004</v>
      </c>
      <c r="F277">
        <v>0.98450704200000005</v>
      </c>
      <c r="G277">
        <v>911.46244630000001</v>
      </c>
      <c r="H277">
        <v>115.71418370000001</v>
      </c>
      <c r="I277">
        <v>59.303289470000003</v>
      </c>
      <c r="J277">
        <v>54.010608859999998</v>
      </c>
      <c r="K277">
        <v>38.739194140000002</v>
      </c>
      <c r="L277">
        <v>47.54482325</v>
      </c>
      <c r="M277">
        <v>115.71418370000001</v>
      </c>
      <c r="N277">
        <v>55</v>
      </c>
      <c r="O277">
        <v>0</v>
      </c>
      <c r="P277">
        <v>16.100000000000001</v>
      </c>
      <c r="Q277">
        <v>0</v>
      </c>
    </row>
    <row r="278" spans="1:17" x14ac:dyDescent="0.3">
      <c r="A278">
        <v>202403091</v>
      </c>
      <c r="B278">
        <v>159.08511899999999</v>
      </c>
      <c r="C278">
        <v>113.78986620000001</v>
      </c>
      <c r="D278">
        <v>124.1537824</v>
      </c>
      <c r="E278">
        <v>45.355865989999998</v>
      </c>
      <c r="F278">
        <v>0.84068512399999995</v>
      </c>
      <c r="G278">
        <v>563.81651690000001</v>
      </c>
      <c r="H278">
        <v>129.55549060000001</v>
      </c>
      <c r="I278">
        <v>45.567089350000003</v>
      </c>
      <c r="J278">
        <v>45.759133609999999</v>
      </c>
      <c r="K278">
        <v>32.985142119999999</v>
      </c>
      <c r="L278">
        <v>39.880333389999997</v>
      </c>
      <c r="M278">
        <v>129.55549060000001</v>
      </c>
      <c r="N278">
        <v>43</v>
      </c>
      <c r="O278">
        <v>1</v>
      </c>
      <c r="P278">
        <v>10.5</v>
      </c>
      <c r="Q278">
        <v>0</v>
      </c>
    </row>
    <row r="279" spans="1:17" x14ac:dyDescent="0.3">
      <c r="A279">
        <v>202403092</v>
      </c>
      <c r="B279">
        <v>179.0846975</v>
      </c>
      <c r="C279">
        <v>127.86234880000001</v>
      </c>
      <c r="D279">
        <v>123.6345907</v>
      </c>
      <c r="E279">
        <v>51.222348750000002</v>
      </c>
      <c r="F279">
        <v>0.77763923499999998</v>
      </c>
      <c r="G279">
        <v>553.42966149999995</v>
      </c>
      <c r="H279">
        <v>143.06443849999999</v>
      </c>
      <c r="I279">
        <v>51.78426966</v>
      </c>
      <c r="J279">
        <v>50.556812819999998</v>
      </c>
      <c r="K279">
        <v>35.841926890000003</v>
      </c>
      <c r="L279">
        <v>48.091769460000002</v>
      </c>
      <c r="M279">
        <v>143.06443849999999</v>
      </c>
      <c r="N279">
        <v>48</v>
      </c>
      <c r="O279">
        <v>1</v>
      </c>
      <c r="P279">
        <v>11.2</v>
      </c>
      <c r="Q279">
        <v>0</v>
      </c>
    </row>
    <row r="280" spans="1:17" x14ac:dyDescent="0.3">
      <c r="A280">
        <v>202403093</v>
      </c>
      <c r="B280">
        <v>179.8870828</v>
      </c>
      <c r="C280">
        <v>129</v>
      </c>
      <c r="D280">
        <v>142.74100559999999</v>
      </c>
      <c r="E280">
        <v>50.887082790000001</v>
      </c>
      <c r="F280">
        <v>0.618741977</v>
      </c>
      <c r="G280">
        <v>357.99496529999999</v>
      </c>
      <c r="H280">
        <v>146.39127629999999</v>
      </c>
      <c r="I280">
        <v>54.84583902</v>
      </c>
      <c r="J280">
        <v>54.90123457</v>
      </c>
      <c r="K280">
        <v>37.689738920000003</v>
      </c>
      <c r="L280">
        <v>45.869159750000001</v>
      </c>
      <c r="M280">
        <v>146.39127629999999</v>
      </c>
      <c r="N280">
        <v>76</v>
      </c>
      <c r="O280">
        <v>1</v>
      </c>
      <c r="P280">
        <v>12.1</v>
      </c>
      <c r="Q280">
        <v>0</v>
      </c>
    </row>
    <row r="281" spans="1:17" x14ac:dyDescent="0.3">
      <c r="A281">
        <v>202403094</v>
      </c>
      <c r="B281">
        <v>161.81538209999999</v>
      </c>
      <c r="C281">
        <v>113.5713334</v>
      </c>
      <c r="D281">
        <v>127.687448</v>
      </c>
      <c r="E281">
        <v>48.24404861</v>
      </c>
      <c r="F281">
        <v>0.57466435999999999</v>
      </c>
      <c r="G281">
        <v>855.82540319999998</v>
      </c>
      <c r="H281">
        <v>130.403279</v>
      </c>
      <c r="I281">
        <v>42.3476292</v>
      </c>
      <c r="J281">
        <v>41.174033739999999</v>
      </c>
      <c r="K281">
        <v>32.255605379999999</v>
      </c>
      <c r="L281">
        <v>43.835375689999999</v>
      </c>
      <c r="M281">
        <v>130.403279</v>
      </c>
      <c r="N281">
        <v>69</v>
      </c>
      <c r="O281">
        <v>1</v>
      </c>
      <c r="P281">
        <v>7.6</v>
      </c>
      <c r="Q281">
        <v>1</v>
      </c>
    </row>
    <row r="282" spans="1:17" x14ac:dyDescent="0.3">
      <c r="A282">
        <v>202403095</v>
      </c>
      <c r="B282">
        <v>171.3417737</v>
      </c>
      <c r="C282">
        <v>122.72962920000001</v>
      </c>
      <c r="D282">
        <v>126.95955840000001</v>
      </c>
      <c r="E282">
        <v>48.612144489999999</v>
      </c>
      <c r="F282">
        <v>0.65124481300000003</v>
      </c>
      <c r="G282">
        <v>578.02775799999995</v>
      </c>
      <c r="H282">
        <v>137.96877610000001</v>
      </c>
      <c r="I282">
        <v>44.223691780000003</v>
      </c>
      <c r="J282">
        <v>45.20397878</v>
      </c>
      <c r="K282">
        <v>33.502812939999998</v>
      </c>
      <c r="L282">
        <v>41.726408290000002</v>
      </c>
      <c r="M282">
        <v>137.96877610000001</v>
      </c>
      <c r="N282">
        <v>71</v>
      </c>
      <c r="O282">
        <v>1</v>
      </c>
      <c r="P282">
        <v>11.8</v>
      </c>
      <c r="Q282">
        <v>0</v>
      </c>
    </row>
    <row r="283" spans="1:17" x14ac:dyDescent="0.3">
      <c r="A283">
        <v>202403096</v>
      </c>
      <c r="B283">
        <v>184.7587283</v>
      </c>
      <c r="C283">
        <v>149.60962789999999</v>
      </c>
      <c r="D283">
        <v>167.03483120000001</v>
      </c>
      <c r="E283">
        <v>35.14910047</v>
      </c>
      <c r="F283">
        <v>0.173073791</v>
      </c>
      <c r="G283">
        <v>775.76921890000006</v>
      </c>
      <c r="H283">
        <v>162.54563229999999</v>
      </c>
      <c r="I283">
        <v>44.202642130000001</v>
      </c>
      <c r="J283">
        <v>46.647733479999999</v>
      </c>
      <c r="K283">
        <v>36.13096539</v>
      </c>
      <c r="L283">
        <v>54.926105059999998</v>
      </c>
      <c r="M283">
        <v>162.54563229999999</v>
      </c>
      <c r="N283">
        <v>40</v>
      </c>
      <c r="O283">
        <v>1</v>
      </c>
      <c r="P283">
        <v>10.9</v>
      </c>
      <c r="Q283">
        <v>0</v>
      </c>
    </row>
    <row r="284" spans="1:17" x14ac:dyDescent="0.3">
      <c r="A284">
        <v>202403097</v>
      </c>
      <c r="B284">
        <v>161.05480439999999</v>
      </c>
      <c r="C284">
        <v>108.3049396</v>
      </c>
      <c r="D284">
        <v>115.28664139999999</v>
      </c>
      <c r="E284">
        <v>52.749864789999997</v>
      </c>
      <c r="F284">
        <v>0.94568852000000003</v>
      </c>
      <c r="G284">
        <v>1227.297763</v>
      </c>
      <c r="H284">
        <v>124.88044650000001</v>
      </c>
      <c r="I284">
        <v>50.45</v>
      </c>
      <c r="J284">
        <v>48.770635220000003</v>
      </c>
      <c r="K284">
        <v>35.388557540000001</v>
      </c>
      <c r="L284">
        <v>44.279371859999998</v>
      </c>
      <c r="M284">
        <v>124.88044650000001</v>
      </c>
      <c r="N284">
        <v>66</v>
      </c>
      <c r="O284">
        <v>1</v>
      </c>
      <c r="P284">
        <v>13.5</v>
      </c>
      <c r="Q284">
        <v>0</v>
      </c>
    </row>
    <row r="285" spans="1:17" x14ac:dyDescent="0.3">
      <c r="A285">
        <v>202403098</v>
      </c>
      <c r="B285">
        <v>177.94231970000001</v>
      </c>
      <c r="C285">
        <v>118.6485893</v>
      </c>
      <c r="D285">
        <v>130.11410660000001</v>
      </c>
      <c r="E285">
        <v>59.293730410000002</v>
      </c>
      <c r="F285">
        <v>0.93219254799999995</v>
      </c>
      <c r="G285">
        <v>785.46833470000001</v>
      </c>
      <c r="H285">
        <v>137.62161320000001</v>
      </c>
      <c r="I285">
        <v>63.575654149999998</v>
      </c>
      <c r="J285">
        <v>64.05314534</v>
      </c>
      <c r="K285">
        <v>36.833922260000001</v>
      </c>
      <c r="L285">
        <v>50.668281450000002</v>
      </c>
      <c r="M285">
        <v>137.62161320000001</v>
      </c>
      <c r="N285">
        <v>64</v>
      </c>
      <c r="O285">
        <v>1</v>
      </c>
      <c r="P285">
        <v>12.1</v>
      </c>
      <c r="Q285">
        <v>0</v>
      </c>
    </row>
    <row r="286" spans="1:17" x14ac:dyDescent="0.3">
      <c r="A286">
        <v>202403099</v>
      </c>
      <c r="B286">
        <v>126.9031164</v>
      </c>
      <c r="C286">
        <v>78.477506849999997</v>
      </c>
      <c r="D286">
        <v>82.646629290000007</v>
      </c>
      <c r="E286">
        <v>48.425609600000001</v>
      </c>
      <c r="F286">
        <v>0.93323496900000003</v>
      </c>
      <c r="G286">
        <v>537.49342660000002</v>
      </c>
      <c r="H286">
        <v>94.035233820000002</v>
      </c>
      <c r="I286">
        <v>44.791254549999998</v>
      </c>
      <c r="J286">
        <v>44.699852870000001</v>
      </c>
      <c r="K286">
        <v>38.545563549999997</v>
      </c>
      <c r="L286">
        <v>45.567100619999998</v>
      </c>
      <c r="M286">
        <v>94.035233820000002</v>
      </c>
      <c r="N286">
        <v>76</v>
      </c>
      <c r="O286">
        <v>0</v>
      </c>
      <c r="P286">
        <v>14.1</v>
      </c>
      <c r="Q286">
        <v>0</v>
      </c>
    </row>
    <row r="287" spans="1:17" x14ac:dyDescent="0.3">
      <c r="A287">
        <v>2024030910</v>
      </c>
      <c r="B287">
        <v>162.19689579999999</v>
      </c>
      <c r="C287">
        <v>112.6736142</v>
      </c>
      <c r="D287">
        <v>123.0436807</v>
      </c>
      <c r="E287">
        <v>49.523281599999997</v>
      </c>
      <c r="F287">
        <v>0.76</v>
      </c>
      <c r="G287">
        <v>492.90924819999998</v>
      </c>
      <c r="H287">
        <v>128.62898939999999</v>
      </c>
      <c r="I287">
        <v>68.907670449999998</v>
      </c>
      <c r="J287">
        <v>61.241269840000001</v>
      </c>
      <c r="K287">
        <v>35.82222222</v>
      </c>
      <c r="L287">
        <v>47.71899509</v>
      </c>
      <c r="M287">
        <v>128.62898939999999</v>
      </c>
      <c r="N287">
        <v>73</v>
      </c>
      <c r="O287">
        <v>0</v>
      </c>
      <c r="P287">
        <v>14.2</v>
      </c>
      <c r="Q287">
        <v>0</v>
      </c>
    </row>
    <row r="288" spans="1:17" x14ac:dyDescent="0.3">
      <c r="A288">
        <v>2024030911</v>
      </c>
      <c r="B288">
        <v>165.21304699999999</v>
      </c>
      <c r="C288">
        <v>117.3738371</v>
      </c>
      <c r="D288">
        <v>123.61100260000001</v>
      </c>
      <c r="E288">
        <v>47.839209830000001</v>
      </c>
      <c r="F288">
        <v>0.91390728499999996</v>
      </c>
      <c r="G288">
        <v>682.51934589999996</v>
      </c>
      <c r="H288">
        <v>133.1052392</v>
      </c>
      <c r="I288">
        <v>45.647457629999998</v>
      </c>
      <c r="J288">
        <v>46.261939750000003</v>
      </c>
      <c r="K288">
        <v>41.038305430000001</v>
      </c>
      <c r="L288">
        <v>49.13370724</v>
      </c>
      <c r="M288">
        <v>133.1052392</v>
      </c>
      <c r="N288">
        <v>53</v>
      </c>
      <c r="O288">
        <v>0</v>
      </c>
      <c r="P288">
        <v>13.6</v>
      </c>
      <c r="Q288">
        <v>0</v>
      </c>
    </row>
    <row r="289" spans="1:17" x14ac:dyDescent="0.3">
      <c r="A289">
        <v>2024030912</v>
      </c>
      <c r="B289">
        <v>176.81621190000001</v>
      </c>
      <c r="C289">
        <v>116.3858347</v>
      </c>
      <c r="D289">
        <v>133.95625999999999</v>
      </c>
      <c r="E289">
        <v>60.430377210000003</v>
      </c>
      <c r="F289">
        <v>0.38050314499999999</v>
      </c>
      <c r="G289">
        <v>422.73943450000002</v>
      </c>
      <c r="H289">
        <v>136.36012020000001</v>
      </c>
      <c r="I289">
        <v>51.576700430000002</v>
      </c>
      <c r="J289">
        <v>48.81027254</v>
      </c>
      <c r="K289">
        <v>33.72118519</v>
      </c>
      <c r="L289">
        <v>44.545652220000001</v>
      </c>
      <c r="M289">
        <v>136.36012020000001</v>
      </c>
      <c r="N289">
        <v>76</v>
      </c>
      <c r="O289">
        <v>0</v>
      </c>
      <c r="P289">
        <v>11.1</v>
      </c>
      <c r="Q289">
        <v>0</v>
      </c>
    </row>
    <row r="290" spans="1:17" x14ac:dyDescent="0.3">
      <c r="A290">
        <v>2024030913</v>
      </c>
      <c r="B290">
        <v>149.5737139</v>
      </c>
      <c r="C290">
        <v>105.28403729999999</v>
      </c>
      <c r="D290">
        <v>114.400046</v>
      </c>
      <c r="E290">
        <v>44.2896766</v>
      </c>
      <c r="F290">
        <v>0.70305566100000005</v>
      </c>
      <c r="G290">
        <v>690.28103120000003</v>
      </c>
      <c r="H290">
        <v>119.485688</v>
      </c>
      <c r="I290">
        <v>44.572192510000001</v>
      </c>
      <c r="J290">
        <v>45.046248089999999</v>
      </c>
      <c r="K290">
        <v>34.613492059999999</v>
      </c>
      <c r="L290">
        <v>43.183469150000001</v>
      </c>
      <c r="M290">
        <v>119.485688</v>
      </c>
      <c r="N290">
        <v>61</v>
      </c>
      <c r="O290">
        <v>0</v>
      </c>
      <c r="P290">
        <v>14.1</v>
      </c>
      <c r="Q290">
        <v>0</v>
      </c>
    </row>
    <row r="291" spans="1:17" x14ac:dyDescent="0.3">
      <c r="A291">
        <v>2024030914</v>
      </c>
      <c r="B291">
        <v>152.50891519999999</v>
      </c>
      <c r="C291">
        <v>96.374574659999993</v>
      </c>
      <c r="D291">
        <v>98.442629640000007</v>
      </c>
      <c r="E291">
        <v>56.134340549999997</v>
      </c>
      <c r="F291">
        <v>0.91461767100000002</v>
      </c>
      <c r="G291">
        <v>500.32183859999998</v>
      </c>
      <c r="H291">
        <v>112.72562689999999</v>
      </c>
      <c r="I291">
        <v>45.651496510000001</v>
      </c>
      <c r="J291">
        <v>46.163418800000002</v>
      </c>
      <c r="K291">
        <v>35.804175669999999</v>
      </c>
      <c r="L291">
        <v>38.23349331</v>
      </c>
      <c r="M291">
        <v>112.72562689999999</v>
      </c>
      <c r="N291">
        <v>65</v>
      </c>
      <c r="O291">
        <v>1</v>
      </c>
      <c r="P291">
        <v>9.4</v>
      </c>
      <c r="Q291">
        <v>1</v>
      </c>
    </row>
    <row r="292" spans="1:17" x14ac:dyDescent="0.3">
      <c r="A292">
        <v>2024030915</v>
      </c>
      <c r="B292">
        <v>172.79649019999999</v>
      </c>
      <c r="C292">
        <v>113.7898003</v>
      </c>
      <c r="D292">
        <v>112.26381619999999</v>
      </c>
      <c r="E292">
        <v>59.006689940000001</v>
      </c>
      <c r="F292">
        <v>0.93799058099999999</v>
      </c>
      <c r="G292">
        <v>878.71790859999999</v>
      </c>
      <c r="H292">
        <v>131.1675702</v>
      </c>
      <c r="I292">
        <v>43.381720430000001</v>
      </c>
      <c r="J292">
        <v>45.457844569999999</v>
      </c>
      <c r="K292">
        <v>35.186707259999999</v>
      </c>
      <c r="L292">
        <v>48.78900445</v>
      </c>
      <c r="M292">
        <v>131.1675702</v>
      </c>
      <c r="N292">
        <v>51</v>
      </c>
      <c r="O292">
        <v>1</v>
      </c>
      <c r="P292">
        <v>10.9</v>
      </c>
      <c r="Q292">
        <v>0</v>
      </c>
    </row>
    <row r="293" spans="1:17" x14ac:dyDescent="0.3">
      <c r="A293">
        <v>2024030916</v>
      </c>
      <c r="B293">
        <v>166.8962578</v>
      </c>
      <c r="C293">
        <v>114.59789050000001</v>
      </c>
      <c r="D293">
        <v>127.40890039999999</v>
      </c>
      <c r="E293">
        <v>52.298367290000002</v>
      </c>
      <c r="F293">
        <v>0.78966948100000001</v>
      </c>
      <c r="G293">
        <v>567.9233835</v>
      </c>
      <c r="H293">
        <v>132.1984229</v>
      </c>
      <c r="I293">
        <v>47.988122169999997</v>
      </c>
      <c r="J293">
        <v>46.284791040000002</v>
      </c>
      <c r="K293">
        <v>34.596697450000001</v>
      </c>
      <c r="L293">
        <v>42.92661322</v>
      </c>
      <c r="M293">
        <v>132.1984229</v>
      </c>
      <c r="N293">
        <v>61</v>
      </c>
      <c r="O293">
        <v>1</v>
      </c>
      <c r="P293">
        <v>12.8</v>
      </c>
      <c r="Q293">
        <v>0</v>
      </c>
    </row>
    <row r="294" spans="1:17" x14ac:dyDescent="0.3">
      <c r="A294">
        <v>2024030917</v>
      </c>
      <c r="B294">
        <v>154.71337819999999</v>
      </c>
      <c r="C294">
        <v>100.36808670000001</v>
      </c>
      <c r="D294">
        <v>109.0924888</v>
      </c>
      <c r="E294">
        <v>54.34529148</v>
      </c>
      <c r="F294">
        <v>0.867543171</v>
      </c>
      <c r="G294">
        <v>509.87461089999999</v>
      </c>
      <c r="H294">
        <v>117.34593889999999</v>
      </c>
      <c r="I294">
        <v>71.819230770000004</v>
      </c>
      <c r="J294">
        <v>69.102389079999995</v>
      </c>
      <c r="K294">
        <v>34.180971390000003</v>
      </c>
      <c r="L294">
        <v>42.427914430000001</v>
      </c>
      <c r="M294">
        <v>117.34593889999999</v>
      </c>
      <c r="N294">
        <v>21</v>
      </c>
      <c r="O294">
        <v>1</v>
      </c>
      <c r="P294">
        <v>10.5</v>
      </c>
      <c r="Q294">
        <v>0</v>
      </c>
    </row>
    <row r="295" spans="1:17" x14ac:dyDescent="0.3">
      <c r="A295">
        <v>2024030918</v>
      </c>
      <c r="B295">
        <v>166.08298260000001</v>
      </c>
      <c r="C295">
        <v>124.64034770000001</v>
      </c>
      <c r="D295">
        <v>134.3077768</v>
      </c>
      <c r="E295">
        <v>41.442634949999999</v>
      </c>
      <c r="F295">
        <v>0.56306584400000004</v>
      </c>
      <c r="G295">
        <v>624.09346660000006</v>
      </c>
      <c r="H295">
        <v>138.2294508</v>
      </c>
      <c r="I295">
        <v>43.9541848</v>
      </c>
      <c r="J295">
        <v>44.11260549</v>
      </c>
      <c r="K295">
        <v>32.873507060000001</v>
      </c>
      <c r="L295">
        <v>39.280451399999997</v>
      </c>
      <c r="M295">
        <v>138.2294508</v>
      </c>
      <c r="N295">
        <v>25</v>
      </c>
      <c r="O295">
        <v>1</v>
      </c>
      <c r="P295">
        <v>13.9</v>
      </c>
      <c r="Q295">
        <v>0</v>
      </c>
    </row>
    <row r="296" spans="1:17" x14ac:dyDescent="0.3">
      <c r="A296">
        <v>2024030919</v>
      </c>
      <c r="B296">
        <v>179.35391920000001</v>
      </c>
      <c r="C296">
        <v>126.95130639999999</v>
      </c>
      <c r="D296">
        <v>129.980828</v>
      </c>
      <c r="E296">
        <v>52.402612830000002</v>
      </c>
      <c r="F296">
        <v>0.83831483100000004</v>
      </c>
      <c r="G296">
        <v>483.68288690000003</v>
      </c>
      <c r="H296">
        <v>142.68783780000001</v>
      </c>
      <c r="I296">
        <v>47.137305699999999</v>
      </c>
      <c r="J296">
        <v>45.507364979999998</v>
      </c>
      <c r="K296">
        <v>32.00486111</v>
      </c>
      <c r="L296">
        <v>43.91239633</v>
      </c>
      <c r="M296">
        <v>142.68783780000001</v>
      </c>
      <c r="N296">
        <v>50</v>
      </c>
      <c r="O296">
        <v>1</v>
      </c>
      <c r="P296">
        <v>7.9</v>
      </c>
      <c r="Q296">
        <v>1</v>
      </c>
    </row>
    <row r="297" spans="1:17" x14ac:dyDescent="0.3">
      <c r="A297">
        <v>2024030920</v>
      </c>
      <c r="B297">
        <v>159.40766189999999</v>
      </c>
      <c r="C297">
        <v>120.22708</v>
      </c>
      <c r="D297">
        <v>133.20514700000001</v>
      </c>
      <c r="E297">
        <v>39.180581959999998</v>
      </c>
      <c r="F297">
        <v>0.44394488799999998</v>
      </c>
      <c r="G297">
        <v>472.94574729999999</v>
      </c>
      <c r="H297">
        <v>134.31246390000001</v>
      </c>
      <c r="I297">
        <v>43.302960400000003</v>
      </c>
      <c r="J297">
        <v>44.715836009999997</v>
      </c>
      <c r="K297">
        <v>33.82222222</v>
      </c>
      <c r="L297">
        <v>40.416468549999998</v>
      </c>
      <c r="M297">
        <v>134.31246390000001</v>
      </c>
      <c r="N297">
        <v>41</v>
      </c>
      <c r="O297">
        <v>1</v>
      </c>
      <c r="P297">
        <v>10.5</v>
      </c>
      <c r="Q297">
        <v>0</v>
      </c>
    </row>
    <row r="298" spans="1:17" x14ac:dyDescent="0.3">
      <c r="A298">
        <v>2024030921</v>
      </c>
      <c r="B298">
        <v>148.99811629999999</v>
      </c>
      <c r="C298">
        <v>77.244407820000006</v>
      </c>
      <c r="D298">
        <v>68.805980689999998</v>
      </c>
      <c r="E298">
        <v>71.753708500000002</v>
      </c>
      <c r="F298">
        <v>1</v>
      </c>
      <c r="G298">
        <v>546.34786840000004</v>
      </c>
      <c r="H298">
        <v>99.009345789999998</v>
      </c>
      <c r="I298">
        <v>47.522064319999998</v>
      </c>
      <c r="J298">
        <v>45.775663209999998</v>
      </c>
      <c r="K298">
        <v>35.141333330000002</v>
      </c>
      <c r="L298">
        <v>41.989075569999997</v>
      </c>
      <c r="M298">
        <v>99.009345789999998</v>
      </c>
      <c r="N298">
        <v>43</v>
      </c>
      <c r="O298">
        <v>0</v>
      </c>
      <c r="P298">
        <v>15.1</v>
      </c>
      <c r="Q298">
        <v>0</v>
      </c>
    </row>
    <row r="299" spans="1:17" x14ac:dyDescent="0.3">
      <c r="A299">
        <v>2024030922</v>
      </c>
      <c r="B299">
        <v>168.36909969999999</v>
      </c>
      <c r="C299">
        <v>113.6817868</v>
      </c>
      <c r="D299">
        <v>127.5291273</v>
      </c>
      <c r="E299">
        <v>54.687312919999997</v>
      </c>
      <c r="F299">
        <v>0.79075218400000002</v>
      </c>
      <c r="G299">
        <v>270.458527</v>
      </c>
      <c r="H299">
        <v>136.96846170000001</v>
      </c>
      <c r="I299">
        <v>54.29276316</v>
      </c>
      <c r="J299">
        <v>51.802512210000003</v>
      </c>
      <c r="K299">
        <v>34.954320989999999</v>
      </c>
      <c r="L299">
        <v>46.035074309999999</v>
      </c>
      <c r="M299">
        <v>136.96846170000001</v>
      </c>
      <c r="N299">
        <v>34</v>
      </c>
      <c r="O299">
        <v>1</v>
      </c>
      <c r="P299">
        <v>12.4</v>
      </c>
      <c r="Q2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nail</vt:lpstr>
      <vt:lpstr>palm</vt:lpstr>
      <vt:lpstr>tongue</vt:lpstr>
      <vt:lpstr>common_ids</vt:lpstr>
      <vt:lpstr>finding_common</vt:lpstr>
      <vt:lpstr>total_nail</vt:lpstr>
      <vt:lpstr>total_palm</vt:lpstr>
      <vt:lpstr>total_tongue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Shrey Gupta</cp:lastModifiedBy>
  <dcterms:created xsi:type="dcterms:W3CDTF">2015-06-05T18:17:20Z</dcterms:created>
  <dcterms:modified xsi:type="dcterms:W3CDTF">2024-04-25T15:07:01Z</dcterms:modified>
</cp:coreProperties>
</file>