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atafayz/Documents/tACS_MetaAnalysis/Data_for_analysis/"/>
    </mc:Choice>
  </mc:AlternateContent>
  <xr:revisionPtr revIDLastSave="0" documentId="13_ncr:1_{EDD1D952-AB2C-3446-B58C-1D0E1D38539C}" xr6:coauthVersionLast="47" xr6:coauthVersionMax="47" xr10:uidLastSave="{00000000-0000-0000-0000-000000000000}"/>
  <bookViews>
    <workbookView xWindow="480" yWindow="500" windowWidth="28040" windowHeight="17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40" i="1"/>
  <c r="L39" i="1"/>
  <c r="L3" i="1"/>
  <c r="L27" i="1"/>
  <c r="L25" i="1"/>
  <c r="L8" i="1"/>
  <c r="L23" i="1"/>
  <c r="L22" i="1"/>
  <c r="L21" i="1"/>
  <c r="L17" i="1"/>
  <c r="L16" i="1"/>
  <c r="L15" i="1"/>
  <c r="L38" i="1"/>
  <c r="L37" i="1"/>
  <c r="L36" i="1"/>
  <c r="L32" i="1"/>
  <c r="L33" i="1"/>
  <c r="L31" i="1"/>
  <c r="L29" i="1"/>
  <c r="L30" i="1"/>
  <c r="L34" i="1"/>
  <c r="L35" i="1"/>
  <c r="L12" i="1"/>
  <c r="L13" i="1"/>
  <c r="L14" i="1"/>
  <c r="L18" i="1"/>
  <c r="L19" i="1"/>
  <c r="L20" i="1"/>
  <c r="L41" i="1"/>
  <c r="L7" i="1"/>
  <c r="L9" i="1"/>
  <c r="L24" i="1"/>
  <c r="L26" i="1"/>
  <c r="L10" i="1"/>
  <c r="L11" i="1"/>
  <c r="L2" i="1"/>
  <c r="L6" i="1"/>
  <c r="L28" i="1"/>
  <c r="L5" i="1"/>
  <c r="N29" i="1"/>
  <c r="N30" i="1"/>
  <c r="N31" i="1"/>
  <c r="N32" i="1"/>
  <c r="N33" i="1"/>
  <c r="N34" i="1"/>
  <c r="N35" i="1"/>
  <c r="N36" i="1"/>
  <c r="N37" i="1"/>
  <c r="N38" i="1"/>
  <c r="N12" i="1"/>
  <c r="N13" i="1"/>
  <c r="N14" i="1"/>
  <c r="N15" i="1"/>
  <c r="N16" i="1"/>
  <c r="N17" i="1"/>
  <c r="N18" i="1"/>
  <c r="N19" i="1"/>
  <c r="N20" i="1"/>
  <c r="N21" i="1"/>
  <c r="N22" i="1"/>
  <c r="N23" i="1"/>
  <c r="N41" i="1"/>
  <c r="N7" i="1"/>
  <c r="N8" i="1"/>
  <c r="N9" i="1"/>
  <c r="N24" i="1"/>
  <c r="N25" i="1"/>
  <c r="N26" i="1"/>
  <c r="N27" i="1"/>
  <c r="N10" i="1"/>
  <c r="N11" i="1"/>
  <c r="N2" i="1"/>
  <c r="N3" i="1"/>
  <c r="N39" i="1"/>
  <c r="N40" i="1"/>
  <c r="N6" i="1"/>
  <c r="N28" i="1"/>
  <c r="N4" i="1"/>
  <c r="N5" i="1"/>
</calcChain>
</file>

<file path=xl/sharedStrings.xml><?xml version="1.0" encoding="utf-8"?>
<sst xmlns="http://schemas.openxmlformats.org/spreadsheetml/2006/main" count="798" uniqueCount="208">
  <si>
    <t>study</t>
  </si>
  <si>
    <t>experiment</t>
  </si>
  <si>
    <t>ES_method</t>
  </si>
  <si>
    <t>population</t>
  </si>
  <si>
    <t>n</t>
  </si>
  <si>
    <t>n1</t>
  </si>
  <si>
    <t>n2</t>
  </si>
  <si>
    <t>domain</t>
  </si>
  <si>
    <t>seG</t>
  </si>
  <si>
    <t>M1</t>
  </si>
  <si>
    <t>SD1</t>
  </si>
  <si>
    <t>SE1</t>
  </si>
  <si>
    <t>M2</t>
  </si>
  <si>
    <t>SD2</t>
  </si>
  <si>
    <t>SE2</t>
  </si>
  <si>
    <t>t</t>
  </si>
  <si>
    <t>corr_coef</t>
  </si>
  <si>
    <t>task</t>
  </si>
  <si>
    <t>hypothesis_wording</t>
  </si>
  <si>
    <t>hypothesis</t>
  </si>
  <si>
    <t>exploratory</t>
  </si>
  <si>
    <t>direction</t>
  </si>
  <si>
    <t>dv_type</t>
  </si>
  <si>
    <t>dv</t>
  </si>
  <si>
    <t>site</t>
  </si>
  <si>
    <t>reference</t>
  </si>
  <si>
    <t>IF</t>
  </si>
  <si>
    <t>frequency</t>
  </si>
  <si>
    <t>intensity</t>
  </si>
  <si>
    <t>duration_min</t>
  </si>
  <si>
    <t>duration</t>
  </si>
  <si>
    <t>online</t>
  </si>
  <si>
    <t>sessions</t>
  </si>
  <si>
    <t>totalN</t>
  </si>
  <si>
    <t>mean_age</t>
  </si>
  <si>
    <t>sd_age</t>
  </si>
  <si>
    <t>males</t>
  </si>
  <si>
    <t>act_sham</t>
  </si>
  <si>
    <t>current_modeling</t>
  </si>
  <si>
    <t>HD</t>
  </si>
  <si>
    <t>current_density</t>
  </si>
  <si>
    <t>neuro_method</t>
  </si>
  <si>
    <t>Healthy</t>
  </si>
  <si>
    <t>Working Memory</t>
  </si>
  <si>
    <t>up</t>
  </si>
  <si>
    <t>d prime</t>
  </si>
  <si>
    <t>Performance</t>
  </si>
  <si>
    <t>EEG</t>
  </si>
  <si>
    <t>WITHIN</t>
  </si>
  <si>
    <t>down</t>
  </si>
  <si>
    <t>RT</t>
  </si>
  <si>
    <t>BETWEEN</t>
  </si>
  <si>
    <t>Improve</t>
  </si>
  <si>
    <t>Cz</t>
  </si>
  <si>
    <t>Long-Term Memory</t>
  </si>
  <si>
    <t>F3, F4</t>
  </si>
  <si>
    <t>NA</t>
  </si>
  <si>
    <t>P4</t>
  </si>
  <si>
    <t>Executive Control</t>
  </si>
  <si>
    <t>Enhance</t>
  </si>
  <si>
    <t>Attention</t>
  </si>
  <si>
    <t>Investigate</t>
  </si>
  <si>
    <t>Oz, Cz</t>
  </si>
  <si>
    <t>Accuracy</t>
  </si>
  <si>
    <t>P3</t>
  </si>
  <si>
    <t>Intelligence</t>
  </si>
  <si>
    <t>F3</t>
  </si>
  <si>
    <t>Schizophrenia</t>
  </si>
  <si>
    <t>G_norev</t>
  </si>
  <si>
    <t>reversal</t>
  </si>
  <si>
    <t>y</t>
  </si>
  <si>
    <t>v</t>
  </si>
  <si>
    <t>Frontal</t>
  </si>
  <si>
    <t>Left</t>
  </si>
  <si>
    <t>Parietal</t>
  </si>
  <si>
    <t>Right</t>
  </si>
  <si>
    <t>Bilateral</t>
  </si>
  <si>
    <t>Occipital</t>
  </si>
  <si>
    <t>Midline</t>
  </si>
  <si>
    <t>Fronto-Temporal</t>
  </si>
  <si>
    <t>Influence</t>
  </si>
  <si>
    <t>montage</t>
  </si>
  <si>
    <t>lateralization</t>
  </si>
  <si>
    <t>phase_intent</t>
  </si>
  <si>
    <t>phase</t>
  </si>
  <si>
    <t>Motor Learning</t>
  </si>
  <si>
    <t>ADHD</t>
  </si>
  <si>
    <t>Motor Memory</t>
  </si>
  <si>
    <t>clinical_dis</t>
  </si>
  <si>
    <t>Clinical</t>
  </si>
  <si>
    <t>for_forest</t>
  </si>
  <si>
    <t>ipsilateral mastoid</t>
  </si>
  <si>
    <t>taskWM</t>
  </si>
  <si>
    <t>change-detection</t>
  </si>
  <si>
    <t>freq_num</t>
  </si>
  <si>
    <t>year</t>
  </si>
  <si>
    <t>mastoids</t>
  </si>
  <si>
    <t>word pair learning</t>
  </si>
  <si>
    <t>word list learning</t>
  </si>
  <si>
    <t>rs</t>
  </si>
  <si>
    <t>rs_task</t>
  </si>
  <si>
    <t>neuroguided</t>
  </si>
  <si>
    <t>blinding</t>
  </si>
  <si>
    <t>Marshall (2011) 1a</t>
  </si>
  <si>
    <t>overnight change in retrieval</t>
  </si>
  <si>
    <t>Marshall (2011) 1b</t>
  </si>
  <si>
    <t>finger sequence tapping</t>
  </si>
  <si>
    <t>retention speed</t>
  </si>
  <si>
    <t>Marshall (2011) 1c</t>
  </si>
  <si>
    <t>retention errors</t>
  </si>
  <si>
    <t>Marshall (2011) 1d</t>
  </si>
  <si>
    <t>mirror tracing task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</si>
  <si>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</si>
  <si>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</si>
  <si>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</si>
  <si>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</si>
  <si>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</si>
  <si>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</si>
  <si>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Kirov (2009) 1a</t>
  </si>
  <si>
    <t>retention</t>
  </si>
  <si>
    <t>Kirov (2009) 1b</t>
  </si>
  <si>
    <t>non-verbal pair learning</t>
  </si>
  <si>
    <t>Kirov (2009) 1c</t>
  </si>
  <si>
    <t>Kirov (2009) 1d</t>
  </si>
  <si>
    <t>Kirov (2009) 1e</t>
  </si>
  <si>
    <t>Kirov (2009) 1f</t>
  </si>
  <si>
    <t>Kirov (2009) 2a</t>
  </si>
  <si>
    <t>Kirov (2009) 2b</t>
  </si>
  <si>
    <t>Kirov (2009) 2c</t>
  </si>
  <si>
    <t>Kirov (2009) 2d</t>
  </si>
  <si>
    <t>Kirov (2009) 2e</t>
  </si>
  <si>
    <t>Kirov (2009) 2f</t>
  </si>
  <si>
    <t>free recall after interference</t>
  </si>
  <si>
    <t>delayed recall</t>
  </si>
  <si>
    <t>free recall after interference (errors)</t>
  </si>
  <si>
    <t>delayed recall (errors)</t>
  </si>
  <si>
    <t>Sahlem (2015)</t>
  </si>
  <si>
    <t>Del Felice (2015) 1a</t>
  </si>
  <si>
    <t>Epilepsy</t>
  </si>
  <si>
    <t>b/w F7-T3 or F8-T8</t>
  </si>
  <si>
    <t>Left or Right</t>
  </si>
  <si>
    <t>Del Felice (2015) 1b</t>
  </si>
  <si>
    <t>visuospatial memory task</t>
  </si>
  <si>
    <t>forgetting rate</t>
  </si>
  <si>
    <t>Goder (2013)</t>
  </si>
  <si>
    <t>Lang (2019) 1a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</si>
  <si>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</si>
  <si>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</si>
  <si>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</si>
  <si>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</si>
  <si>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</si>
  <si>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</si>
  <si>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</si>
  <si>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</si>
  <si>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</si>
  <si>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</si>
  <si>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Jausovec (2014a) 1a</t>
  </si>
  <si>
    <t>visual change detection task</t>
  </si>
  <si>
    <t>WM capacity</t>
  </si>
  <si>
    <t>above right eyebrow</t>
  </si>
  <si>
    <t>Jausovec (2014a) 2a</t>
  </si>
  <si>
    <t>Berger (2018) 1a</t>
  </si>
  <si>
    <t>bimanual coordination task</t>
  </si>
  <si>
    <t>Deteriorate</t>
  </si>
  <si>
    <t>Berger (2018) 1b</t>
  </si>
  <si>
    <t>Munz (2015) 1a</t>
  </si>
  <si>
    <t>go/no-go task</t>
  </si>
  <si>
    <t>Munz (2015) 1b</t>
  </si>
  <si>
    <t>standard deviation of RT</t>
  </si>
  <si>
    <t>Daughters (2020)</t>
  </si>
  <si>
    <t>Substance Use Disorder</t>
  </si>
  <si>
    <t>Greater cognitive control</t>
  </si>
  <si>
    <t>Lustenberger (2015)</t>
  </si>
  <si>
    <t>Torrence Test of Creative Thinking</t>
  </si>
  <si>
    <t>Determine</t>
  </si>
  <si>
    <t>Creativity Index</t>
  </si>
  <si>
    <t>Clayton (2018) 1a</t>
  </si>
  <si>
    <t>Visuovisual switching</t>
  </si>
  <si>
    <t>Cost</t>
  </si>
  <si>
    <t>Clayton (2018) 1b</t>
  </si>
  <si>
    <t>immediate free recall (errors)</t>
  </si>
  <si>
    <t>immediate free recall</t>
  </si>
  <si>
    <t>difference in RT across time points</t>
  </si>
  <si>
    <t>Marchall, 2011</t>
  </si>
  <si>
    <t>Kirov, 2009</t>
  </si>
  <si>
    <t>Sahlem, 2015</t>
  </si>
  <si>
    <t>Del Felice, 2015</t>
  </si>
  <si>
    <t>Del Felice, 2016</t>
  </si>
  <si>
    <t>Goder, 2013</t>
  </si>
  <si>
    <t>Lang, 2019</t>
  </si>
  <si>
    <t>Jausovec, 2014a</t>
  </si>
  <si>
    <t>Berger, 2018</t>
  </si>
  <si>
    <t>Munz, 2015</t>
  </si>
  <si>
    <t>Daughters, 2020</t>
  </si>
  <si>
    <t>Lustenberger, 2015</t>
  </si>
  <si>
    <t>Clayton, 2018</t>
  </si>
  <si>
    <t>combined</t>
  </si>
  <si>
    <t>Study</t>
  </si>
  <si>
    <t>Domain</t>
  </si>
  <si>
    <t>Population</t>
  </si>
  <si>
    <t>Design</t>
  </si>
  <si>
    <t>N</t>
  </si>
  <si>
    <t>Age</t>
  </si>
  <si>
    <t>SD Age</t>
  </si>
  <si>
    <t>Males</t>
  </si>
  <si>
    <t>HD tACS</t>
  </si>
  <si>
    <t>within-subjects</t>
  </si>
  <si>
    <t>between-subjects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</si>
</sst>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NumberFormat="1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5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1"/>
  <sheetViews>
    <sheetView tabSelected="1" zoomScale="120" zoomScaleNormal="120" workbookViewId="0">
      <pane ySplit="1" topLeftCell="A10" activePane="bottomLeft" state="frozen"/>
      <selection activeCell="AH1" sqref="AH1"/>
      <selection pane="bottomLeft" activeCell="A17" sqref="A14:XFD17"/>
    </sheetView>
  </sheetViews>
  <sheetFormatPr baseColWidth="10" defaultColWidth="8.83203125" defaultRowHeight="15" x14ac:dyDescent="0.2"/>
  <cols>
    <col min="1" max="1" width="18.33203125" style="2" customWidth="1"/>
    <col min="2" max="2" width="20.83203125" style="2" customWidth="1"/>
    <col min="3" max="5" width="8.83203125" style="2" customWidth="1"/>
    <col min="6" max="8" width="5.5" style="1" customWidth="1"/>
    <col min="9" max="9" width="16" style="2" customWidth="1"/>
    <col min="10" max="10" width="11" style="2" customWidth="1"/>
    <col min="11" max="14" width="8.83203125" style="2" customWidth="1"/>
    <col min="15" max="22" width="8.1640625" style="2" customWidth="1"/>
    <col min="23" max="23" width="25.5" style="2" customWidth="1"/>
    <col min="24" max="24" width="13" style="2" customWidth="1"/>
    <col min="25" max="25" width="8.83203125" style="2" customWidth="1"/>
    <col min="26" max="27" width="8.83203125" style="12" customWidth="1"/>
    <col min="28" max="28" width="11.1640625" style="1" customWidth="1"/>
    <col min="29" max="29" width="17.33203125" style="1" customWidth="1"/>
    <col min="30" max="30" width="22.1640625" style="2" customWidth="1"/>
    <col min="31" max="31" width="11.1640625" style="2" customWidth="1"/>
    <col min="32" max="36" width="8.83203125" style="2" customWidth="1"/>
    <col min="37" max="37" width="8.83203125" style="8" customWidth="1"/>
    <col min="38" max="38" width="8.83203125" style="6" customWidth="1"/>
    <col min="39" max="46" width="8.83203125" style="2" customWidth="1"/>
    <col min="47" max="54" width="8.83203125" style="2"/>
    <col min="55" max="57" width="8.83203125" style="10"/>
    <col min="58" max="16384" width="8.83203125" style="2"/>
  </cols>
  <sheetData>
    <row r="1" spans="1:58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88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68</v>
      </c>
      <c r="K1" s="4" t="s">
        <v>8</v>
      </c>
      <c r="L1" s="4" t="s">
        <v>69</v>
      </c>
      <c r="M1" s="16" t="s">
        <v>70</v>
      </c>
      <c r="N1" s="16" t="s">
        <v>71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92</v>
      </c>
      <c r="Y1" s="4" t="s">
        <v>18</v>
      </c>
      <c r="Z1" s="11" t="s">
        <v>19</v>
      </c>
      <c r="AA1" s="11" t="s">
        <v>20</v>
      </c>
      <c r="AB1" s="4" t="s">
        <v>21</v>
      </c>
      <c r="AC1" s="4" t="s">
        <v>90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81</v>
      </c>
      <c r="AI1" s="4" t="s">
        <v>82</v>
      </c>
      <c r="AJ1" s="4" t="s">
        <v>26</v>
      </c>
      <c r="AK1" s="7" t="s">
        <v>94</v>
      </c>
      <c r="AL1" s="5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  <c r="AR1" s="4" t="s">
        <v>84</v>
      </c>
      <c r="AS1" s="4" t="s">
        <v>83</v>
      </c>
      <c r="AT1" s="4" t="s">
        <v>33</v>
      </c>
      <c r="AU1" s="4" t="s">
        <v>34</v>
      </c>
      <c r="AV1" s="4" t="s">
        <v>35</v>
      </c>
      <c r="AW1" s="4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4" t="s">
        <v>41</v>
      </c>
      <c r="BC1" s="9" t="s">
        <v>100</v>
      </c>
      <c r="BD1" s="9" t="s">
        <v>101</v>
      </c>
      <c r="BE1" s="9" t="s">
        <v>102</v>
      </c>
      <c r="BF1" s="4" t="s">
        <v>95</v>
      </c>
    </row>
    <row r="2" spans="1:58" x14ac:dyDescent="0.2">
      <c r="A2" s="20" t="s">
        <v>191</v>
      </c>
      <c r="B2" s="20" t="s">
        <v>161</v>
      </c>
      <c r="C2" s="20" t="s">
        <v>51</v>
      </c>
      <c r="D2" s="20" t="s">
        <v>42</v>
      </c>
      <c r="E2" s="20" t="s">
        <v>56</v>
      </c>
      <c r="F2" s="21">
        <v>16</v>
      </c>
      <c r="G2" s="21">
        <v>8</v>
      </c>
      <c r="H2" s="21">
        <v>8</v>
      </c>
      <c r="I2" s="20" t="s">
        <v>85</v>
      </c>
      <c r="J2" s="20">
        <v>0.99520455513039285</v>
      </c>
      <c r="K2" s="20">
        <v>0.41635067679344168</v>
      </c>
      <c r="L2" s="20">
        <f>J2</f>
        <v>0.99520455513039285</v>
      </c>
      <c r="M2" s="22">
        <v>0.99520455513039285</v>
      </c>
      <c r="N2" s="22">
        <f t="shared" ref="N2:N41" si="0">K2^2</f>
        <v>0.17334788606635693</v>
      </c>
      <c r="O2" s="20">
        <v>-12.95</v>
      </c>
      <c r="P2" s="20">
        <v>2.97</v>
      </c>
      <c r="Q2" s="20"/>
      <c r="R2" s="20">
        <v>-15.72</v>
      </c>
      <c r="S2" s="20">
        <v>1.1000000000000001</v>
      </c>
      <c r="T2" s="20"/>
      <c r="U2" s="20"/>
      <c r="V2" s="20"/>
      <c r="W2" s="20" t="s">
        <v>162</v>
      </c>
      <c r="X2" s="20"/>
      <c r="Y2" s="20" t="s">
        <v>163</v>
      </c>
      <c r="Z2" s="20">
        <v>2</v>
      </c>
      <c r="AA2" s="20">
        <v>0</v>
      </c>
      <c r="AB2" s="21" t="s">
        <v>44</v>
      </c>
      <c r="AC2" s="20"/>
      <c r="AD2" s="20" t="s">
        <v>182</v>
      </c>
      <c r="AE2" s="20" t="s">
        <v>50</v>
      </c>
      <c r="AF2" s="20" t="s">
        <v>64</v>
      </c>
      <c r="AG2" s="20" t="s">
        <v>57</v>
      </c>
      <c r="AH2" s="20" t="s">
        <v>74</v>
      </c>
      <c r="AI2" s="20" t="s">
        <v>76</v>
      </c>
      <c r="AJ2" s="20">
        <v>0</v>
      </c>
      <c r="AK2" s="20">
        <v>10</v>
      </c>
      <c r="AL2" s="20">
        <v>10</v>
      </c>
      <c r="AM2" s="20">
        <v>1</v>
      </c>
      <c r="AN2" s="20">
        <v>20</v>
      </c>
      <c r="AO2" s="20">
        <v>0</v>
      </c>
      <c r="AP2" s="23">
        <v>0</v>
      </c>
      <c r="AQ2" s="20">
        <v>1</v>
      </c>
      <c r="AR2" s="20">
        <v>0</v>
      </c>
      <c r="AS2" s="20">
        <v>0</v>
      </c>
      <c r="AT2" s="20">
        <v>16</v>
      </c>
      <c r="AU2" s="20">
        <v>22.5</v>
      </c>
      <c r="AV2" s="23">
        <v>2.5499999999999901</v>
      </c>
      <c r="AW2" s="23">
        <v>9</v>
      </c>
      <c r="AX2" s="20">
        <v>0</v>
      </c>
      <c r="AY2" s="20">
        <v>0</v>
      </c>
      <c r="AZ2" s="20">
        <v>1</v>
      </c>
      <c r="BA2" s="20">
        <v>0.32</v>
      </c>
      <c r="BB2" s="20" t="s">
        <v>56</v>
      </c>
      <c r="BC2" s="24" t="s">
        <v>17</v>
      </c>
      <c r="BD2" s="24">
        <v>0</v>
      </c>
      <c r="BE2" s="24">
        <v>2</v>
      </c>
      <c r="BF2" s="20">
        <v>2018</v>
      </c>
    </row>
    <row r="3" spans="1:58" x14ac:dyDescent="0.2">
      <c r="A3" s="20" t="s">
        <v>191</v>
      </c>
      <c r="B3" s="20" t="s">
        <v>164</v>
      </c>
      <c r="C3" s="20" t="s">
        <v>51</v>
      </c>
      <c r="D3" s="20" t="s">
        <v>42</v>
      </c>
      <c r="E3" s="20" t="s">
        <v>56</v>
      </c>
      <c r="F3" s="21">
        <v>16</v>
      </c>
      <c r="G3" s="21">
        <v>8</v>
      </c>
      <c r="H3" s="21">
        <v>8</v>
      </c>
      <c r="I3" s="20" t="s">
        <v>85</v>
      </c>
      <c r="J3" s="20">
        <v>1.384926093918424</v>
      </c>
      <c r="K3" s="20">
        <v>0.43706571281493062</v>
      </c>
      <c r="L3" s="20">
        <f>-J3</f>
        <v>-1.384926093918424</v>
      </c>
      <c r="M3" s="22">
        <v>-1.384926093918424</v>
      </c>
      <c r="N3" s="22">
        <f t="shared" si="0"/>
        <v>0.19102643731842342</v>
      </c>
      <c r="O3" s="20">
        <v>-13.04</v>
      </c>
      <c r="P3" s="20">
        <v>3.06</v>
      </c>
      <c r="Q3" s="20"/>
      <c r="R3" s="20">
        <v>-15.72</v>
      </c>
      <c r="S3" s="20">
        <v>1.1000000000000001</v>
      </c>
      <c r="T3" s="20"/>
      <c r="U3" s="20"/>
      <c r="V3" s="20"/>
      <c r="W3" s="20" t="s">
        <v>162</v>
      </c>
      <c r="X3" s="20"/>
      <c r="Y3" s="20" t="s">
        <v>59</v>
      </c>
      <c r="Z3" s="20">
        <v>1</v>
      </c>
      <c r="AA3" s="20">
        <v>0</v>
      </c>
      <c r="AB3" s="21" t="s">
        <v>49</v>
      </c>
      <c r="AC3" s="20"/>
      <c r="AD3" s="20" t="s">
        <v>182</v>
      </c>
      <c r="AE3" s="20" t="s">
        <v>50</v>
      </c>
      <c r="AF3" s="20" t="s">
        <v>64</v>
      </c>
      <c r="AG3" s="20" t="s">
        <v>57</v>
      </c>
      <c r="AH3" s="20" t="s">
        <v>74</v>
      </c>
      <c r="AI3" s="20" t="s">
        <v>76</v>
      </c>
      <c r="AJ3" s="20">
        <v>0</v>
      </c>
      <c r="AK3" s="20">
        <v>20</v>
      </c>
      <c r="AL3" s="20">
        <v>20</v>
      </c>
      <c r="AM3" s="20">
        <v>1</v>
      </c>
      <c r="AN3" s="20">
        <v>20</v>
      </c>
      <c r="AO3" s="20">
        <v>0</v>
      </c>
      <c r="AP3" s="23">
        <v>0</v>
      </c>
      <c r="AQ3" s="20">
        <v>1</v>
      </c>
      <c r="AR3" s="20">
        <v>0</v>
      </c>
      <c r="AS3" s="20">
        <v>0</v>
      </c>
      <c r="AT3" s="20">
        <v>16</v>
      </c>
      <c r="AU3" s="20">
        <v>22.5</v>
      </c>
      <c r="AV3" s="23">
        <v>3</v>
      </c>
      <c r="AW3" s="23">
        <v>6</v>
      </c>
      <c r="AX3" s="20">
        <v>0</v>
      </c>
      <c r="AY3" s="20">
        <v>0</v>
      </c>
      <c r="AZ3" s="20">
        <v>1</v>
      </c>
      <c r="BA3" s="20">
        <v>0.32</v>
      </c>
      <c r="BB3" s="20" t="s">
        <v>56</v>
      </c>
      <c r="BC3" s="24" t="s">
        <v>17</v>
      </c>
      <c r="BD3" s="24">
        <v>0</v>
      </c>
      <c r="BE3" s="24">
        <v>2</v>
      </c>
      <c r="BF3" s="20">
        <v>2018</v>
      </c>
    </row>
    <row r="4" spans="1:58" x14ac:dyDescent="0.2">
      <c r="A4" s="3" t="s">
        <v>195</v>
      </c>
      <c r="B4" s="3" t="s">
        <v>176</v>
      </c>
      <c r="C4" s="3" t="s">
        <v>48</v>
      </c>
      <c r="D4" s="3" t="s">
        <v>42</v>
      </c>
      <c r="E4" s="3" t="s">
        <v>56</v>
      </c>
      <c r="F4" s="14">
        <v>37</v>
      </c>
      <c r="G4" s="14">
        <v>37</v>
      </c>
      <c r="H4" s="14">
        <v>37</v>
      </c>
      <c r="I4" s="3" t="s">
        <v>60</v>
      </c>
      <c r="J4" s="3">
        <v>3.626933425426488E-2</v>
      </c>
      <c r="K4" s="3">
        <v>0.16100527183469091</v>
      </c>
      <c r="L4" s="3">
        <f>-J4</f>
        <v>-3.626933425426488E-2</v>
      </c>
      <c r="M4" s="18">
        <v>-3.626933425426488E-2</v>
      </c>
      <c r="N4" s="18">
        <f t="shared" si="0"/>
        <v>2.5922697558562711E-2</v>
      </c>
      <c r="O4" s="3">
        <v>90.36</v>
      </c>
      <c r="P4" s="3">
        <v>6.265245406</v>
      </c>
      <c r="Q4" s="3">
        <v>1.03</v>
      </c>
      <c r="R4" s="3">
        <v>90.08</v>
      </c>
      <c r="S4" s="3">
        <v>8.3942122920000006</v>
      </c>
      <c r="T4" s="3">
        <v>1.38</v>
      </c>
      <c r="U4" s="3"/>
      <c r="V4" s="3"/>
      <c r="W4" s="3" t="s">
        <v>177</v>
      </c>
      <c r="X4" s="3"/>
      <c r="Y4" s="3" t="s">
        <v>178</v>
      </c>
      <c r="Z4" s="3">
        <v>2</v>
      </c>
      <c r="AA4" s="3">
        <v>1</v>
      </c>
      <c r="AB4" s="14" t="s">
        <v>49</v>
      </c>
      <c r="AC4" s="3"/>
      <c r="AD4" s="3" t="s">
        <v>63</v>
      </c>
      <c r="AE4" s="3" t="s">
        <v>46</v>
      </c>
      <c r="AF4" s="3" t="s">
        <v>62</v>
      </c>
      <c r="AG4" s="3"/>
      <c r="AH4" s="3" t="s">
        <v>74</v>
      </c>
      <c r="AI4" s="3" t="s">
        <v>78</v>
      </c>
      <c r="AJ4" s="3">
        <v>0</v>
      </c>
      <c r="AK4" s="3">
        <v>10</v>
      </c>
      <c r="AL4" s="3">
        <v>10</v>
      </c>
      <c r="AM4" s="3">
        <v>1.81</v>
      </c>
      <c r="AN4" s="3">
        <v>19.5</v>
      </c>
      <c r="AO4" s="3">
        <v>0</v>
      </c>
      <c r="AP4" s="15">
        <v>1</v>
      </c>
      <c r="AQ4" s="3">
        <v>1</v>
      </c>
      <c r="AR4" s="3">
        <v>0</v>
      </c>
      <c r="AS4" s="3">
        <v>0</v>
      </c>
      <c r="AT4" s="3">
        <v>37</v>
      </c>
      <c r="AU4" s="3">
        <v>23.64</v>
      </c>
      <c r="AV4" s="15">
        <v>4.3499999999999899</v>
      </c>
      <c r="AW4" s="15">
        <v>20</v>
      </c>
      <c r="AX4" s="3">
        <v>1</v>
      </c>
      <c r="AY4" s="3">
        <v>0</v>
      </c>
      <c r="AZ4" s="3">
        <v>0</v>
      </c>
      <c r="BA4" s="3">
        <v>0.08</v>
      </c>
      <c r="BB4" s="3" t="s">
        <v>56</v>
      </c>
      <c r="BC4" s="10" t="s">
        <v>17</v>
      </c>
      <c r="BD4" s="10">
        <v>0</v>
      </c>
      <c r="BE4" s="10">
        <v>2</v>
      </c>
      <c r="BF4" s="3">
        <v>2018</v>
      </c>
    </row>
    <row r="5" spans="1:58" x14ac:dyDescent="0.2">
      <c r="A5" s="3" t="s">
        <v>195</v>
      </c>
      <c r="B5" s="3" t="s">
        <v>179</v>
      </c>
      <c r="C5" s="3" t="s">
        <v>48</v>
      </c>
      <c r="D5" s="3" t="s">
        <v>42</v>
      </c>
      <c r="E5" s="3" t="s">
        <v>56</v>
      </c>
      <c r="F5" s="14">
        <v>37</v>
      </c>
      <c r="G5" s="14">
        <v>37</v>
      </c>
      <c r="H5" s="14">
        <v>37</v>
      </c>
      <c r="I5" s="3" t="s">
        <v>60</v>
      </c>
      <c r="J5" s="3">
        <v>-0.130871981944676</v>
      </c>
      <c r="K5" s="3">
        <v>0.1616674778165807</v>
      </c>
      <c r="L5" s="3">
        <f>J5</f>
        <v>-0.130871981944676</v>
      </c>
      <c r="M5" s="18">
        <v>-0.130871981944676</v>
      </c>
      <c r="N5" s="18">
        <f t="shared" si="0"/>
        <v>2.6136373383574611E-2</v>
      </c>
      <c r="O5" s="3">
        <v>658.28</v>
      </c>
      <c r="P5" s="3">
        <v>124.8791147</v>
      </c>
      <c r="Q5" s="3">
        <v>20.53</v>
      </c>
      <c r="R5" s="3">
        <v>676.82</v>
      </c>
      <c r="S5" s="3">
        <v>149.27099250000001</v>
      </c>
      <c r="T5" s="3">
        <v>24.54</v>
      </c>
      <c r="U5" s="3"/>
      <c r="V5" s="3"/>
      <c r="W5" s="3" t="s">
        <v>177</v>
      </c>
      <c r="X5" s="3"/>
      <c r="Y5" s="3" t="s">
        <v>178</v>
      </c>
      <c r="Z5" s="3">
        <v>2</v>
      </c>
      <c r="AA5" s="3">
        <v>1</v>
      </c>
      <c r="AB5" s="14" t="s">
        <v>44</v>
      </c>
      <c r="AC5" s="3"/>
      <c r="AD5" s="3" t="s">
        <v>50</v>
      </c>
      <c r="AE5" s="3" t="s">
        <v>50</v>
      </c>
      <c r="AF5" s="3" t="s">
        <v>62</v>
      </c>
      <c r="AG5" s="3"/>
      <c r="AH5" s="3" t="s">
        <v>74</v>
      </c>
      <c r="AI5" s="3" t="s">
        <v>78</v>
      </c>
      <c r="AJ5" s="3">
        <v>0</v>
      </c>
      <c r="AK5" s="3">
        <v>10</v>
      </c>
      <c r="AL5" s="3">
        <v>10</v>
      </c>
      <c r="AM5" s="3">
        <v>1.81</v>
      </c>
      <c r="AN5" s="3">
        <v>19.5</v>
      </c>
      <c r="AO5" s="3">
        <v>0</v>
      </c>
      <c r="AP5" s="15">
        <v>1</v>
      </c>
      <c r="AQ5" s="3">
        <v>1</v>
      </c>
      <c r="AR5" s="3">
        <v>0</v>
      </c>
      <c r="AS5" s="3">
        <v>0</v>
      </c>
      <c r="AT5" s="3">
        <v>37</v>
      </c>
      <c r="AU5" s="3">
        <v>23.64</v>
      </c>
      <c r="AV5" s="15">
        <v>4.3499999999999899</v>
      </c>
      <c r="AW5" s="15">
        <v>20</v>
      </c>
      <c r="AX5" s="3">
        <v>1</v>
      </c>
      <c r="AY5" s="3">
        <v>0</v>
      </c>
      <c r="AZ5" s="3">
        <v>0</v>
      </c>
      <c r="BA5" s="3">
        <v>0.08</v>
      </c>
      <c r="BB5" s="3" t="s">
        <v>56</v>
      </c>
      <c r="BC5" s="10" t="s">
        <v>17</v>
      </c>
      <c r="BD5" s="10">
        <v>0</v>
      </c>
      <c r="BE5" s="10">
        <v>2</v>
      </c>
      <c r="BF5" s="3">
        <v>2018</v>
      </c>
    </row>
    <row r="6" spans="1:58" x14ac:dyDescent="0.2">
      <c r="A6" s="3" t="s">
        <v>193</v>
      </c>
      <c r="B6" s="3" t="s">
        <v>169</v>
      </c>
      <c r="C6" s="3" t="s">
        <v>51</v>
      </c>
      <c r="D6" s="3" t="s">
        <v>89</v>
      </c>
      <c r="E6" s="3" t="s">
        <v>170</v>
      </c>
      <c r="F6" s="14">
        <v>20</v>
      </c>
      <c r="G6" s="14">
        <v>10</v>
      </c>
      <c r="H6" s="14">
        <v>10</v>
      </c>
      <c r="I6" s="3" t="s">
        <v>58</v>
      </c>
      <c r="J6" s="3">
        <v>0.79413621526123823</v>
      </c>
      <c r="K6" s="3">
        <v>0.4463428858720096</v>
      </c>
      <c r="L6" s="3">
        <f>J6</f>
        <v>0.79413621526123823</v>
      </c>
      <c r="M6" s="18">
        <v>0.79413621526123823</v>
      </c>
      <c r="N6" s="18">
        <f t="shared" si="0"/>
        <v>0.19922197176855377</v>
      </c>
      <c r="O6" s="3">
        <v>0.94</v>
      </c>
      <c r="P6" s="3">
        <v>1.72</v>
      </c>
      <c r="Q6" s="3"/>
      <c r="R6" s="3">
        <v>-0.62</v>
      </c>
      <c r="S6" s="3">
        <v>2.0299999999999998</v>
      </c>
      <c r="T6" s="3"/>
      <c r="U6" s="3"/>
      <c r="V6" s="3"/>
      <c r="W6" s="3" t="s">
        <v>166</v>
      </c>
      <c r="X6" s="3"/>
      <c r="Y6" s="3" t="s">
        <v>171</v>
      </c>
      <c r="Z6" s="3">
        <v>1</v>
      </c>
      <c r="AA6" s="3">
        <v>0</v>
      </c>
      <c r="AB6" s="14" t="s">
        <v>44</v>
      </c>
      <c r="AC6" s="3"/>
      <c r="AD6" s="3" t="s">
        <v>45</v>
      </c>
      <c r="AE6" s="3" t="s">
        <v>46</v>
      </c>
      <c r="AF6" s="3" t="s">
        <v>55</v>
      </c>
      <c r="AG6" s="3" t="s">
        <v>53</v>
      </c>
      <c r="AH6" s="3" t="s">
        <v>72</v>
      </c>
      <c r="AI6" s="3" t="s">
        <v>76</v>
      </c>
      <c r="AJ6" s="3">
        <v>0</v>
      </c>
      <c r="AK6" s="3">
        <v>10</v>
      </c>
      <c r="AL6" s="3">
        <v>10</v>
      </c>
      <c r="AM6" s="3">
        <v>4</v>
      </c>
      <c r="AN6" s="3">
        <v>40</v>
      </c>
      <c r="AO6" s="3">
        <v>1</v>
      </c>
      <c r="AP6" s="3"/>
      <c r="AQ6" s="3">
        <v>1</v>
      </c>
      <c r="AR6" s="3">
        <v>0</v>
      </c>
      <c r="AS6" s="3">
        <v>0</v>
      </c>
      <c r="AT6" s="3">
        <v>25</v>
      </c>
      <c r="AU6" s="3">
        <v>43.4</v>
      </c>
      <c r="AV6" s="15">
        <v>8.08</v>
      </c>
      <c r="AW6" s="15">
        <v>17</v>
      </c>
      <c r="AX6" s="3">
        <v>0</v>
      </c>
      <c r="AY6" s="3">
        <v>0</v>
      </c>
      <c r="AZ6" s="3">
        <v>0</v>
      </c>
      <c r="BA6" s="3">
        <v>0.08</v>
      </c>
      <c r="BB6" s="3" t="s">
        <v>56</v>
      </c>
      <c r="BD6" s="10">
        <v>0</v>
      </c>
      <c r="BE6" s="10">
        <v>2</v>
      </c>
      <c r="BF6" s="3">
        <v>2020</v>
      </c>
    </row>
    <row r="7" spans="1:58" x14ac:dyDescent="0.2">
      <c r="A7" s="2" t="s">
        <v>186</v>
      </c>
      <c r="B7" s="2" t="s">
        <v>137</v>
      </c>
      <c r="C7" s="2" t="s">
        <v>48</v>
      </c>
      <c r="D7" s="2" t="s">
        <v>89</v>
      </c>
      <c r="E7" s="2" t="s">
        <v>138</v>
      </c>
      <c r="F7" s="1">
        <v>12</v>
      </c>
      <c r="G7" s="1">
        <v>12</v>
      </c>
      <c r="H7" s="1">
        <v>12</v>
      </c>
      <c r="I7" s="2" t="s">
        <v>54</v>
      </c>
      <c r="J7" s="2">
        <v>0.80147580929000284</v>
      </c>
      <c r="K7" s="2">
        <v>0.31444585499220629</v>
      </c>
      <c r="L7" s="2">
        <f>J7</f>
        <v>0.80147580929000284</v>
      </c>
      <c r="M7" s="17">
        <v>0.80147580929000284</v>
      </c>
      <c r="N7" s="17">
        <f t="shared" si="0"/>
        <v>9.8876195721779622E-2</v>
      </c>
      <c r="O7" s="2">
        <v>-0.4</v>
      </c>
      <c r="P7" s="2">
        <v>1.4</v>
      </c>
      <c r="R7" s="2">
        <v>-1.5</v>
      </c>
      <c r="S7" s="2">
        <v>1.1000000000000001</v>
      </c>
      <c r="W7" s="2" t="s">
        <v>98</v>
      </c>
      <c r="Y7" s="2" t="s">
        <v>59</v>
      </c>
      <c r="Z7" s="2">
        <v>1</v>
      </c>
      <c r="AA7" s="2">
        <v>0</v>
      </c>
      <c r="AB7" s="1" t="s">
        <v>44</v>
      </c>
      <c r="AC7" s="2"/>
      <c r="AD7" s="2" t="s">
        <v>119</v>
      </c>
      <c r="AE7" s="2" t="s">
        <v>46</v>
      </c>
      <c r="AF7" s="2" t="s">
        <v>139</v>
      </c>
      <c r="AG7" s="2" t="s">
        <v>91</v>
      </c>
      <c r="AH7" s="2" t="s">
        <v>79</v>
      </c>
      <c r="AI7" s="2" t="s">
        <v>140</v>
      </c>
      <c r="AJ7" s="2">
        <v>0</v>
      </c>
      <c r="AK7" s="2">
        <v>0.75</v>
      </c>
      <c r="AL7" s="2">
        <v>0.75</v>
      </c>
      <c r="AM7" s="2">
        <v>0.25</v>
      </c>
      <c r="AN7" s="2">
        <v>30</v>
      </c>
      <c r="AO7" s="2">
        <v>1</v>
      </c>
      <c r="AP7" s="13">
        <v>0</v>
      </c>
      <c r="AQ7" s="2">
        <v>1</v>
      </c>
      <c r="AR7" s="2">
        <v>0</v>
      </c>
      <c r="AS7" s="2">
        <v>0</v>
      </c>
      <c r="AT7" s="2">
        <v>12</v>
      </c>
      <c r="AU7" s="2">
        <v>34.200000000000003</v>
      </c>
      <c r="AV7" s="13">
        <v>15.4</v>
      </c>
      <c r="AW7" s="13">
        <v>4</v>
      </c>
      <c r="AX7" s="2">
        <v>0</v>
      </c>
      <c r="AY7" s="2">
        <v>0</v>
      </c>
      <c r="AZ7" s="2">
        <v>0</v>
      </c>
      <c r="BB7" s="2" t="s">
        <v>47</v>
      </c>
      <c r="BC7" s="10" t="s">
        <v>99</v>
      </c>
      <c r="BD7" s="10">
        <v>0</v>
      </c>
      <c r="BE7" s="10">
        <v>1</v>
      </c>
      <c r="BF7" s="2">
        <v>2015</v>
      </c>
    </row>
    <row r="8" spans="1:58" x14ac:dyDescent="0.2">
      <c r="A8" s="2" t="s">
        <v>187</v>
      </c>
      <c r="B8" s="2" t="s">
        <v>141</v>
      </c>
      <c r="C8" s="2" t="s">
        <v>48</v>
      </c>
      <c r="D8" s="2" t="s">
        <v>89</v>
      </c>
      <c r="E8" s="2" t="s">
        <v>138</v>
      </c>
      <c r="F8" s="1">
        <v>12</v>
      </c>
      <c r="G8" s="1">
        <v>12</v>
      </c>
      <c r="H8" s="1">
        <v>12</v>
      </c>
      <c r="I8" s="2" t="s">
        <v>54</v>
      </c>
      <c r="J8" s="2">
        <v>-1.5614617940199329</v>
      </c>
      <c r="K8" s="2">
        <v>0.41677472725230491</v>
      </c>
      <c r="L8" s="2">
        <f>-J8</f>
        <v>1.5614617940199329</v>
      </c>
      <c r="M8" s="17">
        <v>1.5614617940199329</v>
      </c>
      <c r="N8" s="17">
        <f t="shared" si="0"/>
        <v>0.17370117327623316</v>
      </c>
      <c r="O8" s="2">
        <v>-7.6</v>
      </c>
      <c r="P8" s="2">
        <v>9.6</v>
      </c>
      <c r="R8" s="2">
        <v>6.5</v>
      </c>
      <c r="S8" s="2">
        <v>3.6</v>
      </c>
      <c r="W8" s="2" t="s">
        <v>142</v>
      </c>
      <c r="Y8" s="2" t="s">
        <v>59</v>
      </c>
      <c r="Z8" s="2">
        <v>1</v>
      </c>
      <c r="AA8" s="2">
        <v>0</v>
      </c>
      <c r="AB8" s="1" t="s">
        <v>49</v>
      </c>
      <c r="AC8" s="2"/>
      <c r="AD8" s="2" t="s">
        <v>143</v>
      </c>
      <c r="AE8" s="2" t="s">
        <v>46</v>
      </c>
      <c r="AF8" s="2" t="s">
        <v>139</v>
      </c>
      <c r="AG8" s="2" t="s">
        <v>91</v>
      </c>
      <c r="AH8" s="2" t="s">
        <v>79</v>
      </c>
      <c r="AI8" s="2" t="s">
        <v>140</v>
      </c>
      <c r="AJ8" s="2">
        <v>0</v>
      </c>
      <c r="AK8" s="2">
        <v>0.75</v>
      </c>
      <c r="AL8" s="2">
        <v>0.75</v>
      </c>
      <c r="AM8" s="2">
        <v>0.25</v>
      </c>
      <c r="AN8" s="2">
        <v>30</v>
      </c>
      <c r="AO8" s="2">
        <v>1</v>
      </c>
      <c r="AP8" s="13">
        <v>0</v>
      </c>
      <c r="AQ8" s="2">
        <v>1</v>
      </c>
      <c r="AR8" s="2">
        <v>0</v>
      </c>
      <c r="AS8" s="2">
        <v>0</v>
      </c>
      <c r="AT8" s="2">
        <v>12</v>
      </c>
      <c r="AU8" s="2">
        <v>34.200000000000003</v>
      </c>
      <c r="AV8" s="13">
        <v>15.4</v>
      </c>
      <c r="AW8" s="13">
        <v>4</v>
      </c>
      <c r="AX8" s="2">
        <v>0</v>
      </c>
      <c r="AY8" s="2">
        <v>0</v>
      </c>
      <c r="AZ8" s="2">
        <v>0</v>
      </c>
      <c r="BB8" s="2" t="s">
        <v>47</v>
      </c>
      <c r="BC8" s="10" t="s">
        <v>99</v>
      </c>
      <c r="BD8" s="10">
        <v>0</v>
      </c>
      <c r="BE8" s="10">
        <v>1</v>
      </c>
      <c r="BF8" s="2">
        <v>2016</v>
      </c>
    </row>
    <row r="9" spans="1:58" x14ac:dyDescent="0.2">
      <c r="A9" s="2" t="s">
        <v>188</v>
      </c>
      <c r="B9" s="2" t="s">
        <v>144</v>
      </c>
      <c r="C9" s="2" t="s">
        <v>48</v>
      </c>
      <c r="D9" s="2" t="s">
        <v>89</v>
      </c>
      <c r="E9" s="2" t="s">
        <v>67</v>
      </c>
      <c r="F9" s="1">
        <v>14</v>
      </c>
      <c r="G9" s="1">
        <v>14</v>
      </c>
      <c r="H9" s="1">
        <v>14</v>
      </c>
      <c r="I9" s="2" t="s">
        <v>54</v>
      </c>
      <c r="J9" s="2">
        <v>0.41830065359477131</v>
      </c>
      <c r="K9" s="2">
        <v>0.26366928246084459</v>
      </c>
      <c r="L9" s="2">
        <f t="shared" ref="L9:L14" si="1">J9</f>
        <v>0.41830065359477131</v>
      </c>
      <c r="M9" s="17">
        <v>0.41830065359477131</v>
      </c>
      <c r="N9" s="17">
        <f t="shared" si="0"/>
        <v>6.9521490513416648E-2</v>
      </c>
      <c r="O9" s="2">
        <v>-3.3</v>
      </c>
      <c r="P9" s="2">
        <v>2.7</v>
      </c>
      <c r="R9" s="2">
        <v>-4.5</v>
      </c>
      <c r="S9" s="2">
        <v>2.7</v>
      </c>
      <c r="W9" s="2" t="s">
        <v>98</v>
      </c>
      <c r="Y9" s="2" t="s">
        <v>59</v>
      </c>
      <c r="Z9" s="2">
        <v>1</v>
      </c>
      <c r="AA9" s="2">
        <v>0</v>
      </c>
      <c r="AB9" s="1" t="s">
        <v>44</v>
      </c>
      <c r="AC9" s="2"/>
      <c r="AD9" s="2" t="s">
        <v>119</v>
      </c>
      <c r="AE9" s="2" t="s">
        <v>46</v>
      </c>
      <c r="AF9" s="2" t="s">
        <v>55</v>
      </c>
      <c r="AG9" s="2" t="s">
        <v>96</v>
      </c>
      <c r="AH9" s="2" t="s">
        <v>72</v>
      </c>
      <c r="AI9" s="2" t="s">
        <v>76</v>
      </c>
      <c r="AJ9" s="2">
        <v>0</v>
      </c>
      <c r="AK9" s="2">
        <v>0.75</v>
      </c>
      <c r="AL9" s="2">
        <v>0.75</v>
      </c>
      <c r="AM9" s="2">
        <v>0.6</v>
      </c>
      <c r="AN9" s="2">
        <v>25</v>
      </c>
      <c r="AO9" s="2">
        <v>1</v>
      </c>
      <c r="AP9" s="13">
        <v>0</v>
      </c>
      <c r="AQ9" s="2">
        <v>1</v>
      </c>
      <c r="AR9" s="2">
        <v>1</v>
      </c>
      <c r="AS9" s="2">
        <v>0</v>
      </c>
      <c r="AT9" s="2">
        <v>14</v>
      </c>
      <c r="AU9" s="2">
        <v>33</v>
      </c>
      <c r="AV9" s="13">
        <v>8</v>
      </c>
      <c r="AX9" s="2">
        <v>0</v>
      </c>
      <c r="AY9" s="2">
        <v>0</v>
      </c>
      <c r="AZ9" s="2">
        <v>0</v>
      </c>
      <c r="BB9" s="2" t="s">
        <v>56</v>
      </c>
      <c r="BC9" s="10" t="s">
        <v>99</v>
      </c>
      <c r="BD9" s="10">
        <v>0</v>
      </c>
      <c r="BE9" s="10">
        <v>1</v>
      </c>
      <c r="BF9" s="2">
        <v>2013</v>
      </c>
    </row>
    <row r="10" spans="1:58" x14ac:dyDescent="0.2">
      <c r="A10" s="2" t="s">
        <v>190</v>
      </c>
      <c r="B10" s="2" t="s">
        <v>156</v>
      </c>
      <c r="C10" s="2" t="s">
        <v>48</v>
      </c>
      <c r="D10" s="2" t="s">
        <v>42</v>
      </c>
      <c r="E10" s="2" t="s">
        <v>56</v>
      </c>
      <c r="F10" s="1">
        <v>12</v>
      </c>
      <c r="G10" s="1">
        <v>12</v>
      </c>
      <c r="H10" s="1">
        <v>12</v>
      </c>
      <c r="I10" s="2" t="s">
        <v>43</v>
      </c>
      <c r="J10" s="2">
        <v>0.82525466620966859</v>
      </c>
      <c r="K10" s="2">
        <v>0.3169983233753294</v>
      </c>
      <c r="L10" s="2">
        <f t="shared" si="1"/>
        <v>0.82525466620966859</v>
      </c>
      <c r="M10" s="17">
        <v>0.82525466620966859</v>
      </c>
      <c r="N10" s="17">
        <f t="shared" si="0"/>
        <v>0.10048793702276991</v>
      </c>
      <c r="O10" s="2">
        <v>4.4575936880000002</v>
      </c>
      <c r="P10" s="2">
        <v>0.58185404340000002</v>
      </c>
      <c r="R10" s="2">
        <v>3.7376725839999998</v>
      </c>
      <c r="S10" s="2">
        <v>0.92702169629999998</v>
      </c>
      <c r="W10" s="2" t="s">
        <v>157</v>
      </c>
      <c r="X10" s="2" t="s">
        <v>93</v>
      </c>
      <c r="Y10" s="2" t="s">
        <v>80</v>
      </c>
      <c r="Z10" s="2">
        <v>0</v>
      </c>
      <c r="AA10" s="2">
        <v>1</v>
      </c>
      <c r="AB10" s="1" t="s">
        <v>44</v>
      </c>
      <c r="AC10" s="2"/>
      <c r="AD10" s="2" t="s">
        <v>158</v>
      </c>
      <c r="AE10" s="2" t="s">
        <v>46</v>
      </c>
      <c r="AF10" s="2" t="s">
        <v>64</v>
      </c>
      <c r="AG10" s="2" t="s">
        <v>159</v>
      </c>
      <c r="AH10" s="2" t="s">
        <v>74</v>
      </c>
      <c r="AI10" s="2" t="s">
        <v>73</v>
      </c>
      <c r="AJ10" s="2">
        <v>1</v>
      </c>
      <c r="AK10" s="2">
        <v>5.07</v>
      </c>
      <c r="AL10" s="2">
        <v>5.07</v>
      </c>
      <c r="AM10" s="2">
        <v>1.75</v>
      </c>
      <c r="AN10" s="2">
        <v>15</v>
      </c>
      <c r="AO10" s="2">
        <v>0</v>
      </c>
      <c r="AP10" s="13">
        <v>0</v>
      </c>
      <c r="AQ10" s="2">
        <v>1</v>
      </c>
      <c r="AR10" s="2">
        <v>0</v>
      </c>
      <c r="AS10" s="2">
        <v>0</v>
      </c>
      <c r="AT10" s="2">
        <v>24</v>
      </c>
      <c r="AU10" s="2">
        <v>20.58</v>
      </c>
      <c r="AV10" s="13">
        <v>0.44</v>
      </c>
      <c r="AW10" s="13">
        <v>8</v>
      </c>
      <c r="AX10" s="2">
        <v>0</v>
      </c>
      <c r="AY10" s="2">
        <v>0</v>
      </c>
      <c r="AZ10" s="2">
        <v>0</v>
      </c>
      <c r="BB10" s="2" t="s">
        <v>47</v>
      </c>
      <c r="BC10" s="10" t="s">
        <v>99</v>
      </c>
      <c r="BD10" s="10">
        <v>0</v>
      </c>
      <c r="BE10" s="10">
        <v>1</v>
      </c>
      <c r="BF10" s="2">
        <v>2014</v>
      </c>
    </row>
    <row r="11" spans="1:58" x14ac:dyDescent="0.2">
      <c r="A11" s="2" t="s">
        <v>190</v>
      </c>
      <c r="B11" s="2" t="s">
        <v>160</v>
      </c>
      <c r="C11" s="2" t="s">
        <v>48</v>
      </c>
      <c r="D11" s="2" t="s">
        <v>42</v>
      </c>
      <c r="E11" s="2" t="s">
        <v>56</v>
      </c>
      <c r="F11" s="1">
        <v>12</v>
      </c>
      <c r="G11" s="1">
        <v>12</v>
      </c>
      <c r="H11" s="1">
        <v>12</v>
      </c>
      <c r="I11" s="2" t="s">
        <v>43</v>
      </c>
      <c r="J11" s="2">
        <v>5.34184303847915E-2</v>
      </c>
      <c r="K11" s="2">
        <v>0.26875629862002148</v>
      </c>
      <c r="L11" s="2">
        <f t="shared" si="1"/>
        <v>5.34184303847915E-2</v>
      </c>
      <c r="M11" s="17">
        <v>5.34184303847915E-2</v>
      </c>
      <c r="N11" s="17">
        <f t="shared" si="0"/>
        <v>7.2229948047934159E-2</v>
      </c>
      <c r="O11" s="2">
        <v>4.4586614170000001</v>
      </c>
      <c r="P11" s="2">
        <v>0.55118110239999996</v>
      </c>
      <c r="R11" s="2">
        <v>4.4192913389999999</v>
      </c>
      <c r="S11" s="2">
        <v>0.76771653539999996</v>
      </c>
      <c r="W11" s="2" t="s">
        <v>157</v>
      </c>
      <c r="X11" s="2" t="s">
        <v>93</v>
      </c>
      <c r="Y11" s="2" t="s">
        <v>80</v>
      </c>
      <c r="Z11" s="2">
        <v>0</v>
      </c>
      <c r="AA11" s="2">
        <v>1</v>
      </c>
      <c r="AB11" s="1" t="s">
        <v>44</v>
      </c>
      <c r="AC11" s="2"/>
      <c r="AD11" s="2" t="s">
        <v>158</v>
      </c>
      <c r="AE11" s="2" t="s">
        <v>46</v>
      </c>
      <c r="AF11" s="2" t="s">
        <v>66</v>
      </c>
      <c r="AG11" s="2" t="s">
        <v>159</v>
      </c>
      <c r="AH11" s="2" t="s">
        <v>72</v>
      </c>
      <c r="AI11" s="2" t="s">
        <v>73</v>
      </c>
      <c r="AJ11" s="2">
        <v>1</v>
      </c>
      <c r="AK11" s="2">
        <v>4.6900000000000004</v>
      </c>
      <c r="AL11" s="2">
        <v>4.6900000000000004</v>
      </c>
      <c r="AM11" s="2">
        <v>1.75</v>
      </c>
      <c r="AN11" s="2">
        <v>15</v>
      </c>
      <c r="AO11" s="2">
        <v>0</v>
      </c>
      <c r="AP11" s="13">
        <v>0</v>
      </c>
      <c r="AQ11" s="2">
        <v>1</v>
      </c>
      <c r="AR11" s="2">
        <v>0</v>
      </c>
      <c r="AS11" s="2">
        <v>0</v>
      </c>
      <c r="AX11" s="2">
        <v>0</v>
      </c>
      <c r="AY11" s="2">
        <v>0</v>
      </c>
      <c r="AZ11" s="2">
        <v>0</v>
      </c>
      <c r="BB11" s="2" t="s">
        <v>47</v>
      </c>
      <c r="BC11" s="10" t="s">
        <v>99</v>
      </c>
      <c r="BD11" s="10">
        <v>0</v>
      </c>
      <c r="BE11" s="10">
        <v>1</v>
      </c>
      <c r="BF11" s="2">
        <v>2014</v>
      </c>
    </row>
    <row r="12" spans="1:58" x14ac:dyDescent="0.2">
      <c r="A12" s="2" t="s">
        <v>184</v>
      </c>
      <c r="B12" s="2" t="s">
        <v>118</v>
      </c>
      <c r="C12" s="2" t="s">
        <v>48</v>
      </c>
      <c r="D12" s="2" t="s">
        <v>42</v>
      </c>
      <c r="E12" s="2" t="s">
        <v>56</v>
      </c>
      <c r="F12" s="1">
        <v>16</v>
      </c>
      <c r="G12" s="1">
        <v>16</v>
      </c>
      <c r="H12" s="1">
        <v>16</v>
      </c>
      <c r="I12" s="2" t="s">
        <v>54</v>
      </c>
      <c r="J12" s="2">
        <v>-1.628421903102582E-2</v>
      </c>
      <c r="K12" s="2">
        <v>0.23730559630300929</v>
      </c>
      <c r="L12" s="2">
        <f t="shared" si="1"/>
        <v>-1.628421903102582E-2</v>
      </c>
      <c r="M12" s="17">
        <v>-1.628421903102582E-2</v>
      </c>
      <c r="N12" s="17">
        <f t="shared" si="0"/>
        <v>5.631394603672682E-2</v>
      </c>
      <c r="O12" s="2">
        <v>-0.56000000000000005</v>
      </c>
      <c r="P12" s="2">
        <v>3.68</v>
      </c>
      <c r="Q12" s="2">
        <v>0.92</v>
      </c>
      <c r="R12" s="2">
        <v>-0.5</v>
      </c>
      <c r="S12" s="2">
        <v>3.28</v>
      </c>
      <c r="T12" s="2">
        <v>0.82</v>
      </c>
      <c r="W12" s="2" t="s">
        <v>97</v>
      </c>
      <c r="Y12" s="2" t="s">
        <v>52</v>
      </c>
      <c r="Z12" s="2">
        <v>1</v>
      </c>
      <c r="AA12" s="2">
        <v>0</v>
      </c>
      <c r="AB12" s="1" t="s">
        <v>44</v>
      </c>
      <c r="AC12" s="2"/>
      <c r="AD12" s="2" t="s">
        <v>119</v>
      </c>
      <c r="AE12" s="2" t="s">
        <v>46</v>
      </c>
      <c r="AF12" s="2" t="s">
        <v>55</v>
      </c>
      <c r="AG12" s="2" t="s">
        <v>96</v>
      </c>
      <c r="AH12" s="2" t="s">
        <v>72</v>
      </c>
      <c r="AI12" s="2" t="s">
        <v>76</v>
      </c>
      <c r="AJ12" s="2">
        <v>0</v>
      </c>
      <c r="AK12" s="2">
        <v>0.75</v>
      </c>
      <c r="AL12" s="2">
        <v>0.75</v>
      </c>
      <c r="AM12" s="2">
        <v>0.52</v>
      </c>
      <c r="AN12" s="2">
        <v>25</v>
      </c>
      <c r="AO12" s="2">
        <v>1</v>
      </c>
      <c r="AP12" s="13">
        <v>0</v>
      </c>
      <c r="AQ12" s="2">
        <v>1</v>
      </c>
      <c r="AR12" s="2">
        <v>1</v>
      </c>
      <c r="AS12" s="2">
        <v>0</v>
      </c>
      <c r="AT12" s="2">
        <v>16</v>
      </c>
      <c r="AU12" s="2">
        <v>23.8</v>
      </c>
      <c r="AV12" s="13">
        <v>4.3</v>
      </c>
      <c r="AW12" s="13">
        <v>7</v>
      </c>
      <c r="AX12" s="2">
        <v>0</v>
      </c>
      <c r="AY12" s="2">
        <v>0</v>
      </c>
      <c r="AZ12" s="2">
        <v>0</v>
      </c>
      <c r="BA12" s="2">
        <v>0.51700000000000002</v>
      </c>
      <c r="BB12" s="2" t="s">
        <v>47</v>
      </c>
      <c r="BC12" s="10" t="s">
        <v>99</v>
      </c>
      <c r="BD12" s="10">
        <v>0</v>
      </c>
      <c r="BE12" s="10">
        <v>1</v>
      </c>
      <c r="BF12" s="2">
        <v>2009</v>
      </c>
    </row>
    <row r="13" spans="1:58" x14ac:dyDescent="0.2">
      <c r="A13" s="2" t="s">
        <v>184</v>
      </c>
      <c r="B13" s="2" t="s">
        <v>120</v>
      </c>
      <c r="C13" s="2" t="s">
        <v>48</v>
      </c>
      <c r="D13" s="2" t="s">
        <v>42</v>
      </c>
      <c r="E13" s="2" t="s">
        <v>56</v>
      </c>
      <c r="F13" s="1">
        <v>16</v>
      </c>
      <c r="G13" s="1">
        <v>16</v>
      </c>
      <c r="H13" s="1">
        <v>16</v>
      </c>
      <c r="I13" s="2" t="s">
        <v>54</v>
      </c>
      <c r="J13" s="2">
        <v>-0.30007906465432288</v>
      </c>
      <c r="K13" s="2">
        <v>0.24314531036177869</v>
      </c>
      <c r="L13" s="2">
        <f t="shared" si="1"/>
        <v>-0.30007906465432288</v>
      </c>
      <c r="M13" s="17">
        <v>-0.30007906465432288</v>
      </c>
      <c r="N13" s="17">
        <f t="shared" si="0"/>
        <v>5.9119641950925686E-2</v>
      </c>
      <c r="O13" s="2">
        <v>-1.44</v>
      </c>
      <c r="P13" s="2">
        <v>2.2400000000000002</v>
      </c>
      <c r="Q13" s="2">
        <v>0.56000000000000005</v>
      </c>
      <c r="R13" s="2">
        <v>-0.75</v>
      </c>
      <c r="S13" s="2">
        <v>2.12</v>
      </c>
      <c r="T13" s="2">
        <v>0.53</v>
      </c>
      <c r="W13" s="2" t="s">
        <v>121</v>
      </c>
      <c r="Y13" s="2" t="s">
        <v>52</v>
      </c>
      <c r="Z13" s="2">
        <v>1</v>
      </c>
      <c r="AA13" s="2">
        <v>0</v>
      </c>
      <c r="AB13" s="1" t="s">
        <v>44</v>
      </c>
      <c r="AC13" s="2"/>
      <c r="AD13" s="2" t="s">
        <v>119</v>
      </c>
      <c r="AE13" s="2" t="s">
        <v>46</v>
      </c>
      <c r="AF13" s="2" t="s">
        <v>55</v>
      </c>
      <c r="AG13" s="2" t="s">
        <v>96</v>
      </c>
      <c r="AH13" s="2" t="s">
        <v>72</v>
      </c>
      <c r="AI13" s="2" t="s">
        <v>76</v>
      </c>
      <c r="AJ13" s="2">
        <v>0</v>
      </c>
      <c r="AK13" s="2">
        <v>0.75</v>
      </c>
      <c r="AL13" s="2">
        <v>0.75</v>
      </c>
      <c r="AM13" s="2">
        <v>0.52</v>
      </c>
      <c r="AN13" s="2">
        <v>25</v>
      </c>
      <c r="AO13" s="2">
        <v>1</v>
      </c>
      <c r="AP13" s="13">
        <v>0</v>
      </c>
      <c r="AQ13" s="2">
        <v>1</v>
      </c>
      <c r="AR13" s="2">
        <v>1</v>
      </c>
      <c r="AS13" s="2">
        <v>0</v>
      </c>
      <c r="AT13" s="2">
        <v>16</v>
      </c>
      <c r="AU13" s="2">
        <v>23.8</v>
      </c>
      <c r="AV13" s="13">
        <v>4.3</v>
      </c>
      <c r="AW13" s="13">
        <v>7</v>
      </c>
      <c r="AX13" s="2">
        <v>0</v>
      </c>
      <c r="AY13" s="2">
        <v>0</v>
      </c>
      <c r="AZ13" s="2">
        <v>0</v>
      </c>
      <c r="BA13" s="2">
        <v>0.51700000000000002</v>
      </c>
      <c r="BB13" s="2" t="s">
        <v>47</v>
      </c>
      <c r="BC13" s="10" t="s">
        <v>99</v>
      </c>
      <c r="BD13" s="10">
        <v>0</v>
      </c>
      <c r="BE13" s="10">
        <v>1</v>
      </c>
      <c r="BF13" s="2">
        <v>2009</v>
      </c>
    </row>
    <row r="14" spans="1:58" x14ac:dyDescent="0.2">
      <c r="A14" s="2" t="s">
        <v>184</v>
      </c>
      <c r="B14" s="2" t="s">
        <v>122</v>
      </c>
      <c r="C14" s="2" t="s">
        <v>48</v>
      </c>
      <c r="D14" s="2" t="s">
        <v>42</v>
      </c>
      <c r="E14" s="2" t="s">
        <v>56</v>
      </c>
      <c r="F14" s="1">
        <v>16</v>
      </c>
      <c r="G14" s="1">
        <v>16</v>
      </c>
      <c r="H14" s="1">
        <v>16</v>
      </c>
      <c r="I14" s="2" t="s">
        <v>87</v>
      </c>
      <c r="J14" s="2">
        <v>0.14503949348903289</v>
      </c>
      <c r="K14" s="2">
        <v>0.2386693287831359</v>
      </c>
      <c r="L14" s="2">
        <f t="shared" si="1"/>
        <v>0.14503949348903289</v>
      </c>
      <c r="M14" s="17">
        <v>0.14503949348903289</v>
      </c>
      <c r="N14" s="17">
        <f t="shared" si="0"/>
        <v>5.6963048501792624E-2</v>
      </c>
      <c r="O14" s="2">
        <v>2.1</v>
      </c>
      <c r="P14" s="2">
        <v>4.32</v>
      </c>
      <c r="Q14" s="2">
        <v>1.08</v>
      </c>
      <c r="R14" s="2">
        <v>1.52</v>
      </c>
      <c r="S14" s="2">
        <v>1.52</v>
      </c>
      <c r="T14" s="2">
        <v>0.38</v>
      </c>
      <c r="W14" s="2" t="s">
        <v>106</v>
      </c>
      <c r="Y14" s="2" t="s">
        <v>52</v>
      </c>
      <c r="Z14" s="2">
        <v>1</v>
      </c>
      <c r="AA14" s="2">
        <v>0</v>
      </c>
      <c r="AB14" s="1" t="s">
        <v>44</v>
      </c>
      <c r="AC14" s="2"/>
      <c r="AD14" s="2" t="s">
        <v>107</v>
      </c>
      <c r="AE14" s="2" t="s">
        <v>50</v>
      </c>
      <c r="AF14" s="2" t="s">
        <v>55</v>
      </c>
      <c r="AG14" s="2" t="s">
        <v>96</v>
      </c>
      <c r="AH14" s="2" t="s">
        <v>72</v>
      </c>
      <c r="AI14" s="2" t="s">
        <v>76</v>
      </c>
      <c r="AJ14" s="2">
        <v>0</v>
      </c>
      <c r="AK14" s="2">
        <v>0.75</v>
      </c>
      <c r="AL14" s="2">
        <v>0.75</v>
      </c>
      <c r="AM14" s="2">
        <v>0.52</v>
      </c>
      <c r="AN14" s="2">
        <v>25</v>
      </c>
      <c r="AO14" s="2">
        <v>1</v>
      </c>
      <c r="AP14" s="13">
        <v>0</v>
      </c>
      <c r="AQ14" s="2">
        <v>1</v>
      </c>
      <c r="AR14" s="2">
        <v>1</v>
      </c>
      <c r="AS14" s="2">
        <v>0</v>
      </c>
      <c r="AT14" s="2">
        <v>16</v>
      </c>
      <c r="AU14" s="2">
        <v>23.8</v>
      </c>
      <c r="AV14" s="13">
        <v>4.3</v>
      </c>
      <c r="AW14" s="13">
        <v>7</v>
      </c>
      <c r="AX14" s="2">
        <v>0</v>
      </c>
      <c r="AY14" s="2">
        <v>0</v>
      </c>
      <c r="AZ14" s="2">
        <v>0</v>
      </c>
      <c r="BA14" s="2">
        <v>0.51700000000000002</v>
      </c>
      <c r="BB14" s="2" t="s">
        <v>47</v>
      </c>
      <c r="BC14" s="10" t="s">
        <v>99</v>
      </c>
      <c r="BD14" s="10">
        <v>0</v>
      </c>
      <c r="BE14" s="10">
        <v>1</v>
      </c>
      <c r="BF14" s="2">
        <v>2009</v>
      </c>
    </row>
    <row r="15" spans="1:58" x14ac:dyDescent="0.2">
      <c r="A15" s="2" t="s">
        <v>184</v>
      </c>
      <c r="B15" s="2" t="s">
        <v>123</v>
      </c>
      <c r="C15" s="2" t="s">
        <v>48</v>
      </c>
      <c r="D15" s="2" t="s">
        <v>42</v>
      </c>
      <c r="E15" s="2" t="s">
        <v>56</v>
      </c>
      <c r="F15" s="1">
        <v>16</v>
      </c>
      <c r="G15" s="1">
        <v>16</v>
      </c>
      <c r="H15" s="1">
        <v>16</v>
      </c>
      <c r="I15" s="2" t="s">
        <v>87</v>
      </c>
      <c r="J15" s="2">
        <v>-0.2558802457039786</v>
      </c>
      <c r="K15" s="2">
        <v>0.24156105578658429</v>
      </c>
      <c r="L15" s="2">
        <f>-J15</f>
        <v>0.2558802457039786</v>
      </c>
      <c r="M15" s="17">
        <v>0.2558802457039786</v>
      </c>
      <c r="N15" s="17">
        <f t="shared" si="0"/>
        <v>5.8351743672729287E-2</v>
      </c>
      <c r="O15" s="2">
        <v>0.01</v>
      </c>
      <c r="P15" s="2">
        <v>1.36</v>
      </c>
      <c r="Q15" s="2">
        <v>0.34</v>
      </c>
      <c r="R15" s="2">
        <v>0.4</v>
      </c>
      <c r="S15" s="2">
        <v>1.52</v>
      </c>
      <c r="T15" s="2">
        <v>0.38</v>
      </c>
      <c r="W15" s="2" t="s">
        <v>106</v>
      </c>
      <c r="Y15" s="2" t="s">
        <v>52</v>
      </c>
      <c r="Z15" s="2">
        <v>1</v>
      </c>
      <c r="AA15" s="2">
        <v>0</v>
      </c>
      <c r="AB15" s="1" t="s">
        <v>49</v>
      </c>
      <c r="AC15" s="2"/>
      <c r="AD15" s="2" t="s">
        <v>109</v>
      </c>
      <c r="AE15" s="2" t="s">
        <v>46</v>
      </c>
      <c r="AF15" s="2" t="s">
        <v>55</v>
      </c>
      <c r="AG15" s="2" t="s">
        <v>96</v>
      </c>
      <c r="AH15" s="2" t="s">
        <v>72</v>
      </c>
      <c r="AI15" s="2" t="s">
        <v>76</v>
      </c>
      <c r="AJ15" s="2">
        <v>0</v>
      </c>
      <c r="AK15" s="2">
        <v>0.75</v>
      </c>
      <c r="AL15" s="2">
        <v>0.75</v>
      </c>
      <c r="AM15" s="2">
        <v>0.52</v>
      </c>
      <c r="AN15" s="2">
        <v>25</v>
      </c>
      <c r="AO15" s="2">
        <v>1</v>
      </c>
      <c r="AP15" s="13">
        <v>0</v>
      </c>
      <c r="AQ15" s="2">
        <v>1</v>
      </c>
      <c r="AR15" s="2">
        <v>1</v>
      </c>
      <c r="AS15" s="2">
        <v>0</v>
      </c>
      <c r="AT15" s="2">
        <v>16</v>
      </c>
      <c r="AU15" s="2">
        <v>23.8</v>
      </c>
      <c r="AV15" s="13">
        <v>4.3</v>
      </c>
      <c r="AW15" s="13">
        <v>7</v>
      </c>
      <c r="AX15" s="2">
        <v>0</v>
      </c>
      <c r="AY15" s="2">
        <v>0</v>
      </c>
      <c r="AZ15" s="2">
        <v>0</v>
      </c>
      <c r="BA15" s="2">
        <v>0.51700000000000002</v>
      </c>
      <c r="BB15" s="2" t="s">
        <v>47</v>
      </c>
      <c r="BC15" s="10" t="s">
        <v>99</v>
      </c>
      <c r="BD15" s="10">
        <v>0</v>
      </c>
      <c r="BE15" s="10">
        <v>1</v>
      </c>
      <c r="BF15" s="2">
        <v>2009</v>
      </c>
    </row>
    <row r="16" spans="1:58" x14ac:dyDescent="0.2">
      <c r="A16" s="2" t="s">
        <v>184</v>
      </c>
      <c r="B16" s="2" t="s">
        <v>124</v>
      </c>
      <c r="C16" s="2" t="s">
        <v>48</v>
      </c>
      <c r="D16" s="2" t="s">
        <v>42</v>
      </c>
      <c r="E16" s="2" t="s">
        <v>56</v>
      </c>
      <c r="F16" s="1">
        <v>16</v>
      </c>
      <c r="G16" s="1">
        <v>16</v>
      </c>
      <c r="H16" s="1">
        <v>16</v>
      </c>
      <c r="I16" s="2" t="s">
        <v>87</v>
      </c>
      <c r="J16" s="2">
        <v>-0.70039865119563105</v>
      </c>
      <c r="K16" s="2">
        <v>0.26764828646836519</v>
      </c>
      <c r="L16" s="2">
        <f>-J16</f>
        <v>0.70039865119563105</v>
      </c>
      <c r="M16" s="17">
        <v>0.70039865119563105</v>
      </c>
      <c r="N16" s="17">
        <f t="shared" si="0"/>
        <v>7.1635605249452075E-2</v>
      </c>
      <c r="O16" s="2">
        <v>-16.809999999999999</v>
      </c>
      <c r="P16" s="2">
        <v>10.039999999999999</v>
      </c>
      <c r="Q16" s="2">
        <v>2.5099999999999998</v>
      </c>
      <c r="R16" s="2">
        <v>-9.86</v>
      </c>
      <c r="S16" s="2">
        <v>8.64</v>
      </c>
      <c r="T16" s="2">
        <v>2.16</v>
      </c>
      <c r="W16" s="2" t="s">
        <v>111</v>
      </c>
      <c r="Y16" s="2" t="s">
        <v>52</v>
      </c>
      <c r="Z16" s="2">
        <v>1</v>
      </c>
      <c r="AA16" s="2">
        <v>0</v>
      </c>
      <c r="AB16" s="1" t="s">
        <v>49</v>
      </c>
      <c r="AC16" s="2"/>
      <c r="AD16" s="2" t="s">
        <v>107</v>
      </c>
      <c r="AE16" s="2" t="s">
        <v>50</v>
      </c>
      <c r="AF16" s="2" t="s">
        <v>55</v>
      </c>
      <c r="AG16" s="2" t="s">
        <v>96</v>
      </c>
      <c r="AH16" s="2" t="s">
        <v>72</v>
      </c>
      <c r="AI16" s="2" t="s">
        <v>76</v>
      </c>
      <c r="AJ16" s="2">
        <v>0</v>
      </c>
      <c r="AK16" s="2">
        <v>0.75</v>
      </c>
      <c r="AL16" s="2">
        <v>0.75</v>
      </c>
      <c r="AM16" s="2">
        <v>0.52</v>
      </c>
      <c r="AN16" s="2">
        <v>25</v>
      </c>
      <c r="AO16" s="2">
        <v>1</v>
      </c>
      <c r="AP16" s="13">
        <v>0</v>
      </c>
      <c r="AQ16" s="2">
        <v>1</v>
      </c>
      <c r="AR16" s="2">
        <v>1</v>
      </c>
      <c r="AS16" s="2">
        <v>0</v>
      </c>
      <c r="AT16" s="2">
        <v>16</v>
      </c>
      <c r="AU16" s="2">
        <v>23.8</v>
      </c>
      <c r="AV16" s="13">
        <v>4.3</v>
      </c>
      <c r="AW16" s="13">
        <v>7</v>
      </c>
      <c r="AX16" s="2">
        <v>0</v>
      </c>
      <c r="AY16" s="2">
        <v>0</v>
      </c>
      <c r="AZ16" s="2">
        <v>0</v>
      </c>
      <c r="BA16" s="2">
        <v>0.51700000000000002</v>
      </c>
      <c r="BB16" s="2" t="s">
        <v>47</v>
      </c>
      <c r="BC16" s="10" t="s">
        <v>99</v>
      </c>
      <c r="BD16" s="10">
        <v>0</v>
      </c>
      <c r="BE16" s="10">
        <v>1</v>
      </c>
      <c r="BF16" s="2">
        <v>2009</v>
      </c>
    </row>
    <row r="17" spans="1:59" x14ac:dyDescent="0.2">
      <c r="A17" s="2" t="s">
        <v>184</v>
      </c>
      <c r="B17" s="2" t="s">
        <v>125</v>
      </c>
      <c r="C17" s="2" t="s">
        <v>48</v>
      </c>
      <c r="D17" s="2" t="s">
        <v>42</v>
      </c>
      <c r="E17" s="2" t="s">
        <v>56</v>
      </c>
      <c r="F17" s="1">
        <v>16</v>
      </c>
      <c r="G17" s="1">
        <v>16</v>
      </c>
      <c r="H17" s="1">
        <v>16</v>
      </c>
      <c r="I17" s="2" t="s">
        <v>87</v>
      </c>
      <c r="J17" s="2">
        <v>9.3778091648109366E-2</v>
      </c>
      <c r="K17" s="2">
        <v>0.2378665216473155</v>
      </c>
      <c r="L17" s="2">
        <f>-J17</f>
        <v>-9.3778091648109366E-2</v>
      </c>
      <c r="M17" s="17">
        <v>-9.3778091648109366E-2</v>
      </c>
      <c r="N17" s="17">
        <f t="shared" si="0"/>
        <v>5.6580482120592815E-2</v>
      </c>
      <c r="O17" s="2">
        <v>6.84</v>
      </c>
      <c r="P17" s="2">
        <v>13.44</v>
      </c>
      <c r="Q17" s="2">
        <v>3.36</v>
      </c>
      <c r="R17" s="2">
        <v>5.69</v>
      </c>
      <c r="S17" s="2">
        <v>6.68</v>
      </c>
      <c r="T17" s="2">
        <v>1.67</v>
      </c>
      <c r="W17" s="2" t="s">
        <v>111</v>
      </c>
      <c r="Y17" s="2" t="s">
        <v>52</v>
      </c>
      <c r="Z17" s="2">
        <v>1</v>
      </c>
      <c r="AA17" s="2">
        <v>0</v>
      </c>
      <c r="AB17" s="1" t="s">
        <v>49</v>
      </c>
      <c r="AC17" s="2"/>
      <c r="AD17" s="2" t="s">
        <v>109</v>
      </c>
      <c r="AE17" s="2" t="s">
        <v>46</v>
      </c>
      <c r="AF17" s="2" t="s">
        <v>55</v>
      </c>
      <c r="AG17" s="2" t="s">
        <v>96</v>
      </c>
      <c r="AH17" s="2" t="s">
        <v>72</v>
      </c>
      <c r="AI17" s="2" t="s">
        <v>76</v>
      </c>
      <c r="AJ17" s="2">
        <v>0</v>
      </c>
      <c r="AK17" s="2">
        <v>0.75</v>
      </c>
      <c r="AL17" s="2">
        <v>0.75</v>
      </c>
      <c r="AM17" s="2">
        <v>0.52</v>
      </c>
      <c r="AN17" s="2">
        <v>25</v>
      </c>
      <c r="AO17" s="2">
        <v>1</v>
      </c>
      <c r="AP17" s="13">
        <v>0</v>
      </c>
      <c r="AQ17" s="2">
        <v>1</v>
      </c>
      <c r="AR17" s="2">
        <v>1</v>
      </c>
      <c r="AS17" s="2">
        <v>0</v>
      </c>
      <c r="AT17" s="2">
        <v>16</v>
      </c>
      <c r="AU17" s="2">
        <v>23.8</v>
      </c>
      <c r="AV17" s="13">
        <v>4.3</v>
      </c>
      <c r="AW17" s="13">
        <v>7</v>
      </c>
      <c r="AX17" s="2">
        <v>0</v>
      </c>
      <c r="AY17" s="2">
        <v>0</v>
      </c>
      <c r="AZ17" s="2">
        <v>0</v>
      </c>
      <c r="BA17" s="2">
        <v>0.51700000000000002</v>
      </c>
      <c r="BB17" s="2" t="s">
        <v>47</v>
      </c>
      <c r="BC17" s="10" t="s">
        <v>99</v>
      </c>
      <c r="BD17" s="10">
        <v>0</v>
      </c>
      <c r="BE17" s="10">
        <v>1</v>
      </c>
      <c r="BF17" s="2">
        <v>2009</v>
      </c>
    </row>
    <row r="18" spans="1:59" x14ac:dyDescent="0.2">
      <c r="A18" s="2" t="s">
        <v>184</v>
      </c>
      <c r="B18" s="2" t="s">
        <v>126</v>
      </c>
      <c r="C18" s="2" t="s">
        <v>48</v>
      </c>
      <c r="D18" s="2" t="s">
        <v>42</v>
      </c>
      <c r="E18" s="2" t="s">
        <v>56</v>
      </c>
      <c r="F18" s="1">
        <v>12</v>
      </c>
      <c r="G18" s="1">
        <v>12</v>
      </c>
      <c r="H18" s="1">
        <v>12</v>
      </c>
      <c r="I18" s="2" t="s">
        <v>54</v>
      </c>
      <c r="J18" s="2">
        <v>0.1990898592181358</v>
      </c>
      <c r="K18" s="2">
        <v>0.21193161093942209</v>
      </c>
      <c r="L18" s="2">
        <f>J18</f>
        <v>0.1990898592181358</v>
      </c>
      <c r="M18" s="17">
        <v>0.1990898592181358</v>
      </c>
      <c r="N18" s="17">
        <f t="shared" si="0"/>
        <v>4.4915007715378569E-2</v>
      </c>
      <c r="O18" s="2">
        <v>9.3363028949999993</v>
      </c>
      <c r="P18" s="2">
        <v>1.851635607</v>
      </c>
      <c r="Q18" s="2">
        <v>0.5345211581</v>
      </c>
      <c r="R18" s="2">
        <v>9.4966592429999999</v>
      </c>
      <c r="S18" s="2">
        <v>1.949075074</v>
      </c>
      <c r="T18" s="2">
        <v>0.56264950920000001</v>
      </c>
      <c r="W18" s="2" t="s">
        <v>98</v>
      </c>
      <c r="Y18" s="2" t="s">
        <v>61</v>
      </c>
      <c r="Z18" s="2">
        <v>0</v>
      </c>
      <c r="AA18" s="2">
        <v>1</v>
      </c>
      <c r="AB18" s="1" t="s">
        <v>44</v>
      </c>
      <c r="AC18" s="2"/>
      <c r="AD18" s="2" t="s">
        <v>181</v>
      </c>
      <c r="AE18" s="2" t="s">
        <v>46</v>
      </c>
      <c r="AF18" s="2" t="s">
        <v>55</v>
      </c>
      <c r="AG18" s="2" t="s">
        <v>96</v>
      </c>
      <c r="AH18" s="2" t="s">
        <v>72</v>
      </c>
      <c r="AI18" s="2" t="s">
        <v>76</v>
      </c>
      <c r="AJ18" s="2">
        <v>0</v>
      </c>
      <c r="AK18" s="2">
        <v>0.75</v>
      </c>
      <c r="AL18" s="2">
        <v>0.75</v>
      </c>
      <c r="AM18" s="2">
        <v>0.52</v>
      </c>
      <c r="AN18" s="2">
        <v>25</v>
      </c>
      <c r="AO18" s="2">
        <v>1</v>
      </c>
      <c r="AP18" s="13">
        <v>1</v>
      </c>
      <c r="AQ18" s="2">
        <v>1</v>
      </c>
      <c r="AR18" s="2">
        <v>1</v>
      </c>
      <c r="AS18" s="2">
        <v>0</v>
      </c>
      <c r="AT18" s="2">
        <v>12</v>
      </c>
      <c r="AU18" s="2">
        <v>23.8</v>
      </c>
      <c r="AV18" s="2">
        <v>2.2000000000000002</v>
      </c>
      <c r="AW18" s="13">
        <v>3</v>
      </c>
      <c r="AX18" s="2">
        <v>0</v>
      </c>
      <c r="AY18" s="2">
        <v>0</v>
      </c>
      <c r="AZ18" s="2">
        <v>0</v>
      </c>
      <c r="BA18" s="2">
        <v>0.51700000000000002</v>
      </c>
      <c r="BB18" s="2" t="s">
        <v>47</v>
      </c>
      <c r="BC18" s="10" t="s">
        <v>17</v>
      </c>
      <c r="BD18" s="10">
        <v>0</v>
      </c>
      <c r="BE18" s="10">
        <v>1</v>
      </c>
      <c r="BF18" s="2">
        <v>2009</v>
      </c>
      <c r="BG18" s="2" t="s">
        <v>196</v>
      </c>
    </row>
    <row r="19" spans="1:59" x14ac:dyDescent="0.2">
      <c r="A19" s="2" t="s">
        <v>184</v>
      </c>
      <c r="B19" s="2" t="s">
        <v>127</v>
      </c>
      <c r="C19" s="2" t="s">
        <v>48</v>
      </c>
      <c r="D19" s="2" t="s">
        <v>42</v>
      </c>
      <c r="E19" s="2" t="s">
        <v>56</v>
      </c>
      <c r="F19" s="1">
        <v>12</v>
      </c>
      <c r="G19" s="1">
        <v>12</v>
      </c>
      <c r="H19" s="1">
        <v>12</v>
      </c>
      <c r="I19" s="2" t="s">
        <v>54</v>
      </c>
      <c r="J19" s="2">
        <v>0.56788183063989583</v>
      </c>
      <c r="K19" s="2">
        <v>0.29248611064007279</v>
      </c>
      <c r="L19" s="2">
        <f>J19</f>
        <v>0.56788183063989583</v>
      </c>
      <c r="M19" s="17">
        <v>0.56788183063989583</v>
      </c>
      <c r="N19" s="17">
        <f t="shared" si="0"/>
        <v>8.5548124917356902E-2</v>
      </c>
      <c r="O19" s="2">
        <v>13.924276170000001</v>
      </c>
      <c r="P19" s="2">
        <v>1.957218841</v>
      </c>
      <c r="Q19" s="2">
        <v>0.56500041239999998</v>
      </c>
      <c r="R19" s="2">
        <v>12.83366328</v>
      </c>
      <c r="S19" s="2">
        <v>1.5430296729999999</v>
      </c>
      <c r="T19" s="2">
        <v>0.44543429839999998</v>
      </c>
      <c r="W19" s="2" t="s">
        <v>98</v>
      </c>
      <c r="Y19" s="2" t="s">
        <v>61</v>
      </c>
      <c r="Z19" s="2">
        <v>0</v>
      </c>
      <c r="AA19" s="2">
        <v>1</v>
      </c>
      <c r="AB19" s="1" t="s">
        <v>44</v>
      </c>
      <c r="AC19" s="2"/>
      <c r="AD19" s="2" t="s">
        <v>132</v>
      </c>
      <c r="AE19" s="2" t="s">
        <v>46</v>
      </c>
      <c r="AF19" s="2" t="s">
        <v>55</v>
      </c>
      <c r="AG19" s="2" t="s">
        <v>96</v>
      </c>
      <c r="AH19" s="2" t="s">
        <v>72</v>
      </c>
      <c r="AI19" s="2" t="s">
        <v>76</v>
      </c>
      <c r="AJ19" s="2">
        <v>0</v>
      </c>
      <c r="AK19" s="2">
        <v>0.75</v>
      </c>
      <c r="AL19" s="2">
        <v>0.75</v>
      </c>
      <c r="AM19" s="2">
        <v>0.52</v>
      </c>
      <c r="AN19" s="2">
        <v>25</v>
      </c>
      <c r="AO19" s="2">
        <v>1</v>
      </c>
      <c r="AP19" s="13">
        <v>1</v>
      </c>
      <c r="AQ19" s="2">
        <v>1</v>
      </c>
      <c r="AR19" s="2">
        <v>1</v>
      </c>
      <c r="AS19" s="2">
        <v>0</v>
      </c>
      <c r="AT19" s="2">
        <v>12</v>
      </c>
      <c r="AU19" s="2">
        <v>23.8</v>
      </c>
      <c r="AV19" s="2">
        <v>2.2000000000000002</v>
      </c>
      <c r="AW19" s="13">
        <v>3</v>
      </c>
      <c r="AX19" s="2">
        <v>0</v>
      </c>
      <c r="AY19" s="2">
        <v>0</v>
      </c>
      <c r="AZ19" s="2">
        <v>0</v>
      </c>
      <c r="BA19" s="2">
        <v>0.51700000000000002</v>
      </c>
      <c r="BB19" s="2" t="s">
        <v>47</v>
      </c>
      <c r="BC19" s="10" t="s">
        <v>17</v>
      </c>
      <c r="BD19" s="10">
        <v>0</v>
      </c>
      <c r="BE19" s="10">
        <v>1</v>
      </c>
      <c r="BF19" s="2">
        <v>2009</v>
      </c>
    </row>
    <row r="20" spans="1:59" x14ac:dyDescent="0.2">
      <c r="A20" s="2" t="s">
        <v>184</v>
      </c>
      <c r="B20" s="2" t="s">
        <v>128</v>
      </c>
      <c r="C20" s="2" t="s">
        <v>48</v>
      </c>
      <c r="D20" s="2" t="s">
        <v>42</v>
      </c>
      <c r="E20" s="2" t="s">
        <v>56</v>
      </c>
      <c r="F20" s="1">
        <v>12</v>
      </c>
      <c r="G20" s="1">
        <v>12</v>
      </c>
      <c r="H20" s="1">
        <v>12</v>
      </c>
      <c r="I20" s="2" t="s">
        <v>54</v>
      </c>
      <c r="J20" s="2">
        <v>0.53064139069417826</v>
      </c>
      <c r="K20" s="2">
        <v>0.28955752954317338</v>
      </c>
      <c r="L20" s="2">
        <f>J20</f>
        <v>0.53064139069417826</v>
      </c>
      <c r="M20" s="17">
        <v>0.53064139069417826</v>
      </c>
      <c r="N20" s="17">
        <f t="shared" si="0"/>
        <v>8.384356291514572E-2</v>
      </c>
      <c r="O20" s="2">
        <v>13.92</v>
      </c>
      <c r="P20" s="2">
        <v>1.454922678</v>
      </c>
      <c r="Q20" s="2">
        <v>0.42</v>
      </c>
      <c r="R20" s="2">
        <v>13.08</v>
      </c>
      <c r="S20" s="2">
        <v>1.489563695</v>
      </c>
      <c r="T20" s="2">
        <v>0.43</v>
      </c>
      <c r="W20" s="2" t="s">
        <v>98</v>
      </c>
      <c r="Y20" s="2" t="s">
        <v>61</v>
      </c>
      <c r="Z20" s="2">
        <v>0</v>
      </c>
      <c r="AA20" s="2">
        <v>1</v>
      </c>
      <c r="AB20" s="1" t="s">
        <v>44</v>
      </c>
      <c r="AC20" s="2"/>
      <c r="AD20" s="2" t="s">
        <v>133</v>
      </c>
      <c r="AE20" s="2" t="s">
        <v>46</v>
      </c>
      <c r="AF20" s="2" t="s">
        <v>55</v>
      </c>
      <c r="AG20" s="2" t="s">
        <v>96</v>
      </c>
      <c r="AH20" s="2" t="s">
        <v>72</v>
      </c>
      <c r="AI20" s="2" t="s">
        <v>76</v>
      </c>
      <c r="AJ20" s="2">
        <v>0</v>
      </c>
      <c r="AK20" s="2">
        <v>0.75</v>
      </c>
      <c r="AL20" s="2">
        <v>0.75</v>
      </c>
      <c r="AM20" s="2">
        <v>0.52</v>
      </c>
      <c r="AN20" s="2">
        <v>25</v>
      </c>
      <c r="AO20" s="2">
        <v>1</v>
      </c>
      <c r="AP20" s="13">
        <v>0</v>
      </c>
      <c r="AQ20" s="2">
        <v>1</v>
      </c>
      <c r="AR20" s="2">
        <v>1</v>
      </c>
      <c r="AS20" s="2">
        <v>0</v>
      </c>
      <c r="AT20" s="2">
        <v>12</v>
      </c>
      <c r="AU20" s="2">
        <v>23.8</v>
      </c>
      <c r="AV20" s="2">
        <v>2.2000000000000002</v>
      </c>
      <c r="AW20" s="13">
        <v>3</v>
      </c>
      <c r="AX20" s="2">
        <v>0</v>
      </c>
      <c r="AY20" s="2">
        <v>0</v>
      </c>
      <c r="AZ20" s="2">
        <v>0</v>
      </c>
      <c r="BA20" s="2">
        <v>0.51700000000000002</v>
      </c>
      <c r="BB20" s="2" t="s">
        <v>47</v>
      </c>
      <c r="BC20" s="10" t="s">
        <v>17</v>
      </c>
      <c r="BD20" s="10">
        <v>0</v>
      </c>
      <c r="BE20" s="10">
        <v>1</v>
      </c>
      <c r="BF20" s="2">
        <v>2009</v>
      </c>
    </row>
    <row r="21" spans="1:59" x14ac:dyDescent="0.2">
      <c r="A21" s="2" t="s">
        <v>184</v>
      </c>
      <c r="B21" s="2" t="s">
        <v>129</v>
      </c>
      <c r="C21" s="2" t="s">
        <v>48</v>
      </c>
      <c r="D21" s="2" t="s">
        <v>42</v>
      </c>
      <c r="E21" s="2" t="s">
        <v>56</v>
      </c>
      <c r="F21" s="1">
        <v>12</v>
      </c>
      <c r="G21" s="1">
        <v>12</v>
      </c>
      <c r="H21" s="1">
        <v>12</v>
      </c>
      <c r="I21" s="2" t="s">
        <v>54</v>
      </c>
      <c r="J21" s="2">
        <v>-0.27811128566828441</v>
      </c>
      <c r="K21" s="2">
        <v>0.2184241102978432</v>
      </c>
      <c r="L21" s="2">
        <f>-J21</f>
        <v>0.27811128566828441</v>
      </c>
      <c r="M21" s="17">
        <v>0.27811128566828441</v>
      </c>
      <c r="N21" s="17">
        <f t="shared" si="0"/>
        <v>4.7709091959404371E-2</v>
      </c>
      <c r="O21" s="2">
        <v>0.17</v>
      </c>
      <c r="P21" s="2">
        <v>0.38105117770000002</v>
      </c>
      <c r="Q21" s="2">
        <v>0.11</v>
      </c>
      <c r="R21" s="2">
        <v>0.33</v>
      </c>
      <c r="S21" s="2">
        <v>0.65817930690000004</v>
      </c>
      <c r="T21" s="2">
        <v>0.19</v>
      </c>
      <c r="W21" s="2" t="s">
        <v>98</v>
      </c>
      <c r="Y21" s="2" t="s">
        <v>61</v>
      </c>
      <c r="Z21" s="2">
        <v>0</v>
      </c>
      <c r="AA21" s="2">
        <v>1</v>
      </c>
      <c r="AB21" s="1" t="s">
        <v>49</v>
      </c>
      <c r="AC21" s="2"/>
      <c r="AD21" s="2" t="s">
        <v>180</v>
      </c>
      <c r="AE21" s="2" t="s">
        <v>46</v>
      </c>
      <c r="AF21" s="2" t="s">
        <v>55</v>
      </c>
      <c r="AG21" s="2" t="s">
        <v>96</v>
      </c>
      <c r="AH21" s="2" t="s">
        <v>72</v>
      </c>
      <c r="AI21" s="2" t="s">
        <v>76</v>
      </c>
      <c r="AJ21" s="2">
        <v>0</v>
      </c>
      <c r="AK21" s="2">
        <v>0.75</v>
      </c>
      <c r="AL21" s="2">
        <v>0.75</v>
      </c>
      <c r="AM21" s="2">
        <v>0.52</v>
      </c>
      <c r="AN21" s="2">
        <v>25</v>
      </c>
      <c r="AO21" s="2">
        <v>1</v>
      </c>
      <c r="AP21" s="13">
        <v>1</v>
      </c>
      <c r="AQ21" s="2">
        <v>1</v>
      </c>
      <c r="AR21" s="2">
        <v>1</v>
      </c>
      <c r="AS21" s="2">
        <v>0</v>
      </c>
      <c r="AT21" s="2">
        <v>12</v>
      </c>
      <c r="AU21" s="2">
        <v>23.8</v>
      </c>
      <c r="AV21" s="2">
        <v>2.2000000000000002</v>
      </c>
      <c r="AW21" s="13">
        <v>3</v>
      </c>
      <c r="AX21" s="2">
        <v>0</v>
      </c>
      <c r="AY21" s="2">
        <v>0</v>
      </c>
      <c r="AZ21" s="2">
        <v>0</v>
      </c>
      <c r="BA21" s="2">
        <v>0.51700000000000002</v>
      </c>
      <c r="BB21" s="2" t="s">
        <v>47</v>
      </c>
      <c r="BC21" s="10" t="s">
        <v>17</v>
      </c>
      <c r="BD21" s="10">
        <v>0</v>
      </c>
      <c r="BE21" s="10">
        <v>1</v>
      </c>
      <c r="BF21" s="2">
        <v>2009</v>
      </c>
      <c r="BG21" s="2" t="s">
        <v>196</v>
      </c>
    </row>
    <row r="22" spans="1:59" x14ac:dyDescent="0.2">
      <c r="A22" s="2" t="s">
        <v>184</v>
      </c>
      <c r="B22" s="2" t="s">
        <v>130</v>
      </c>
      <c r="C22" s="2" t="s">
        <v>48</v>
      </c>
      <c r="D22" s="2" t="s">
        <v>42</v>
      </c>
      <c r="E22" s="2" t="s">
        <v>56</v>
      </c>
      <c r="F22" s="1">
        <v>12</v>
      </c>
      <c r="G22" s="1">
        <v>12</v>
      </c>
      <c r="H22" s="1">
        <v>12</v>
      </c>
      <c r="I22" s="2" t="s">
        <v>54</v>
      </c>
      <c r="J22" s="2">
        <v>-0.19006863042306821</v>
      </c>
      <c r="K22" s="2">
        <v>0.27132324730818058</v>
      </c>
      <c r="L22" s="2">
        <f>-J22</f>
        <v>0.19006863042306821</v>
      </c>
      <c r="M22" s="17">
        <v>0.19006863042306821</v>
      </c>
      <c r="N22" s="17">
        <f t="shared" si="0"/>
        <v>7.3616304529856125E-2</v>
      </c>
      <c r="O22" s="2">
        <v>0.17</v>
      </c>
      <c r="P22" s="2">
        <v>0.38105117770000002</v>
      </c>
      <c r="Q22" s="2">
        <v>0.11</v>
      </c>
      <c r="R22" s="2">
        <v>0.33</v>
      </c>
      <c r="S22" s="2">
        <v>0.90066641989999996</v>
      </c>
      <c r="T22" s="2">
        <v>0.26</v>
      </c>
      <c r="W22" s="2" t="s">
        <v>98</v>
      </c>
      <c r="Y22" s="2" t="s">
        <v>61</v>
      </c>
      <c r="Z22" s="2">
        <v>0</v>
      </c>
      <c r="AA22" s="2">
        <v>1</v>
      </c>
      <c r="AB22" s="1" t="s">
        <v>49</v>
      </c>
      <c r="AC22" s="2"/>
      <c r="AD22" s="2" t="s">
        <v>134</v>
      </c>
      <c r="AE22" s="2" t="s">
        <v>46</v>
      </c>
      <c r="AF22" s="2" t="s">
        <v>55</v>
      </c>
      <c r="AG22" s="2" t="s">
        <v>96</v>
      </c>
      <c r="AH22" s="2" t="s">
        <v>72</v>
      </c>
      <c r="AI22" s="2" t="s">
        <v>76</v>
      </c>
      <c r="AJ22" s="2">
        <v>0</v>
      </c>
      <c r="AK22" s="2">
        <v>0.75</v>
      </c>
      <c r="AL22" s="2">
        <v>0.75</v>
      </c>
      <c r="AM22" s="2">
        <v>0.52</v>
      </c>
      <c r="AN22" s="2">
        <v>25</v>
      </c>
      <c r="AO22" s="2">
        <v>1</v>
      </c>
      <c r="AP22" s="13">
        <v>1</v>
      </c>
      <c r="AQ22" s="2">
        <v>1</v>
      </c>
      <c r="AR22" s="2">
        <v>1</v>
      </c>
      <c r="AS22" s="2">
        <v>0</v>
      </c>
      <c r="AT22" s="2">
        <v>12</v>
      </c>
      <c r="AU22" s="2">
        <v>23.8</v>
      </c>
      <c r="AV22" s="2">
        <v>2.2000000000000002</v>
      </c>
      <c r="AW22" s="13">
        <v>3</v>
      </c>
      <c r="AX22" s="2">
        <v>0</v>
      </c>
      <c r="AY22" s="2">
        <v>0</v>
      </c>
      <c r="AZ22" s="2">
        <v>0</v>
      </c>
      <c r="BA22" s="2">
        <v>0.51700000000000002</v>
      </c>
      <c r="BB22" s="2" t="s">
        <v>47</v>
      </c>
      <c r="BC22" s="10" t="s">
        <v>17</v>
      </c>
      <c r="BD22" s="10">
        <v>0</v>
      </c>
      <c r="BE22" s="10">
        <v>1</v>
      </c>
      <c r="BF22" s="2">
        <v>2009</v>
      </c>
    </row>
    <row r="23" spans="1:59" x14ac:dyDescent="0.2">
      <c r="A23" s="2" t="s">
        <v>184</v>
      </c>
      <c r="B23" s="2" t="s">
        <v>131</v>
      </c>
      <c r="C23" s="2" t="s">
        <v>48</v>
      </c>
      <c r="D23" s="2" t="s">
        <v>42</v>
      </c>
      <c r="E23" s="2" t="s">
        <v>56</v>
      </c>
      <c r="F23" s="1">
        <v>12</v>
      </c>
      <c r="G23" s="1">
        <v>12</v>
      </c>
      <c r="H23" s="1">
        <v>12</v>
      </c>
      <c r="I23" s="2" t="s">
        <v>54</v>
      </c>
      <c r="J23" s="2">
        <v>-0.46511627908826342</v>
      </c>
      <c r="K23" s="2">
        <v>0.28482438869697679</v>
      </c>
      <c r="L23" s="2">
        <f>-J23</f>
        <v>0.46511627908826342</v>
      </c>
      <c r="M23" s="17">
        <v>0.46511627908826342</v>
      </c>
      <c r="N23" s="17">
        <f t="shared" si="0"/>
        <v>8.1124932396606522E-2</v>
      </c>
      <c r="O23" s="2">
        <v>0.33</v>
      </c>
      <c r="P23" s="2">
        <v>0.48497422610000002</v>
      </c>
      <c r="Q23" s="2">
        <v>0.14000000000000001</v>
      </c>
      <c r="R23" s="2">
        <v>0.75</v>
      </c>
      <c r="S23" s="2">
        <v>0.96994845220000003</v>
      </c>
      <c r="T23" s="2">
        <v>0.28000000000000003</v>
      </c>
      <c r="W23" s="2" t="s">
        <v>98</v>
      </c>
      <c r="Y23" s="2" t="s">
        <v>61</v>
      </c>
      <c r="Z23" s="2">
        <v>0</v>
      </c>
      <c r="AA23" s="2">
        <v>1</v>
      </c>
      <c r="AB23" s="1" t="s">
        <v>49</v>
      </c>
      <c r="AC23" s="2"/>
      <c r="AD23" s="2" t="s">
        <v>135</v>
      </c>
      <c r="AE23" s="2" t="s">
        <v>46</v>
      </c>
      <c r="AF23" s="2" t="s">
        <v>55</v>
      </c>
      <c r="AG23" s="2" t="s">
        <v>96</v>
      </c>
      <c r="AH23" s="2" t="s">
        <v>72</v>
      </c>
      <c r="AI23" s="2" t="s">
        <v>76</v>
      </c>
      <c r="AJ23" s="2">
        <v>0</v>
      </c>
      <c r="AK23" s="2">
        <v>0.75</v>
      </c>
      <c r="AL23" s="2">
        <v>0.75</v>
      </c>
      <c r="AM23" s="2">
        <v>0.52</v>
      </c>
      <c r="AN23" s="2">
        <v>25</v>
      </c>
      <c r="AO23" s="2">
        <v>1</v>
      </c>
      <c r="AP23" s="13">
        <v>0</v>
      </c>
      <c r="AQ23" s="2">
        <v>1</v>
      </c>
      <c r="AR23" s="2">
        <v>1</v>
      </c>
      <c r="AS23" s="2">
        <v>0</v>
      </c>
      <c r="AT23" s="2">
        <v>12</v>
      </c>
      <c r="AU23" s="2">
        <v>23.8</v>
      </c>
      <c r="AV23" s="2">
        <v>2.2000000000000002</v>
      </c>
      <c r="AW23" s="13">
        <v>3</v>
      </c>
      <c r="AX23" s="2">
        <v>0</v>
      </c>
      <c r="AY23" s="2">
        <v>0</v>
      </c>
      <c r="AZ23" s="2">
        <v>0</v>
      </c>
      <c r="BA23" s="2">
        <v>0.51700000000000002</v>
      </c>
      <c r="BB23" s="2" t="s">
        <v>47</v>
      </c>
      <c r="BC23" s="10" t="s">
        <v>17</v>
      </c>
      <c r="BD23" s="10">
        <v>0</v>
      </c>
      <c r="BE23" s="10">
        <v>1</v>
      </c>
      <c r="BF23" s="2">
        <v>2009</v>
      </c>
    </row>
    <row r="24" spans="1:59" x14ac:dyDescent="0.2">
      <c r="A24" s="2" t="s">
        <v>189</v>
      </c>
      <c r="B24" s="2" t="s">
        <v>145</v>
      </c>
      <c r="C24" s="2" t="s">
        <v>51</v>
      </c>
      <c r="D24" s="2" t="s">
        <v>42</v>
      </c>
      <c r="E24" s="2" t="s">
        <v>56</v>
      </c>
      <c r="F24" s="1">
        <v>38</v>
      </c>
      <c r="G24" s="1">
        <v>19</v>
      </c>
      <c r="H24" s="1">
        <v>19</v>
      </c>
      <c r="I24" s="2" t="s">
        <v>54</v>
      </c>
      <c r="J24" s="2">
        <v>0.5660184587749153</v>
      </c>
      <c r="K24" s="2">
        <v>0.3242041574658649</v>
      </c>
      <c r="L24" s="2">
        <f>J24</f>
        <v>0.5660184587749153</v>
      </c>
      <c r="M24" s="17">
        <v>0.5660184587749153</v>
      </c>
      <c r="N24" s="17">
        <f t="shared" si="0"/>
        <v>0.10510833571815133</v>
      </c>
      <c r="O24" s="2">
        <v>47.95</v>
      </c>
      <c r="P24" s="2">
        <v>5.012733785</v>
      </c>
      <c r="Q24" s="2">
        <v>1.1499999999999999</v>
      </c>
      <c r="R24" s="2">
        <v>44.68</v>
      </c>
      <c r="S24" s="2">
        <v>6.2332254889999996</v>
      </c>
      <c r="T24" s="2">
        <v>1.43</v>
      </c>
      <c r="W24" s="2" t="s">
        <v>146</v>
      </c>
      <c r="Y24" s="2" t="s">
        <v>52</v>
      </c>
      <c r="Z24" s="2">
        <v>1</v>
      </c>
      <c r="AA24" s="2">
        <v>0</v>
      </c>
      <c r="AB24" s="1" t="s">
        <v>44</v>
      </c>
      <c r="AC24" s="2"/>
      <c r="AD24" s="2" t="s">
        <v>147</v>
      </c>
      <c r="AE24" s="2" t="s">
        <v>46</v>
      </c>
      <c r="AF24" s="2" t="s">
        <v>148</v>
      </c>
      <c r="AG24" s="2" t="s">
        <v>149</v>
      </c>
      <c r="AH24" s="2" t="s">
        <v>77</v>
      </c>
      <c r="AI24" s="2" t="s">
        <v>75</v>
      </c>
      <c r="AJ24" s="2">
        <v>0</v>
      </c>
      <c r="AK24" s="2">
        <v>6</v>
      </c>
      <c r="AL24" s="2">
        <v>6</v>
      </c>
      <c r="AM24" s="2">
        <v>4</v>
      </c>
      <c r="AN24" s="2">
        <v>10</v>
      </c>
      <c r="AO24" s="2">
        <v>0</v>
      </c>
      <c r="AP24" s="13">
        <v>0</v>
      </c>
      <c r="AQ24" s="2">
        <v>1</v>
      </c>
      <c r="AR24" s="2">
        <v>0</v>
      </c>
      <c r="AS24" s="2">
        <v>0</v>
      </c>
      <c r="AT24" s="2">
        <v>38</v>
      </c>
      <c r="AU24" s="2">
        <v>26.65</v>
      </c>
      <c r="AV24" s="13">
        <v>5.9</v>
      </c>
      <c r="AW24" s="13">
        <v>19</v>
      </c>
      <c r="AX24" s="2">
        <v>0</v>
      </c>
      <c r="AY24" s="2">
        <v>1</v>
      </c>
      <c r="AZ24" s="2">
        <v>1</v>
      </c>
      <c r="BB24" s="2" t="s">
        <v>56</v>
      </c>
      <c r="BC24" s="10" t="s">
        <v>17</v>
      </c>
      <c r="BD24" s="10">
        <v>1</v>
      </c>
      <c r="BE24" s="10">
        <v>1</v>
      </c>
      <c r="BF24" s="2">
        <v>2019</v>
      </c>
    </row>
    <row r="25" spans="1:59" x14ac:dyDescent="0.2">
      <c r="A25" s="2" t="s">
        <v>189</v>
      </c>
      <c r="B25" s="2" t="s">
        <v>150</v>
      </c>
      <c r="C25" s="2" t="s">
        <v>51</v>
      </c>
      <c r="D25" s="2" t="s">
        <v>42</v>
      </c>
      <c r="E25" s="2" t="s">
        <v>56</v>
      </c>
      <c r="F25" s="1">
        <v>38</v>
      </c>
      <c r="G25" s="1">
        <v>19</v>
      </c>
      <c r="H25" s="1">
        <v>19</v>
      </c>
      <c r="I25" s="2" t="s">
        <v>54</v>
      </c>
      <c r="J25" s="2">
        <v>-0.30915455025146588</v>
      </c>
      <c r="K25" s="2">
        <v>0.31960981876028721</v>
      </c>
      <c r="L25" s="2">
        <f>-J25</f>
        <v>0.30915455025146588</v>
      </c>
      <c r="M25" s="17">
        <v>0.30915455025146588</v>
      </c>
      <c r="N25" s="17">
        <f t="shared" si="0"/>
        <v>0.10215043624798364</v>
      </c>
      <c r="O25" s="2">
        <v>4.26</v>
      </c>
      <c r="P25" s="2">
        <v>4.4460769219999996</v>
      </c>
      <c r="Q25" s="2">
        <v>1.02</v>
      </c>
      <c r="R25" s="2">
        <v>5.63</v>
      </c>
      <c r="S25" s="2">
        <v>4.2281319750000002</v>
      </c>
      <c r="T25" s="2">
        <v>0.97</v>
      </c>
      <c r="W25" s="2" t="s">
        <v>146</v>
      </c>
      <c r="Y25" s="2" t="s">
        <v>52</v>
      </c>
      <c r="Z25" s="2">
        <v>1</v>
      </c>
      <c r="AA25" s="2">
        <v>0</v>
      </c>
      <c r="AB25" s="1" t="s">
        <v>49</v>
      </c>
      <c r="AC25" s="2"/>
      <c r="AD25" s="2" t="s">
        <v>151</v>
      </c>
      <c r="AE25" s="2" t="s">
        <v>46</v>
      </c>
      <c r="AF25" s="2" t="s">
        <v>148</v>
      </c>
      <c r="AG25" s="2" t="s">
        <v>149</v>
      </c>
      <c r="AH25" s="2" t="s">
        <v>77</v>
      </c>
      <c r="AI25" s="2" t="s">
        <v>75</v>
      </c>
      <c r="AJ25" s="2">
        <v>0</v>
      </c>
      <c r="AK25" s="2">
        <v>6</v>
      </c>
      <c r="AL25" s="2">
        <v>6</v>
      </c>
      <c r="AM25" s="2">
        <v>4</v>
      </c>
      <c r="AN25" s="2">
        <v>10</v>
      </c>
      <c r="AO25" s="2">
        <v>0</v>
      </c>
      <c r="AP25" s="13">
        <v>0</v>
      </c>
      <c r="AQ25" s="2">
        <v>1</v>
      </c>
      <c r="AR25" s="2">
        <v>0</v>
      </c>
      <c r="AS25" s="2">
        <v>0</v>
      </c>
      <c r="AT25" s="2">
        <v>38</v>
      </c>
      <c r="AU25" s="2">
        <v>26.65</v>
      </c>
      <c r="AV25" s="13">
        <v>5.9</v>
      </c>
      <c r="AW25" s="13">
        <v>19</v>
      </c>
      <c r="AX25" s="2">
        <v>0</v>
      </c>
      <c r="AY25" s="2">
        <v>1</v>
      </c>
      <c r="AZ25" s="2">
        <v>1</v>
      </c>
      <c r="BB25" s="2" t="s">
        <v>56</v>
      </c>
      <c r="BC25" s="10" t="s">
        <v>17</v>
      </c>
      <c r="BD25" s="10">
        <v>1</v>
      </c>
      <c r="BE25" s="10">
        <v>1</v>
      </c>
      <c r="BF25" s="2">
        <v>2019</v>
      </c>
    </row>
    <row r="26" spans="1:59" x14ac:dyDescent="0.2">
      <c r="A26" s="2" t="s">
        <v>189</v>
      </c>
      <c r="B26" s="2" t="s">
        <v>152</v>
      </c>
      <c r="C26" s="2" t="s">
        <v>51</v>
      </c>
      <c r="D26" s="2" t="s">
        <v>42</v>
      </c>
      <c r="E26" s="2" t="s">
        <v>56</v>
      </c>
      <c r="F26" s="1">
        <v>38</v>
      </c>
      <c r="G26" s="1">
        <v>19</v>
      </c>
      <c r="H26" s="1">
        <v>19</v>
      </c>
      <c r="I26" s="2" t="s">
        <v>54</v>
      </c>
      <c r="J26" s="2">
        <v>0.69769764544441559</v>
      </c>
      <c r="K26" s="2">
        <v>0.32756354593149378</v>
      </c>
      <c r="L26" s="2">
        <f>J26</f>
        <v>0.69769764544441559</v>
      </c>
      <c r="M26" s="17">
        <v>0.69769764544441559</v>
      </c>
      <c r="N26" s="17">
        <f t="shared" si="0"/>
        <v>0.10729787662321384</v>
      </c>
      <c r="O26" s="2">
        <v>25.948509489999999</v>
      </c>
      <c r="P26" s="2">
        <v>1.3466517060000001</v>
      </c>
      <c r="Q26" s="2">
        <v>0.30894308939999998</v>
      </c>
      <c r="R26" s="2">
        <v>24.6802168</v>
      </c>
      <c r="S26" s="2">
        <v>2.126292168</v>
      </c>
      <c r="T26" s="2">
        <v>0.487804878</v>
      </c>
      <c r="W26" s="2" t="s">
        <v>146</v>
      </c>
      <c r="Y26" s="2" t="s">
        <v>52</v>
      </c>
      <c r="Z26" s="2">
        <v>1</v>
      </c>
      <c r="AA26" s="2">
        <v>0</v>
      </c>
      <c r="AB26" s="1" t="s">
        <v>44</v>
      </c>
      <c r="AC26" s="2"/>
      <c r="AD26" s="2" t="s">
        <v>153</v>
      </c>
      <c r="AE26" s="2" t="s">
        <v>46</v>
      </c>
      <c r="AF26" s="2" t="s">
        <v>148</v>
      </c>
      <c r="AG26" s="2" t="s">
        <v>149</v>
      </c>
      <c r="AH26" s="2" t="s">
        <v>77</v>
      </c>
      <c r="AI26" s="2" t="s">
        <v>75</v>
      </c>
      <c r="AJ26" s="2">
        <v>0</v>
      </c>
      <c r="AK26" s="2">
        <v>6</v>
      </c>
      <c r="AL26" s="2">
        <v>6</v>
      </c>
      <c r="AM26" s="2">
        <v>4</v>
      </c>
      <c r="AN26" s="2">
        <v>10</v>
      </c>
      <c r="AO26" s="2">
        <v>0</v>
      </c>
      <c r="AP26" s="13">
        <v>0</v>
      </c>
      <c r="AQ26" s="2">
        <v>1</v>
      </c>
      <c r="AR26" s="2">
        <v>0</v>
      </c>
      <c r="AS26" s="2">
        <v>0</v>
      </c>
      <c r="AT26" s="2">
        <v>38</v>
      </c>
      <c r="AU26" s="2">
        <v>26.65</v>
      </c>
      <c r="AV26" s="13">
        <v>5.9</v>
      </c>
      <c r="AW26" s="13">
        <v>19</v>
      </c>
      <c r="AX26" s="2">
        <v>0</v>
      </c>
      <c r="AY26" s="2">
        <v>1</v>
      </c>
      <c r="AZ26" s="2">
        <v>1</v>
      </c>
      <c r="BB26" s="2" t="s">
        <v>56</v>
      </c>
      <c r="BC26" s="10" t="s">
        <v>17</v>
      </c>
      <c r="BD26" s="10">
        <v>1</v>
      </c>
      <c r="BE26" s="10">
        <v>1</v>
      </c>
      <c r="BF26" s="2">
        <v>2019</v>
      </c>
    </row>
    <row r="27" spans="1:59" x14ac:dyDescent="0.2">
      <c r="A27" s="2" t="s">
        <v>189</v>
      </c>
      <c r="B27" s="2" t="s">
        <v>154</v>
      </c>
      <c r="C27" s="2" t="s">
        <v>51</v>
      </c>
      <c r="D27" s="2" t="s">
        <v>42</v>
      </c>
      <c r="E27" s="2" t="s">
        <v>56</v>
      </c>
      <c r="F27" s="1">
        <v>38</v>
      </c>
      <c r="G27" s="1">
        <v>19</v>
      </c>
      <c r="H27" s="1">
        <v>19</v>
      </c>
      <c r="I27" s="2" t="s">
        <v>54</v>
      </c>
      <c r="J27" s="2">
        <v>-0.3284143293473013</v>
      </c>
      <c r="K27" s="2">
        <v>0.31986248259431349</v>
      </c>
      <c r="L27" s="2">
        <f>-J27</f>
        <v>0.3284143293473013</v>
      </c>
      <c r="M27" s="17">
        <v>0.3284143293473013</v>
      </c>
      <c r="N27" s="17">
        <f t="shared" si="0"/>
        <v>0.1023120077713975</v>
      </c>
      <c r="O27" s="2">
        <v>6.3222222219999997</v>
      </c>
      <c r="P27" s="2">
        <v>5.3759753640000003</v>
      </c>
      <c r="Q27" s="2">
        <v>1.233333333</v>
      </c>
      <c r="R27" s="2">
        <v>8.1666666669999994</v>
      </c>
      <c r="S27" s="2">
        <v>5.6181364159999996</v>
      </c>
      <c r="T27" s="2">
        <v>1.2888888890000001</v>
      </c>
      <c r="W27" s="2" t="s">
        <v>146</v>
      </c>
      <c r="Y27" s="2" t="s">
        <v>52</v>
      </c>
      <c r="Z27" s="2">
        <v>1</v>
      </c>
      <c r="AA27" s="2">
        <v>0</v>
      </c>
      <c r="AB27" s="1" t="s">
        <v>49</v>
      </c>
      <c r="AC27" s="2"/>
      <c r="AD27" s="2" t="s">
        <v>155</v>
      </c>
      <c r="AE27" s="2" t="s">
        <v>46</v>
      </c>
      <c r="AF27" s="2" t="s">
        <v>148</v>
      </c>
      <c r="AG27" s="2" t="s">
        <v>149</v>
      </c>
      <c r="AH27" s="2" t="s">
        <v>77</v>
      </c>
      <c r="AI27" s="2" t="s">
        <v>75</v>
      </c>
      <c r="AJ27" s="2">
        <v>0</v>
      </c>
      <c r="AK27" s="2">
        <v>6</v>
      </c>
      <c r="AL27" s="2">
        <v>6</v>
      </c>
      <c r="AM27" s="2">
        <v>4</v>
      </c>
      <c r="AN27" s="2">
        <v>10</v>
      </c>
      <c r="AO27" s="2">
        <v>0</v>
      </c>
      <c r="AP27" s="13">
        <v>0</v>
      </c>
      <c r="AQ27" s="2">
        <v>1</v>
      </c>
      <c r="AR27" s="2">
        <v>0</v>
      </c>
      <c r="AS27" s="2">
        <v>0</v>
      </c>
      <c r="AT27" s="2">
        <v>38</v>
      </c>
      <c r="AU27" s="2">
        <v>26.65</v>
      </c>
      <c r="AV27" s="13">
        <v>5.9</v>
      </c>
      <c r="AW27" s="13">
        <v>19</v>
      </c>
      <c r="AX27" s="2">
        <v>0</v>
      </c>
      <c r="AY27" s="2">
        <v>1</v>
      </c>
      <c r="AZ27" s="2">
        <v>1</v>
      </c>
      <c r="BB27" s="2" t="s">
        <v>56</v>
      </c>
      <c r="BC27" s="10" t="s">
        <v>17</v>
      </c>
      <c r="BD27" s="10">
        <v>1</v>
      </c>
      <c r="BE27" s="10">
        <v>1</v>
      </c>
      <c r="BF27" s="2">
        <v>2019</v>
      </c>
    </row>
    <row r="28" spans="1:59" x14ac:dyDescent="0.2">
      <c r="A28" s="3" t="s">
        <v>194</v>
      </c>
      <c r="B28" s="3" t="s">
        <v>172</v>
      </c>
      <c r="C28" s="3" t="s">
        <v>48</v>
      </c>
      <c r="D28" s="3" t="s">
        <v>42</v>
      </c>
      <c r="E28" s="3" t="s">
        <v>56</v>
      </c>
      <c r="F28" s="14">
        <v>19</v>
      </c>
      <c r="G28" s="14">
        <v>19</v>
      </c>
      <c r="H28" s="14">
        <v>19</v>
      </c>
      <c r="I28" s="3" t="s">
        <v>65</v>
      </c>
      <c r="J28" s="3">
        <v>0.59952455776326663</v>
      </c>
      <c r="K28" s="3">
        <v>0.2402841700849345</v>
      </c>
      <c r="L28" s="3">
        <f>J28</f>
        <v>0.59952455776326663</v>
      </c>
      <c r="M28" s="18">
        <v>0.59952455776326663</v>
      </c>
      <c r="N28" s="18">
        <f t="shared" si="0"/>
        <v>5.773648239340573E-2</v>
      </c>
      <c r="O28" s="3">
        <v>121.12</v>
      </c>
      <c r="P28" s="3">
        <v>13.992065609999999</v>
      </c>
      <c r="Q28" s="3">
        <v>3.21</v>
      </c>
      <c r="R28" s="3">
        <v>113.26</v>
      </c>
      <c r="S28" s="3">
        <v>10.28700151</v>
      </c>
      <c r="T28" s="3">
        <v>2.36</v>
      </c>
      <c r="U28" s="3"/>
      <c r="V28" s="3"/>
      <c r="W28" s="3" t="s">
        <v>173</v>
      </c>
      <c r="X28" s="3"/>
      <c r="Y28" s="3" t="s">
        <v>174</v>
      </c>
      <c r="Z28" s="3">
        <v>0</v>
      </c>
      <c r="AA28" s="3">
        <v>1</v>
      </c>
      <c r="AB28" s="14" t="s">
        <v>44</v>
      </c>
      <c r="AC28" s="3"/>
      <c r="AD28" s="3" t="s">
        <v>175</v>
      </c>
      <c r="AE28" s="3" t="s">
        <v>46</v>
      </c>
      <c r="AF28" s="3" t="s">
        <v>55</v>
      </c>
      <c r="AG28" s="3" t="s">
        <v>53</v>
      </c>
      <c r="AH28" s="3" t="s">
        <v>72</v>
      </c>
      <c r="AI28" s="3" t="s">
        <v>76</v>
      </c>
      <c r="AJ28" s="3">
        <v>0</v>
      </c>
      <c r="AK28" s="3">
        <v>10</v>
      </c>
      <c r="AL28" s="3">
        <v>10</v>
      </c>
      <c r="AM28" s="3">
        <v>2</v>
      </c>
      <c r="AN28" s="3">
        <v>30</v>
      </c>
      <c r="AO28" s="3">
        <v>1</v>
      </c>
      <c r="AP28" s="15">
        <v>1</v>
      </c>
      <c r="AQ28" s="3">
        <v>1</v>
      </c>
      <c r="AR28" s="3">
        <v>1</v>
      </c>
      <c r="AS28" s="3">
        <v>1</v>
      </c>
      <c r="AT28" s="3">
        <v>20</v>
      </c>
      <c r="AU28" s="3">
        <v>20.9</v>
      </c>
      <c r="AV28" s="15">
        <v>2.7</v>
      </c>
      <c r="AW28" s="15">
        <v>5</v>
      </c>
      <c r="AX28" s="3">
        <v>1</v>
      </c>
      <c r="AY28" s="3">
        <v>0</v>
      </c>
      <c r="AZ28" s="3">
        <v>0</v>
      </c>
      <c r="BA28" s="3">
        <v>2.8000000000000001E-2</v>
      </c>
      <c r="BB28" s="3" t="s">
        <v>56</v>
      </c>
      <c r="BC28" s="10" t="s">
        <v>17</v>
      </c>
      <c r="BD28" s="10">
        <v>0</v>
      </c>
      <c r="BE28" s="10">
        <v>1</v>
      </c>
      <c r="BF28" s="3">
        <v>2015</v>
      </c>
    </row>
    <row r="29" spans="1:59" x14ac:dyDescent="0.2">
      <c r="A29" s="2" t="s">
        <v>183</v>
      </c>
      <c r="B29" s="2" t="s">
        <v>103</v>
      </c>
      <c r="C29" s="2" t="s">
        <v>48</v>
      </c>
      <c r="D29" s="2" t="s">
        <v>42</v>
      </c>
      <c r="E29" s="2" t="s">
        <v>56</v>
      </c>
      <c r="F29" s="1">
        <v>25</v>
      </c>
      <c r="G29" s="1">
        <v>25</v>
      </c>
      <c r="H29" s="1">
        <v>25</v>
      </c>
      <c r="I29" s="2" t="s">
        <v>54</v>
      </c>
      <c r="J29" s="2">
        <v>-0.63151260204135018</v>
      </c>
      <c r="K29" s="2">
        <v>0.2132832312628983</v>
      </c>
      <c r="L29" s="2">
        <f>J29</f>
        <v>-0.63151260204135018</v>
      </c>
      <c r="M29" s="17">
        <v>-0.63151260204135018</v>
      </c>
      <c r="N29" s="17">
        <f t="shared" si="0"/>
        <v>4.548973673794296E-2</v>
      </c>
      <c r="O29" s="2">
        <v>2.8</v>
      </c>
      <c r="P29" s="2">
        <v>3.25</v>
      </c>
      <c r="Q29" s="2">
        <v>0.65</v>
      </c>
      <c r="R29" s="2">
        <v>5.16</v>
      </c>
      <c r="S29" s="2">
        <v>3.9</v>
      </c>
      <c r="T29" s="2">
        <v>0.78</v>
      </c>
      <c r="W29" s="2" t="s">
        <v>97</v>
      </c>
      <c r="Y29" s="2" t="s">
        <v>61</v>
      </c>
      <c r="Z29" s="2">
        <v>0</v>
      </c>
      <c r="AA29" s="2">
        <v>1</v>
      </c>
      <c r="AB29" s="1" t="s">
        <v>44</v>
      </c>
      <c r="AC29" s="2"/>
      <c r="AD29" s="2" t="s">
        <v>104</v>
      </c>
      <c r="AE29" s="2" t="s">
        <v>46</v>
      </c>
      <c r="AF29" s="2" t="s">
        <v>55</v>
      </c>
      <c r="AG29" s="2" t="s">
        <v>96</v>
      </c>
      <c r="AH29" s="2" t="s">
        <v>72</v>
      </c>
      <c r="AI29" s="2" t="s">
        <v>76</v>
      </c>
      <c r="AJ29" s="2">
        <v>0</v>
      </c>
      <c r="AK29" s="2">
        <v>5</v>
      </c>
      <c r="AL29" s="2">
        <v>5</v>
      </c>
      <c r="AM29" s="2">
        <v>0.52</v>
      </c>
      <c r="AN29" s="2">
        <v>25</v>
      </c>
      <c r="AO29" s="2">
        <v>1</v>
      </c>
      <c r="AP29" s="13">
        <v>0</v>
      </c>
      <c r="AQ29" s="2">
        <v>1</v>
      </c>
      <c r="AR29" s="2">
        <v>1</v>
      </c>
      <c r="AS29" s="2">
        <v>0</v>
      </c>
      <c r="AT29" s="2">
        <v>25</v>
      </c>
      <c r="AU29" s="2">
        <v>23.9</v>
      </c>
      <c r="AW29" s="13">
        <v>11</v>
      </c>
      <c r="AX29" s="2">
        <v>0</v>
      </c>
      <c r="AY29" s="2">
        <v>0</v>
      </c>
      <c r="AZ29" s="2">
        <v>0</v>
      </c>
      <c r="BA29" s="2">
        <v>0.51700000000000002</v>
      </c>
      <c r="BB29" s="2" t="s">
        <v>47</v>
      </c>
      <c r="BC29" s="10" t="s">
        <v>99</v>
      </c>
      <c r="BD29" s="10">
        <v>0</v>
      </c>
      <c r="BE29" s="10">
        <v>1</v>
      </c>
      <c r="BF29" s="2">
        <v>2011</v>
      </c>
    </row>
    <row r="30" spans="1:59" x14ac:dyDescent="0.2">
      <c r="A30" s="2" t="s">
        <v>183</v>
      </c>
      <c r="B30" s="2" t="s">
        <v>105</v>
      </c>
      <c r="C30" s="2" t="s">
        <v>48</v>
      </c>
      <c r="D30" s="2" t="s">
        <v>42</v>
      </c>
      <c r="E30" s="2" t="s">
        <v>56</v>
      </c>
      <c r="F30" s="1">
        <v>25</v>
      </c>
      <c r="G30" s="1">
        <v>25</v>
      </c>
      <c r="H30" s="1">
        <v>25</v>
      </c>
      <c r="I30" s="2" t="s">
        <v>87</v>
      </c>
      <c r="J30" s="2">
        <v>6.7514071623756888E-2</v>
      </c>
      <c r="K30" s="2">
        <v>0.1939194069827633</v>
      </c>
      <c r="L30" s="2">
        <f>J30</f>
        <v>6.7514071623756888E-2</v>
      </c>
      <c r="M30" s="17">
        <v>6.7514071623756888E-2</v>
      </c>
      <c r="N30" s="17">
        <f t="shared" si="0"/>
        <v>3.760473640454659E-2</v>
      </c>
      <c r="O30" s="2">
        <v>2.79</v>
      </c>
      <c r="P30" s="2">
        <v>1.9</v>
      </c>
      <c r="Q30" s="2">
        <v>0.38</v>
      </c>
      <c r="R30" s="2">
        <v>2.59</v>
      </c>
      <c r="S30" s="2">
        <v>3.3</v>
      </c>
      <c r="T30" s="2">
        <v>0.66</v>
      </c>
      <c r="W30" s="2" t="s">
        <v>106</v>
      </c>
      <c r="Y30" s="2" t="s">
        <v>61</v>
      </c>
      <c r="Z30" s="2">
        <v>0</v>
      </c>
      <c r="AA30" s="2">
        <v>1</v>
      </c>
      <c r="AB30" s="1" t="s">
        <v>44</v>
      </c>
      <c r="AC30" s="2"/>
      <c r="AD30" s="2" t="s">
        <v>107</v>
      </c>
      <c r="AE30" s="2" t="s">
        <v>50</v>
      </c>
      <c r="AF30" s="2" t="s">
        <v>55</v>
      </c>
      <c r="AG30" s="2" t="s">
        <v>96</v>
      </c>
      <c r="AH30" s="2" t="s">
        <v>72</v>
      </c>
      <c r="AI30" s="2" t="s">
        <v>76</v>
      </c>
      <c r="AJ30" s="2">
        <v>0</v>
      </c>
      <c r="AK30" s="2">
        <v>5</v>
      </c>
      <c r="AL30" s="2">
        <v>5</v>
      </c>
      <c r="AM30" s="2">
        <v>0.52</v>
      </c>
      <c r="AN30" s="2">
        <v>25</v>
      </c>
      <c r="AO30" s="2">
        <v>1</v>
      </c>
      <c r="AP30" s="13">
        <v>0</v>
      </c>
      <c r="AQ30" s="2">
        <v>1</v>
      </c>
      <c r="AR30" s="2">
        <v>1</v>
      </c>
      <c r="AS30" s="2">
        <v>0</v>
      </c>
      <c r="AT30" s="2">
        <v>25</v>
      </c>
      <c r="AU30" s="2">
        <v>23.9</v>
      </c>
      <c r="AW30" s="13">
        <v>11</v>
      </c>
      <c r="AX30" s="2">
        <v>0</v>
      </c>
      <c r="AY30" s="2">
        <v>0</v>
      </c>
      <c r="AZ30" s="2">
        <v>0</v>
      </c>
      <c r="BA30" s="2">
        <v>0.51700000000000002</v>
      </c>
      <c r="BB30" s="2" t="s">
        <v>47</v>
      </c>
      <c r="BC30" s="10" t="s">
        <v>99</v>
      </c>
      <c r="BD30" s="10">
        <v>0</v>
      </c>
      <c r="BE30" s="10">
        <v>1</v>
      </c>
      <c r="BF30" s="2">
        <v>2011</v>
      </c>
    </row>
    <row r="31" spans="1:59" x14ac:dyDescent="0.2">
      <c r="A31" s="2" t="s">
        <v>183</v>
      </c>
      <c r="B31" s="2" t="s">
        <v>108</v>
      </c>
      <c r="C31" s="2" t="s">
        <v>48</v>
      </c>
      <c r="D31" s="2" t="s">
        <v>42</v>
      </c>
      <c r="E31" s="2" t="s">
        <v>56</v>
      </c>
      <c r="F31" s="1">
        <v>25</v>
      </c>
      <c r="G31" s="1">
        <v>25</v>
      </c>
      <c r="H31" s="1">
        <v>25</v>
      </c>
      <c r="I31" s="2" t="s">
        <v>87</v>
      </c>
      <c r="J31" s="2">
        <v>-2.451109823517628E-2</v>
      </c>
      <c r="K31" s="2">
        <v>0.19371522729495511</v>
      </c>
      <c r="L31" s="2">
        <f>-J31</f>
        <v>2.451109823517628E-2</v>
      </c>
      <c r="M31" s="17">
        <v>2.451109823517628E-2</v>
      </c>
      <c r="N31" s="17">
        <f t="shared" si="0"/>
        <v>3.752558928593612E-2</v>
      </c>
      <c r="O31" s="2">
        <v>-0.15</v>
      </c>
      <c r="P31" s="2">
        <v>2</v>
      </c>
      <c r="Q31" s="2">
        <v>0.4</v>
      </c>
      <c r="R31" s="2">
        <v>-0.1</v>
      </c>
      <c r="S31" s="2">
        <v>1.95</v>
      </c>
      <c r="T31" s="2">
        <v>0.39</v>
      </c>
      <c r="W31" s="2" t="s">
        <v>106</v>
      </c>
      <c r="Y31" s="2" t="s">
        <v>61</v>
      </c>
      <c r="Z31" s="2">
        <v>0</v>
      </c>
      <c r="AA31" s="2">
        <v>1</v>
      </c>
      <c r="AB31" s="1" t="s">
        <v>49</v>
      </c>
      <c r="AC31" s="2"/>
      <c r="AD31" s="2" t="s">
        <v>109</v>
      </c>
      <c r="AE31" s="2" t="s">
        <v>46</v>
      </c>
      <c r="AF31" s="2" t="s">
        <v>55</v>
      </c>
      <c r="AG31" s="2" t="s">
        <v>96</v>
      </c>
      <c r="AH31" s="2" t="s">
        <v>72</v>
      </c>
      <c r="AI31" s="2" t="s">
        <v>76</v>
      </c>
      <c r="AJ31" s="2">
        <v>0</v>
      </c>
      <c r="AK31" s="2">
        <v>5</v>
      </c>
      <c r="AL31" s="2">
        <v>5</v>
      </c>
      <c r="AM31" s="2">
        <v>0.52</v>
      </c>
      <c r="AN31" s="2">
        <v>25</v>
      </c>
      <c r="AO31" s="2">
        <v>1</v>
      </c>
      <c r="AP31" s="13">
        <v>0</v>
      </c>
      <c r="AQ31" s="2">
        <v>1</v>
      </c>
      <c r="AR31" s="2">
        <v>1</v>
      </c>
      <c r="AS31" s="2">
        <v>0</v>
      </c>
      <c r="AT31" s="2">
        <v>25</v>
      </c>
      <c r="AU31" s="2">
        <v>23.9</v>
      </c>
      <c r="AW31" s="13">
        <v>11</v>
      </c>
      <c r="AX31" s="2">
        <v>0</v>
      </c>
      <c r="AY31" s="2">
        <v>0</v>
      </c>
      <c r="AZ31" s="2">
        <v>0</v>
      </c>
      <c r="BA31" s="2">
        <v>0.51700000000000002</v>
      </c>
      <c r="BB31" s="2" t="s">
        <v>47</v>
      </c>
      <c r="BC31" s="10" t="s">
        <v>99</v>
      </c>
      <c r="BD31" s="10">
        <v>0</v>
      </c>
      <c r="BE31" s="10">
        <v>1</v>
      </c>
      <c r="BF31" s="2">
        <v>2011</v>
      </c>
    </row>
    <row r="32" spans="1:59" x14ac:dyDescent="0.2">
      <c r="A32" s="2" t="s">
        <v>183</v>
      </c>
      <c r="B32" s="2" t="s">
        <v>110</v>
      </c>
      <c r="C32" s="2" t="s">
        <v>48</v>
      </c>
      <c r="D32" s="2" t="s">
        <v>42</v>
      </c>
      <c r="E32" s="2" t="s">
        <v>56</v>
      </c>
      <c r="F32" s="1">
        <v>25</v>
      </c>
      <c r="G32" s="1">
        <v>25</v>
      </c>
      <c r="H32" s="1">
        <v>25</v>
      </c>
      <c r="I32" s="2" t="s">
        <v>87</v>
      </c>
      <c r="J32" s="2">
        <v>0.14154290242850939</v>
      </c>
      <c r="K32" s="2">
        <v>0.194715847510571</v>
      </c>
      <c r="L32" s="2">
        <f>-J32</f>
        <v>-0.14154290242850939</v>
      </c>
      <c r="M32" s="17">
        <v>-0.14154290242850939</v>
      </c>
      <c r="N32" s="17">
        <f t="shared" si="0"/>
        <v>3.7914261271759939E-2</v>
      </c>
      <c r="O32" s="2">
        <v>-10.199999999999999</v>
      </c>
      <c r="P32" s="2">
        <v>10.45</v>
      </c>
      <c r="Q32" s="2">
        <v>2.09</v>
      </c>
      <c r="R32" s="2">
        <v>-11.87</v>
      </c>
      <c r="S32" s="2">
        <v>12.2</v>
      </c>
      <c r="T32" s="2">
        <v>2.44</v>
      </c>
      <c r="W32" s="2" t="s">
        <v>111</v>
      </c>
      <c r="Y32" s="2" t="s">
        <v>61</v>
      </c>
      <c r="Z32" s="2">
        <v>0</v>
      </c>
      <c r="AA32" s="2">
        <v>1</v>
      </c>
      <c r="AB32" s="1" t="s">
        <v>49</v>
      </c>
      <c r="AC32" s="2"/>
      <c r="AD32" s="2" t="s">
        <v>107</v>
      </c>
      <c r="AE32" s="2" t="s">
        <v>50</v>
      </c>
      <c r="AF32" s="2" t="s">
        <v>55</v>
      </c>
      <c r="AG32" s="2" t="s">
        <v>96</v>
      </c>
      <c r="AH32" s="2" t="s">
        <v>72</v>
      </c>
      <c r="AI32" s="2" t="s">
        <v>76</v>
      </c>
      <c r="AJ32" s="2">
        <v>0</v>
      </c>
      <c r="AK32" s="2">
        <v>5</v>
      </c>
      <c r="AL32" s="2">
        <v>5</v>
      </c>
      <c r="AM32" s="2">
        <v>0.52</v>
      </c>
      <c r="AN32" s="2">
        <v>25</v>
      </c>
      <c r="AO32" s="2">
        <v>1</v>
      </c>
      <c r="AP32" s="13">
        <v>0</v>
      </c>
      <c r="AQ32" s="2">
        <v>1</v>
      </c>
      <c r="AR32" s="2">
        <v>1</v>
      </c>
      <c r="AS32" s="2">
        <v>0</v>
      </c>
      <c r="AT32" s="2">
        <v>25</v>
      </c>
      <c r="AU32" s="2">
        <v>23.9</v>
      </c>
      <c r="AW32" s="13">
        <v>11</v>
      </c>
      <c r="AX32" s="2">
        <v>0</v>
      </c>
      <c r="AY32" s="2">
        <v>0</v>
      </c>
      <c r="AZ32" s="2">
        <v>0</v>
      </c>
      <c r="BA32" s="2">
        <v>0.51700000000000002</v>
      </c>
      <c r="BB32" s="2" t="s">
        <v>47</v>
      </c>
      <c r="BC32" s="10" t="s">
        <v>99</v>
      </c>
      <c r="BD32" s="10">
        <v>0</v>
      </c>
      <c r="BE32" s="10">
        <v>1</v>
      </c>
      <c r="BF32" s="2">
        <v>2011</v>
      </c>
    </row>
    <row r="33" spans="1:59" x14ac:dyDescent="0.2">
      <c r="A33" s="2" t="s">
        <v>183</v>
      </c>
      <c r="B33" s="2" t="s">
        <v>112</v>
      </c>
      <c r="C33" s="2" t="s">
        <v>48</v>
      </c>
      <c r="D33" s="2" t="s">
        <v>42</v>
      </c>
      <c r="E33" s="2" t="s">
        <v>56</v>
      </c>
      <c r="F33" s="1">
        <v>25</v>
      </c>
      <c r="G33" s="1">
        <v>25</v>
      </c>
      <c r="H33" s="1">
        <v>25</v>
      </c>
      <c r="I33" s="2" t="s">
        <v>87</v>
      </c>
      <c r="J33" s="2">
        <v>-0.29629145846080401</v>
      </c>
      <c r="K33" s="2">
        <v>0.1981649463813891</v>
      </c>
      <c r="L33" s="2">
        <f>-J33</f>
        <v>0.29629145846080401</v>
      </c>
      <c r="M33" s="17">
        <v>0.29629145846080401</v>
      </c>
      <c r="N33" s="17">
        <f t="shared" si="0"/>
        <v>3.9269345974338815E-2</v>
      </c>
      <c r="O33" s="2">
        <v>-10.93</v>
      </c>
      <c r="P33" s="2">
        <v>11.05</v>
      </c>
      <c r="Q33" s="2">
        <v>2.21</v>
      </c>
      <c r="R33" s="2">
        <v>-7.85</v>
      </c>
      <c r="S33" s="2">
        <v>8.65</v>
      </c>
      <c r="T33" s="2">
        <v>1.73</v>
      </c>
      <c r="W33" s="2" t="s">
        <v>111</v>
      </c>
      <c r="Y33" s="2" t="s">
        <v>61</v>
      </c>
      <c r="Z33" s="2">
        <v>0</v>
      </c>
      <c r="AA33" s="2">
        <v>1</v>
      </c>
      <c r="AB33" s="1" t="s">
        <v>49</v>
      </c>
      <c r="AC33" s="2"/>
      <c r="AD33" s="2" t="s">
        <v>109</v>
      </c>
      <c r="AE33" s="2" t="s">
        <v>46</v>
      </c>
      <c r="AF33" s="2" t="s">
        <v>55</v>
      </c>
      <c r="AG33" s="2" t="s">
        <v>96</v>
      </c>
      <c r="AH33" s="2" t="s">
        <v>72</v>
      </c>
      <c r="AI33" s="2" t="s">
        <v>76</v>
      </c>
      <c r="AJ33" s="2">
        <v>0</v>
      </c>
      <c r="AK33" s="2">
        <v>5</v>
      </c>
      <c r="AL33" s="2">
        <v>5</v>
      </c>
      <c r="AM33" s="2">
        <v>0.52</v>
      </c>
      <c r="AN33" s="2">
        <v>25</v>
      </c>
      <c r="AO33" s="2">
        <v>1</v>
      </c>
      <c r="AP33" s="13">
        <v>0</v>
      </c>
      <c r="AQ33" s="2">
        <v>1</v>
      </c>
      <c r="AR33" s="2">
        <v>1</v>
      </c>
      <c r="AS33" s="2">
        <v>0</v>
      </c>
      <c r="AT33" s="2">
        <v>25</v>
      </c>
      <c r="AU33" s="2">
        <v>23.9</v>
      </c>
      <c r="AW33" s="13">
        <v>11</v>
      </c>
      <c r="AX33" s="2">
        <v>0</v>
      </c>
      <c r="AY33" s="2">
        <v>0</v>
      </c>
      <c r="AZ33" s="2">
        <v>0</v>
      </c>
      <c r="BA33" s="2">
        <v>0.51700000000000002</v>
      </c>
      <c r="BB33" s="2" t="s">
        <v>47</v>
      </c>
      <c r="BC33" s="10" t="s">
        <v>99</v>
      </c>
      <c r="BD33" s="10">
        <v>0</v>
      </c>
      <c r="BE33" s="10">
        <v>1</v>
      </c>
      <c r="BF33" s="2">
        <v>2011</v>
      </c>
    </row>
    <row r="34" spans="1:59" s="20" customFormat="1" x14ac:dyDescent="0.2">
      <c r="A34" s="2" t="s">
        <v>183</v>
      </c>
      <c r="B34" s="2" t="s">
        <v>113</v>
      </c>
      <c r="C34" s="2" t="s">
        <v>48</v>
      </c>
      <c r="D34" s="2" t="s">
        <v>42</v>
      </c>
      <c r="E34" s="2" t="s">
        <v>56</v>
      </c>
      <c r="F34" s="1">
        <v>16</v>
      </c>
      <c r="G34" s="1">
        <v>16</v>
      </c>
      <c r="H34" s="1">
        <v>16</v>
      </c>
      <c r="I34" s="2" t="s">
        <v>54</v>
      </c>
      <c r="J34" s="2">
        <v>9.3883419874134358E-2</v>
      </c>
      <c r="K34" s="2">
        <v>0.23786782003832191</v>
      </c>
      <c r="L34" s="2">
        <f>J34</f>
        <v>9.3883419874134358E-2</v>
      </c>
      <c r="M34" s="17">
        <v>9.3883419874134358E-2</v>
      </c>
      <c r="N34" s="17">
        <f t="shared" si="0"/>
        <v>5.65810998097835E-2</v>
      </c>
      <c r="O34" s="2">
        <v>0.81</v>
      </c>
      <c r="P34" s="2">
        <v>3.48</v>
      </c>
      <c r="Q34" s="2">
        <v>0.87</v>
      </c>
      <c r="R34" s="2">
        <v>0.5</v>
      </c>
      <c r="S34" s="2">
        <v>2.6</v>
      </c>
      <c r="T34" s="2">
        <v>0.65</v>
      </c>
      <c r="U34" s="2"/>
      <c r="V34" s="2"/>
      <c r="W34" s="2" t="s">
        <v>97</v>
      </c>
      <c r="X34" s="2"/>
      <c r="Y34" s="2" t="s">
        <v>61</v>
      </c>
      <c r="Z34" s="2">
        <v>0</v>
      </c>
      <c r="AA34" s="2">
        <v>1</v>
      </c>
      <c r="AB34" s="1" t="s">
        <v>44</v>
      </c>
      <c r="AC34" s="2"/>
      <c r="AD34" s="2" t="s">
        <v>104</v>
      </c>
      <c r="AE34" s="2" t="s">
        <v>46</v>
      </c>
      <c r="AF34" s="2" t="s">
        <v>55</v>
      </c>
      <c r="AG34" s="2" t="s">
        <v>96</v>
      </c>
      <c r="AH34" s="2" t="s">
        <v>72</v>
      </c>
      <c r="AI34" s="2" t="s">
        <v>76</v>
      </c>
      <c r="AJ34" s="2">
        <v>0</v>
      </c>
      <c r="AK34" s="2">
        <v>5</v>
      </c>
      <c r="AL34" s="2">
        <v>5</v>
      </c>
      <c r="AM34" s="2">
        <v>0.52</v>
      </c>
      <c r="AN34" s="2">
        <v>25</v>
      </c>
      <c r="AO34" s="2">
        <v>1</v>
      </c>
      <c r="AP34" s="13">
        <v>0</v>
      </c>
      <c r="AQ34" s="2">
        <v>1</v>
      </c>
      <c r="AR34" s="2">
        <v>1</v>
      </c>
      <c r="AS34" s="2">
        <v>0</v>
      </c>
      <c r="AT34" s="2">
        <v>16</v>
      </c>
      <c r="AU34" s="2">
        <v>24.3</v>
      </c>
      <c r="AV34" s="2"/>
      <c r="AW34" s="13">
        <v>8</v>
      </c>
      <c r="AX34" s="2">
        <v>0</v>
      </c>
      <c r="AY34" s="2">
        <v>0</v>
      </c>
      <c r="AZ34" s="2">
        <v>0</v>
      </c>
      <c r="BA34" s="2">
        <v>0.51700000000000002</v>
      </c>
      <c r="BB34" s="2" t="s">
        <v>47</v>
      </c>
      <c r="BC34" s="10" t="s">
        <v>99</v>
      </c>
      <c r="BD34" s="10">
        <v>0</v>
      </c>
      <c r="BE34" s="10">
        <v>1</v>
      </c>
      <c r="BF34" s="2">
        <v>2011</v>
      </c>
      <c r="BG34" s="20" t="s">
        <v>196</v>
      </c>
    </row>
    <row r="35" spans="1:59" s="20" customFormat="1" x14ac:dyDescent="0.2">
      <c r="A35" s="2" t="s">
        <v>183</v>
      </c>
      <c r="B35" s="2" t="s">
        <v>114</v>
      </c>
      <c r="C35" s="2" t="s">
        <v>48</v>
      </c>
      <c r="D35" s="2" t="s">
        <v>42</v>
      </c>
      <c r="E35" s="2" t="s">
        <v>56</v>
      </c>
      <c r="F35" s="1">
        <v>16</v>
      </c>
      <c r="G35" s="1">
        <v>16</v>
      </c>
      <c r="H35" s="1">
        <v>16</v>
      </c>
      <c r="I35" s="2" t="s">
        <v>87</v>
      </c>
      <c r="J35" s="2">
        <v>0.37888222429942853</v>
      </c>
      <c r="K35" s="2">
        <v>0.24655963003880341</v>
      </c>
      <c r="L35" s="2">
        <f>J35</f>
        <v>0.37888222429942853</v>
      </c>
      <c r="M35" s="17">
        <v>0.37888222429942853</v>
      </c>
      <c r="N35" s="17">
        <f t="shared" si="0"/>
        <v>6.0791651164871605E-2</v>
      </c>
      <c r="O35" s="2">
        <v>3.33</v>
      </c>
      <c r="P35" s="2">
        <v>2.6</v>
      </c>
      <c r="Q35" s="2">
        <v>0.65</v>
      </c>
      <c r="R35" s="2">
        <v>2.25</v>
      </c>
      <c r="S35" s="2">
        <v>2.8</v>
      </c>
      <c r="T35" s="2">
        <v>0.7</v>
      </c>
      <c r="U35" s="2"/>
      <c r="V35" s="2"/>
      <c r="W35" s="2" t="s">
        <v>106</v>
      </c>
      <c r="X35" s="2"/>
      <c r="Y35" s="2" t="s">
        <v>61</v>
      </c>
      <c r="Z35" s="2">
        <v>0</v>
      </c>
      <c r="AA35" s="2">
        <v>1</v>
      </c>
      <c r="AB35" s="1" t="s">
        <v>44</v>
      </c>
      <c r="AC35" s="2"/>
      <c r="AD35" s="2" t="s">
        <v>107</v>
      </c>
      <c r="AE35" s="2" t="s">
        <v>50</v>
      </c>
      <c r="AF35" s="2" t="s">
        <v>55</v>
      </c>
      <c r="AG35" s="2" t="s">
        <v>96</v>
      </c>
      <c r="AH35" s="2" t="s">
        <v>72</v>
      </c>
      <c r="AI35" s="2" t="s">
        <v>76</v>
      </c>
      <c r="AJ35" s="2">
        <v>0</v>
      </c>
      <c r="AK35" s="2">
        <v>5</v>
      </c>
      <c r="AL35" s="2">
        <v>5</v>
      </c>
      <c r="AM35" s="2">
        <v>0.52</v>
      </c>
      <c r="AN35" s="2">
        <v>25</v>
      </c>
      <c r="AO35" s="2">
        <v>1</v>
      </c>
      <c r="AP35" s="13">
        <v>0</v>
      </c>
      <c r="AQ35" s="2">
        <v>1</v>
      </c>
      <c r="AR35" s="2">
        <v>1</v>
      </c>
      <c r="AS35" s="2">
        <v>0</v>
      </c>
      <c r="AT35" s="2">
        <v>16</v>
      </c>
      <c r="AU35" s="2">
        <v>24.3</v>
      </c>
      <c r="AV35" s="2"/>
      <c r="AW35" s="13">
        <v>8</v>
      </c>
      <c r="AX35" s="2">
        <v>0</v>
      </c>
      <c r="AY35" s="2">
        <v>0</v>
      </c>
      <c r="AZ35" s="2">
        <v>0</v>
      </c>
      <c r="BA35" s="2">
        <v>0.51700000000000002</v>
      </c>
      <c r="BB35" s="2" t="s">
        <v>47</v>
      </c>
      <c r="BC35" s="10" t="s">
        <v>99</v>
      </c>
      <c r="BD35" s="10">
        <v>0</v>
      </c>
      <c r="BE35" s="10">
        <v>1</v>
      </c>
      <c r="BF35" s="2">
        <v>2011</v>
      </c>
      <c r="BG35" s="20" t="s">
        <v>196</v>
      </c>
    </row>
    <row r="36" spans="1:59" s="3" customFormat="1" x14ac:dyDescent="0.2">
      <c r="A36" s="2" t="s">
        <v>183</v>
      </c>
      <c r="B36" s="2" t="s">
        <v>115</v>
      </c>
      <c r="C36" s="2" t="s">
        <v>48</v>
      </c>
      <c r="D36" s="2" t="s">
        <v>42</v>
      </c>
      <c r="E36" s="2" t="s">
        <v>56</v>
      </c>
      <c r="F36" s="1">
        <v>16</v>
      </c>
      <c r="G36" s="1">
        <v>16</v>
      </c>
      <c r="H36" s="1">
        <v>16</v>
      </c>
      <c r="I36" s="2" t="s">
        <v>87</v>
      </c>
      <c r="J36" s="2">
        <v>-5.5597866295850028E-2</v>
      </c>
      <c r="K36" s="2">
        <v>0.2374915932803241</v>
      </c>
      <c r="L36" s="2">
        <f>-J36</f>
        <v>5.5597866295850028E-2</v>
      </c>
      <c r="M36" s="17">
        <v>5.5597866295850028E-2</v>
      </c>
      <c r="N36" s="17">
        <f t="shared" si="0"/>
        <v>5.6402256878826884E-2</v>
      </c>
      <c r="O36" s="2">
        <v>-0.43</v>
      </c>
      <c r="P36" s="2">
        <v>2.3199999999999998</v>
      </c>
      <c r="Q36" s="2">
        <v>0.57999999999999996</v>
      </c>
      <c r="R36" s="2">
        <v>-0.31</v>
      </c>
      <c r="S36" s="2">
        <v>1.56</v>
      </c>
      <c r="T36" s="2">
        <v>0.39</v>
      </c>
      <c r="U36" s="2"/>
      <c r="V36" s="2"/>
      <c r="W36" s="2" t="s">
        <v>106</v>
      </c>
      <c r="X36" s="2"/>
      <c r="Y36" s="2" t="s">
        <v>61</v>
      </c>
      <c r="Z36" s="2">
        <v>0</v>
      </c>
      <c r="AA36" s="2">
        <v>1</v>
      </c>
      <c r="AB36" s="1" t="s">
        <v>49</v>
      </c>
      <c r="AC36" s="2"/>
      <c r="AD36" s="2" t="s">
        <v>109</v>
      </c>
      <c r="AE36" s="2" t="s">
        <v>46</v>
      </c>
      <c r="AF36" s="2" t="s">
        <v>55</v>
      </c>
      <c r="AG36" s="2" t="s">
        <v>96</v>
      </c>
      <c r="AH36" s="2" t="s">
        <v>72</v>
      </c>
      <c r="AI36" s="2" t="s">
        <v>76</v>
      </c>
      <c r="AJ36" s="2">
        <v>0</v>
      </c>
      <c r="AK36" s="2">
        <v>5</v>
      </c>
      <c r="AL36" s="2">
        <v>5</v>
      </c>
      <c r="AM36" s="2">
        <v>0.52</v>
      </c>
      <c r="AN36" s="2">
        <v>25</v>
      </c>
      <c r="AO36" s="2">
        <v>1</v>
      </c>
      <c r="AP36" s="13">
        <v>0</v>
      </c>
      <c r="AQ36" s="2">
        <v>1</v>
      </c>
      <c r="AR36" s="2">
        <v>1</v>
      </c>
      <c r="AS36" s="2">
        <v>0</v>
      </c>
      <c r="AT36" s="2">
        <v>16</v>
      </c>
      <c r="AU36" s="2">
        <v>24.3</v>
      </c>
      <c r="AV36" s="2"/>
      <c r="AW36" s="13">
        <v>8</v>
      </c>
      <c r="AX36" s="2">
        <v>0</v>
      </c>
      <c r="AY36" s="2">
        <v>0</v>
      </c>
      <c r="AZ36" s="2">
        <v>0</v>
      </c>
      <c r="BA36" s="2">
        <v>0.51700000000000002</v>
      </c>
      <c r="BB36" s="2" t="s">
        <v>47</v>
      </c>
      <c r="BC36" s="10" t="s">
        <v>99</v>
      </c>
      <c r="BD36" s="10">
        <v>0</v>
      </c>
      <c r="BE36" s="10">
        <v>1</v>
      </c>
      <c r="BF36" s="2">
        <v>2011</v>
      </c>
    </row>
    <row r="37" spans="1:59" s="3" customFormat="1" x14ac:dyDescent="0.2">
      <c r="A37" s="2" t="s">
        <v>183</v>
      </c>
      <c r="B37" s="2" t="s">
        <v>116</v>
      </c>
      <c r="C37" s="2" t="s">
        <v>48</v>
      </c>
      <c r="D37" s="2" t="s">
        <v>42</v>
      </c>
      <c r="E37" s="2" t="s">
        <v>56</v>
      </c>
      <c r="F37" s="1">
        <v>16</v>
      </c>
      <c r="G37" s="1">
        <v>16</v>
      </c>
      <c r="H37" s="1">
        <v>16</v>
      </c>
      <c r="I37" s="2" t="s">
        <v>87</v>
      </c>
      <c r="J37" s="2">
        <v>0.31587496367181139</v>
      </c>
      <c r="K37" s="2">
        <v>0.24376974856283931</v>
      </c>
      <c r="L37" s="2">
        <f>-J37</f>
        <v>-0.31587496367181139</v>
      </c>
      <c r="M37" s="17">
        <v>-0.31587496367181139</v>
      </c>
      <c r="N37" s="17">
        <f t="shared" si="0"/>
        <v>5.9423690314389897E-2</v>
      </c>
      <c r="O37" s="2">
        <v>-11.63</v>
      </c>
      <c r="P37" s="2">
        <v>10.76</v>
      </c>
      <c r="Q37" s="2">
        <v>2.69</v>
      </c>
      <c r="R37" s="2">
        <v>-15.9</v>
      </c>
      <c r="S37" s="2">
        <v>14.2</v>
      </c>
      <c r="T37" s="2">
        <v>3.55</v>
      </c>
      <c r="U37" s="2"/>
      <c r="V37" s="2"/>
      <c r="W37" s="2" t="s">
        <v>111</v>
      </c>
      <c r="X37" s="2"/>
      <c r="Y37" s="2" t="s">
        <v>61</v>
      </c>
      <c r="Z37" s="2">
        <v>0</v>
      </c>
      <c r="AA37" s="2">
        <v>1</v>
      </c>
      <c r="AB37" s="1" t="s">
        <v>49</v>
      </c>
      <c r="AC37" s="2"/>
      <c r="AD37" s="2" t="s">
        <v>107</v>
      </c>
      <c r="AE37" s="2" t="s">
        <v>50</v>
      </c>
      <c r="AF37" s="2" t="s">
        <v>55</v>
      </c>
      <c r="AG37" s="2" t="s">
        <v>96</v>
      </c>
      <c r="AH37" s="2" t="s">
        <v>72</v>
      </c>
      <c r="AI37" s="2" t="s">
        <v>76</v>
      </c>
      <c r="AJ37" s="2">
        <v>0</v>
      </c>
      <c r="AK37" s="2">
        <v>5</v>
      </c>
      <c r="AL37" s="2">
        <v>5</v>
      </c>
      <c r="AM37" s="2">
        <v>0.52</v>
      </c>
      <c r="AN37" s="2">
        <v>25</v>
      </c>
      <c r="AO37" s="2">
        <v>1</v>
      </c>
      <c r="AP37" s="13">
        <v>0</v>
      </c>
      <c r="AQ37" s="2">
        <v>1</v>
      </c>
      <c r="AR37" s="2">
        <v>1</v>
      </c>
      <c r="AS37" s="2">
        <v>0</v>
      </c>
      <c r="AT37" s="2">
        <v>16</v>
      </c>
      <c r="AU37" s="2">
        <v>24.3</v>
      </c>
      <c r="AV37" s="2"/>
      <c r="AW37" s="13">
        <v>8</v>
      </c>
      <c r="AX37" s="2">
        <v>0</v>
      </c>
      <c r="AY37" s="2">
        <v>0</v>
      </c>
      <c r="AZ37" s="2">
        <v>0</v>
      </c>
      <c r="BA37" s="2">
        <v>0.51700000000000002</v>
      </c>
      <c r="BB37" s="2" t="s">
        <v>47</v>
      </c>
      <c r="BC37" s="10" t="s">
        <v>99</v>
      </c>
      <c r="BD37" s="10">
        <v>0</v>
      </c>
      <c r="BE37" s="10">
        <v>1</v>
      </c>
      <c r="BF37" s="2">
        <v>2011</v>
      </c>
    </row>
    <row r="38" spans="1:59" s="3" customFormat="1" x14ac:dyDescent="0.2">
      <c r="A38" s="2" t="s">
        <v>183</v>
      </c>
      <c r="B38" s="2" t="s">
        <v>117</v>
      </c>
      <c r="C38" s="2" t="s">
        <v>48</v>
      </c>
      <c r="D38" s="2" t="s">
        <v>42</v>
      </c>
      <c r="E38" s="2" t="s">
        <v>56</v>
      </c>
      <c r="F38" s="1">
        <v>16</v>
      </c>
      <c r="G38" s="1">
        <v>16</v>
      </c>
      <c r="H38" s="1">
        <v>16</v>
      </c>
      <c r="I38" s="2" t="s">
        <v>87</v>
      </c>
      <c r="J38" s="2">
        <v>6.4557744619264404E-2</v>
      </c>
      <c r="K38" s="2">
        <v>0.237562412837141</v>
      </c>
      <c r="L38" s="2">
        <f>-J38</f>
        <v>-6.4557744619264404E-2</v>
      </c>
      <c r="M38" s="17">
        <v>-6.4557744619264404E-2</v>
      </c>
      <c r="N38" s="17">
        <f t="shared" si="0"/>
        <v>5.6435899993004211E-2</v>
      </c>
      <c r="O38" s="2">
        <v>-6.23</v>
      </c>
      <c r="P38" s="2">
        <v>3.6</v>
      </c>
      <c r="Q38" s="2">
        <v>0.9</v>
      </c>
      <c r="R38" s="2">
        <v>-6.53</v>
      </c>
      <c r="S38" s="2">
        <v>4.92</v>
      </c>
      <c r="T38" s="2">
        <v>1.23</v>
      </c>
      <c r="U38" s="2"/>
      <c r="V38" s="2"/>
      <c r="W38" s="2" t="s">
        <v>111</v>
      </c>
      <c r="X38" s="2"/>
      <c r="Y38" s="2" t="s">
        <v>61</v>
      </c>
      <c r="Z38" s="2">
        <v>0</v>
      </c>
      <c r="AA38" s="2">
        <v>1</v>
      </c>
      <c r="AB38" s="1" t="s">
        <v>49</v>
      </c>
      <c r="AC38" s="2"/>
      <c r="AD38" s="2" t="s">
        <v>109</v>
      </c>
      <c r="AE38" s="2" t="s">
        <v>46</v>
      </c>
      <c r="AF38" s="2" t="s">
        <v>55</v>
      </c>
      <c r="AG38" s="2" t="s">
        <v>96</v>
      </c>
      <c r="AH38" s="2" t="s">
        <v>72</v>
      </c>
      <c r="AI38" s="2" t="s">
        <v>76</v>
      </c>
      <c r="AJ38" s="2">
        <v>0</v>
      </c>
      <c r="AK38" s="2">
        <v>5</v>
      </c>
      <c r="AL38" s="2">
        <v>5</v>
      </c>
      <c r="AM38" s="2">
        <v>0.52</v>
      </c>
      <c r="AN38" s="2">
        <v>25</v>
      </c>
      <c r="AO38" s="2">
        <v>1</v>
      </c>
      <c r="AP38" s="13">
        <v>0</v>
      </c>
      <c r="AQ38" s="2">
        <v>1</v>
      </c>
      <c r="AR38" s="2">
        <v>1</v>
      </c>
      <c r="AS38" s="2">
        <v>0</v>
      </c>
      <c r="AT38" s="2">
        <v>16</v>
      </c>
      <c r="AU38" s="2">
        <v>24.3</v>
      </c>
      <c r="AV38" s="2"/>
      <c r="AW38" s="13">
        <v>8</v>
      </c>
      <c r="AX38" s="2">
        <v>0</v>
      </c>
      <c r="AY38" s="2">
        <v>0</v>
      </c>
      <c r="AZ38" s="2">
        <v>0</v>
      </c>
      <c r="BA38" s="2">
        <v>0.51700000000000002</v>
      </c>
      <c r="BB38" s="2" t="s">
        <v>47</v>
      </c>
      <c r="BC38" s="10" t="s">
        <v>99</v>
      </c>
      <c r="BD38" s="10">
        <v>0</v>
      </c>
      <c r="BE38" s="10">
        <v>1</v>
      </c>
      <c r="BF38" s="2">
        <v>2011</v>
      </c>
    </row>
    <row r="39" spans="1:59" s="3" customFormat="1" x14ac:dyDescent="0.2">
      <c r="A39" s="3" t="s">
        <v>192</v>
      </c>
      <c r="B39" s="3" t="s">
        <v>165</v>
      </c>
      <c r="C39" s="3" t="s">
        <v>48</v>
      </c>
      <c r="D39" s="3" t="s">
        <v>89</v>
      </c>
      <c r="E39" s="3" t="s">
        <v>86</v>
      </c>
      <c r="F39" s="14">
        <v>14</v>
      </c>
      <c r="G39" s="14">
        <v>14</v>
      </c>
      <c r="H39" s="14">
        <v>14</v>
      </c>
      <c r="I39" s="3" t="s">
        <v>58</v>
      </c>
      <c r="J39" s="3">
        <v>-0.52653751445714547</v>
      </c>
      <c r="K39" s="3">
        <v>0.27050667087817182</v>
      </c>
      <c r="L39" s="3">
        <f>-J39</f>
        <v>0.52653751445714547</v>
      </c>
      <c r="M39" s="18">
        <v>0.52653751445714547</v>
      </c>
      <c r="N39" s="18">
        <f t="shared" si="0"/>
        <v>7.317385898959157E-2</v>
      </c>
      <c r="O39" s="3">
        <v>453.2</v>
      </c>
      <c r="P39" s="3">
        <v>131.30000000000001</v>
      </c>
      <c r="R39" s="3">
        <v>566.9</v>
      </c>
      <c r="S39" s="3">
        <v>234.1</v>
      </c>
      <c r="W39" s="3" t="s">
        <v>166</v>
      </c>
      <c r="Y39" s="3" t="s">
        <v>52</v>
      </c>
      <c r="Z39" s="3">
        <v>1</v>
      </c>
      <c r="AA39" s="3">
        <v>0</v>
      </c>
      <c r="AB39" s="14" t="s">
        <v>49</v>
      </c>
      <c r="AD39" s="3" t="s">
        <v>50</v>
      </c>
      <c r="AE39" s="3" t="s">
        <v>50</v>
      </c>
      <c r="AF39" s="3" t="s">
        <v>55</v>
      </c>
      <c r="AG39" s="3" t="s">
        <v>96</v>
      </c>
      <c r="AH39" s="3" t="s">
        <v>72</v>
      </c>
      <c r="AI39" s="3" t="s">
        <v>76</v>
      </c>
      <c r="AJ39" s="3">
        <v>0</v>
      </c>
      <c r="AK39" s="3">
        <v>0.75</v>
      </c>
      <c r="AL39" s="3">
        <v>0.75</v>
      </c>
      <c r="AM39" s="3">
        <v>0.5</v>
      </c>
      <c r="AN39" s="3">
        <v>25</v>
      </c>
      <c r="AO39" s="3">
        <v>1</v>
      </c>
      <c r="AP39" s="15">
        <v>0</v>
      </c>
      <c r="AQ39" s="3">
        <v>1</v>
      </c>
      <c r="AR39" s="3">
        <v>0</v>
      </c>
      <c r="AS39" s="3">
        <v>0</v>
      </c>
      <c r="AT39" s="3">
        <v>14</v>
      </c>
      <c r="AU39" s="3">
        <v>12.3</v>
      </c>
      <c r="AV39" s="15">
        <v>1.39</v>
      </c>
      <c r="AW39" s="15">
        <v>14</v>
      </c>
      <c r="AX39" s="3">
        <v>0</v>
      </c>
      <c r="AY39" s="3">
        <v>0</v>
      </c>
      <c r="AZ39" s="3">
        <v>0</v>
      </c>
      <c r="BA39" s="3">
        <v>0.51700000000000002</v>
      </c>
      <c r="BB39" s="3" t="s">
        <v>56</v>
      </c>
      <c r="BC39" s="10" t="s">
        <v>99</v>
      </c>
      <c r="BD39" s="10">
        <v>0</v>
      </c>
      <c r="BE39" s="10">
        <v>2</v>
      </c>
      <c r="BF39" s="3">
        <v>2015</v>
      </c>
    </row>
    <row r="40" spans="1:59" s="3" customFormat="1" x14ac:dyDescent="0.2">
      <c r="A40" s="3" t="s">
        <v>192</v>
      </c>
      <c r="B40" s="3" t="s">
        <v>167</v>
      </c>
      <c r="C40" s="3" t="s">
        <v>48</v>
      </c>
      <c r="D40" s="3" t="s">
        <v>89</v>
      </c>
      <c r="E40" s="3" t="s">
        <v>86</v>
      </c>
      <c r="F40" s="14">
        <v>14</v>
      </c>
      <c r="G40" s="14">
        <v>14</v>
      </c>
      <c r="H40" s="14">
        <v>14</v>
      </c>
      <c r="I40" s="3" t="s">
        <v>58</v>
      </c>
      <c r="J40" s="3">
        <v>-0.39233748545679481</v>
      </c>
      <c r="K40" s="3">
        <v>0.26224000730467822</v>
      </c>
      <c r="L40" s="3">
        <f>-J40</f>
        <v>0.39233748545679481</v>
      </c>
      <c r="M40" s="18">
        <v>0.39233748545679481</v>
      </c>
      <c r="N40" s="18">
        <f t="shared" si="0"/>
        <v>6.8769821431157688E-2</v>
      </c>
      <c r="O40" s="3">
        <v>225.2</v>
      </c>
      <c r="P40" s="3">
        <v>246.9</v>
      </c>
      <c r="R40" s="3">
        <v>379.4</v>
      </c>
      <c r="S40" s="3">
        <v>425.3</v>
      </c>
      <c r="W40" s="3" t="s">
        <v>166</v>
      </c>
      <c r="Y40" s="3" t="s">
        <v>52</v>
      </c>
      <c r="Z40" s="3">
        <v>1</v>
      </c>
      <c r="AA40" s="3">
        <v>0</v>
      </c>
      <c r="AB40" s="14" t="s">
        <v>49</v>
      </c>
      <c r="AD40" s="3" t="s">
        <v>168</v>
      </c>
      <c r="AE40" s="3" t="s">
        <v>50</v>
      </c>
      <c r="AF40" s="3" t="s">
        <v>55</v>
      </c>
      <c r="AG40" s="3" t="s">
        <v>96</v>
      </c>
      <c r="AH40" s="3" t="s">
        <v>72</v>
      </c>
      <c r="AI40" s="3" t="s">
        <v>76</v>
      </c>
      <c r="AJ40" s="3">
        <v>0</v>
      </c>
      <c r="AK40" s="3">
        <v>0.75</v>
      </c>
      <c r="AL40" s="3">
        <v>0.75</v>
      </c>
      <c r="AM40" s="3">
        <v>0.5</v>
      </c>
      <c r="AN40" s="3">
        <v>25</v>
      </c>
      <c r="AO40" s="3">
        <v>1</v>
      </c>
      <c r="AP40" s="15">
        <v>0</v>
      </c>
      <c r="AQ40" s="3">
        <v>1</v>
      </c>
      <c r="AR40" s="3">
        <v>0</v>
      </c>
      <c r="AS40" s="3">
        <v>0</v>
      </c>
      <c r="AT40" s="3">
        <v>14</v>
      </c>
      <c r="AU40" s="3">
        <v>12.3</v>
      </c>
      <c r="AV40" s="15">
        <v>1.39</v>
      </c>
      <c r="AW40" s="15">
        <v>14</v>
      </c>
      <c r="AX40" s="3">
        <v>0</v>
      </c>
      <c r="AY40" s="3">
        <v>0</v>
      </c>
      <c r="AZ40" s="3">
        <v>0</v>
      </c>
      <c r="BA40" s="3">
        <v>0.51700000000000002</v>
      </c>
      <c r="BB40" s="3" t="s">
        <v>56</v>
      </c>
      <c r="BC40" s="10" t="s">
        <v>99</v>
      </c>
      <c r="BD40" s="10">
        <v>0</v>
      </c>
      <c r="BE40" s="10">
        <v>2</v>
      </c>
      <c r="BF40" s="3">
        <v>2015</v>
      </c>
    </row>
    <row r="41" spans="1:59" s="3" customFormat="1" x14ac:dyDescent="0.2">
      <c r="A41" s="2" t="s">
        <v>185</v>
      </c>
      <c r="B41" s="2" t="s">
        <v>136</v>
      </c>
      <c r="C41" s="2" t="s">
        <v>48</v>
      </c>
      <c r="D41" s="2" t="s">
        <v>42</v>
      </c>
      <c r="E41" s="2" t="s">
        <v>56</v>
      </c>
      <c r="F41" s="1">
        <v>12</v>
      </c>
      <c r="G41" s="1">
        <v>12</v>
      </c>
      <c r="H41" s="1">
        <v>12</v>
      </c>
      <c r="I41" s="2" t="s">
        <v>54</v>
      </c>
      <c r="J41" s="2">
        <v>-0.1524357035684796</v>
      </c>
      <c r="K41" s="2">
        <v>0.27033173048497777</v>
      </c>
      <c r="L41" s="2">
        <f>J41</f>
        <v>-0.1524357035684796</v>
      </c>
      <c r="M41" s="17">
        <v>-0.1524357035684796</v>
      </c>
      <c r="N41" s="17">
        <f t="shared" si="0"/>
        <v>7.3079244507002664E-2</v>
      </c>
      <c r="O41" s="2">
        <v>3.3</v>
      </c>
      <c r="P41" s="2">
        <v>3</v>
      </c>
      <c r="Q41" s="2"/>
      <c r="R41" s="2">
        <v>3.8</v>
      </c>
      <c r="S41" s="2">
        <v>3.1</v>
      </c>
      <c r="T41" s="2"/>
      <c r="U41" s="2"/>
      <c r="V41" s="2"/>
      <c r="W41" s="2" t="s">
        <v>97</v>
      </c>
      <c r="X41" s="2"/>
      <c r="Y41" s="2" t="s">
        <v>59</v>
      </c>
      <c r="Z41" s="2">
        <v>1</v>
      </c>
      <c r="AA41" s="2">
        <v>0</v>
      </c>
      <c r="AB41" s="1" t="s">
        <v>44</v>
      </c>
      <c r="AC41" s="2"/>
      <c r="AD41" s="2" t="s">
        <v>104</v>
      </c>
      <c r="AE41" s="2" t="s">
        <v>46</v>
      </c>
      <c r="AF41" s="2" t="s">
        <v>55</v>
      </c>
      <c r="AG41" s="2" t="s">
        <v>96</v>
      </c>
      <c r="AH41" s="2" t="s">
        <v>72</v>
      </c>
      <c r="AI41" s="2" t="s">
        <v>76</v>
      </c>
      <c r="AJ41" s="2">
        <v>0</v>
      </c>
      <c r="AK41" s="2">
        <v>5</v>
      </c>
      <c r="AL41" s="2">
        <v>5</v>
      </c>
      <c r="AM41" s="2">
        <v>0.6</v>
      </c>
      <c r="AN41" s="2">
        <v>25</v>
      </c>
      <c r="AO41" s="2">
        <v>1</v>
      </c>
      <c r="AP41" s="13">
        <v>0</v>
      </c>
      <c r="AQ41" s="2">
        <v>1</v>
      </c>
      <c r="AR41" s="2">
        <v>1</v>
      </c>
      <c r="AS41" s="2">
        <v>0</v>
      </c>
      <c r="AT41" s="2">
        <v>12</v>
      </c>
      <c r="AU41" s="2">
        <v>25</v>
      </c>
      <c r="AV41" s="13">
        <v>2.2999999999999901</v>
      </c>
      <c r="AW41" s="13">
        <v>3</v>
      </c>
      <c r="AX41" s="2">
        <v>0</v>
      </c>
      <c r="AY41" s="2">
        <v>0</v>
      </c>
      <c r="AZ41" s="2">
        <v>0</v>
      </c>
      <c r="BA41" s="2">
        <v>0.51700000000000002</v>
      </c>
      <c r="BB41" s="2" t="s">
        <v>47</v>
      </c>
      <c r="BC41" s="10" t="s">
        <v>99</v>
      </c>
      <c r="BD41" s="10">
        <v>0</v>
      </c>
      <c r="BE41" s="10">
        <v>1</v>
      </c>
      <c r="BF41" s="2">
        <v>2015</v>
      </c>
    </row>
  </sheetData>
  <autoFilter ref="A1:BF41" xr:uid="{3C8160A8-1CAC-ED4D-B710-6AE77F2DBCBA}">
    <sortState xmlns:xlrd2="http://schemas.microsoft.com/office/spreadsheetml/2017/richdata2" ref="A2:BF41">
      <sortCondition ref="B1:B41"/>
    </sortState>
  </autoFilter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F945-247C-2F4D-BCF5-90C33AA4CAAF}">
  <dimension ref="A1:I13"/>
  <sheetViews>
    <sheetView zoomScale="120" zoomScaleNormal="120" workbookViewId="0">
      <selection activeCell="C26" sqref="C26"/>
    </sheetView>
  </sheetViews>
  <sheetFormatPr baseColWidth="10" defaultColWidth="8.83203125" defaultRowHeight="15" x14ac:dyDescent="0.2"/>
  <cols>
    <col min="1" max="1" width="18.33203125" style="2" customWidth="1"/>
    <col min="2" max="2" width="16.83203125" style="2" customWidth="1"/>
    <col min="3" max="3" width="8.83203125" style="2"/>
    <col min="4" max="4" width="12.5" style="2" customWidth="1"/>
    <col min="5" max="5" width="5.5" style="1" customWidth="1"/>
    <col min="6" max="6" width="16" style="2" customWidth="1"/>
    <col min="7" max="16384" width="8.83203125" style="2"/>
  </cols>
  <sheetData>
    <row r="1" spans="1:9" x14ac:dyDescent="0.2">
      <c r="A1" s="19" t="s">
        <v>197</v>
      </c>
      <c r="B1" s="19" t="s">
        <v>198</v>
      </c>
      <c r="C1" s="19" t="s">
        <v>199</v>
      </c>
      <c r="D1" s="19" t="s">
        <v>200</v>
      </c>
      <c r="E1" s="19" t="s">
        <v>201</v>
      </c>
      <c r="F1" s="19" t="s">
        <v>202</v>
      </c>
      <c r="G1" s="19" t="s">
        <v>203</v>
      </c>
      <c r="H1" s="19" t="s">
        <v>204</v>
      </c>
      <c r="I1" s="19" t="s">
        <v>205</v>
      </c>
    </row>
    <row r="2" spans="1:9" x14ac:dyDescent="0.2">
      <c r="A2" s="2" t="s">
        <v>183</v>
      </c>
      <c r="B2" s="2" t="s">
        <v>54</v>
      </c>
      <c r="C2" s="2" t="s">
        <v>42</v>
      </c>
      <c r="D2" s="2" t="s">
        <v>206</v>
      </c>
      <c r="E2" s="2">
        <v>25</v>
      </c>
      <c r="F2" s="2">
        <v>23.9</v>
      </c>
      <c r="H2" s="13">
        <v>11</v>
      </c>
      <c r="I2" s="2">
        <v>0</v>
      </c>
    </row>
    <row r="3" spans="1:9" x14ac:dyDescent="0.2">
      <c r="A3" s="2" t="s">
        <v>184</v>
      </c>
      <c r="B3" s="2" t="s">
        <v>54</v>
      </c>
      <c r="C3" s="2" t="s">
        <v>42</v>
      </c>
      <c r="D3" s="2" t="s">
        <v>206</v>
      </c>
      <c r="E3" s="2">
        <v>16</v>
      </c>
      <c r="F3" s="2">
        <v>23.8</v>
      </c>
      <c r="G3" s="13">
        <v>4.3</v>
      </c>
      <c r="H3" s="13">
        <v>7</v>
      </c>
      <c r="I3" s="2">
        <v>0</v>
      </c>
    </row>
    <row r="4" spans="1:9" x14ac:dyDescent="0.2">
      <c r="A4" s="2" t="s">
        <v>185</v>
      </c>
      <c r="B4" s="2" t="s">
        <v>54</v>
      </c>
      <c r="C4" s="2" t="s">
        <v>42</v>
      </c>
      <c r="D4" s="2" t="s">
        <v>206</v>
      </c>
      <c r="E4" s="2">
        <v>12</v>
      </c>
      <c r="F4" s="2">
        <v>25</v>
      </c>
      <c r="G4" s="13">
        <v>2.2999999999999901</v>
      </c>
      <c r="H4" s="13">
        <v>3</v>
      </c>
      <c r="I4" s="2">
        <v>0</v>
      </c>
    </row>
    <row r="5" spans="1:9" x14ac:dyDescent="0.2">
      <c r="A5" s="2" t="s">
        <v>187</v>
      </c>
      <c r="B5" s="2" t="s">
        <v>54</v>
      </c>
      <c r="C5" s="2" t="s">
        <v>138</v>
      </c>
      <c r="D5" s="2" t="s">
        <v>206</v>
      </c>
      <c r="E5" s="2">
        <v>12</v>
      </c>
      <c r="F5" s="2">
        <v>34.200000000000003</v>
      </c>
      <c r="G5" s="13">
        <v>15.4</v>
      </c>
      <c r="H5" s="13">
        <v>4</v>
      </c>
      <c r="I5" s="2">
        <v>0</v>
      </c>
    </row>
    <row r="6" spans="1:9" x14ac:dyDescent="0.2">
      <c r="A6" s="2" t="s">
        <v>188</v>
      </c>
      <c r="B6" s="2" t="s">
        <v>54</v>
      </c>
      <c r="C6" s="2" t="s">
        <v>67</v>
      </c>
      <c r="D6" s="2" t="s">
        <v>206</v>
      </c>
      <c r="E6" s="2">
        <v>14</v>
      </c>
      <c r="F6" s="2">
        <v>33</v>
      </c>
      <c r="G6" s="13">
        <v>8</v>
      </c>
      <c r="I6" s="2">
        <v>0</v>
      </c>
    </row>
    <row r="7" spans="1:9" x14ac:dyDescent="0.2">
      <c r="A7" s="2" t="s">
        <v>189</v>
      </c>
      <c r="B7" s="2" t="s">
        <v>54</v>
      </c>
      <c r="C7" s="2" t="s">
        <v>42</v>
      </c>
      <c r="D7" s="2" t="s">
        <v>207</v>
      </c>
      <c r="E7" s="2">
        <v>38</v>
      </c>
      <c r="F7" s="2">
        <v>26.65</v>
      </c>
      <c r="G7" s="13">
        <v>5.9</v>
      </c>
      <c r="H7" s="13">
        <v>19</v>
      </c>
      <c r="I7" s="2">
        <v>1</v>
      </c>
    </row>
    <row r="8" spans="1:9" x14ac:dyDescent="0.2">
      <c r="A8" s="2" t="s">
        <v>190</v>
      </c>
      <c r="B8" s="2" t="s">
        <v>43</v>
      </c>
      <c r="C8" s="2" t="s">
        <v>42</v>
      </c>
      <c r="D8" s="2" t="s">
        <v>206</v>
      </c>
      <c r="E8" s="2">
        <v>24</v>
      </c>
      <c r="F8" s="2">
        <v>20.58</v>
      </c>
      <c r="G8" s="13">
        <v>0.44</v>
      </c>
      <c r="H8" s="13">
        <v>8</v>
      </c>
      <c r="I8" s="2">
        <v>0</v>
      </c>
    </row>
    <row r="9" spans="1:9" x14ac:dyDescent="0.2">
      <c r="A9" s="3" t="s">
        <v>191</v>
      </c>
      <c r="B9" s="3" t="s">
        <v>85</v>
      </c>
      <c r="C9" s="3" t="s">
        <v>42</v>
      </c>
      <c r="D9" s="2" t="s">
        <v>207</v>
      </c>
      <c r="E9" s="3">
        <v>16</v>
      </c>
      <c r="F9" s="3">
        <v>22.5</v>
      </c>
      <c r="G9" s="15">
        <v>2.5499999999999901</v>
      </c>
      <c r="H9" s="15">
        <v>9</v>
      </c>
      <c r="I9" s="3">
        <v>1</v>
      </c>
    </row>
    <row r="10" spans="1:9" x14ac:dyDescent="0.2">
      <c r="A10" s="3" t="s">
        <v>192</v>
      </c>
      <c r="B10" s="3" t="s">
        <v>58</v>
      </c>
      <c r="C10" s="3" t="s">
        <v>86</v>
      </c>
      <c r="D10" s="2" t="s">
        <v>206</v>
      </c>
      <c r="E10" s="3">
        <v>14</v>
      </c>
      <c r="F10" s="3">
        <v>12.3</v>
      </c>
      <c r="G10" s="15">
        <v>1.39</v>
      </c>
      <c r="H10" s="15">
        <v>14</v>
      </c>
      <c r="I10" s="3">
        <v>0</v>
      </c>
    </row>
    <row r="11" spans="1:9" s="3" customFormat="1" x14ac:dyDescent="0.2">
      <c r="A11" s="3" t="s">
        <v>193</v>
      </c>
      <c r="B11" s="3" t="s">
        <v>58</v>
      </c>
      <c r="C11" s="3" t="s">
        <v>170</v>
      </c>
      <c r="D11" s="3" t="s">
        <v>207</v>
      </c>
      <c r="E11" s="3">
        <v>30</v>
      </c>
      <c r="F11" s="3">
        <v>43.2</v>
      </c>
      <c r="G11" s="15">
        <v>7.74</v>
      </c>
      <c r="H11" s="15">
        <v>21</v>
      </c>
      <c r="I11" s="3">
        <v>0</v>
      </c>
    </row>
    <row r="12" spans="1:9" x14ac:dyDescent="0.2">
      <c r="A12" s="3" t="s">
        <v>194</v>
      </c>
      <c r="B12" s="3" t="s">
        <v>65</v>
      </c>
      <c r="C12" s="3" t="s">
        <v>42</v>
      </c>
      <c r="D12" s="2" t="s">
        <v>206</v>
      </c>
      <c r="E12" s="3">
        <v>20</v>
      </c>
      <c r="F12" s="3">
        <v>20.9</v>
      </c>
      <c r="G12" s="15">
        <v>2.7</v>
      </c>
      <c r="H12" s="15">
        <v>5</v>
      </c>
      <c r="I12" s="3">
        <v>0</v>
      </c>
    </row>
    <row r="13" spans="1:9" x14ac:dyDescent="0.2">
      <c r="A13" s="3" t="s">
        <v>195</v>
      </c>
      <c r="B13" s="3" t="s">
        <v>60</v>
      </c>
      <c r="C13" s="3" t="s">
        <v>42</v>
      </c>
      <c r="D13" s="2" t="s">
        <v>206</v>
      </c>
      <c r="E13" s="3">
        <v>37</v>
      </c>
      <c r="F13" s="3">
        <v>23.64</v>
      </c>
      <c r="G13" s="15">
        <v>4.3499999999999899</v>
      </c>
      <c r="H13" s="15">
        <v>20</v>
      </c>
      <c r="I13" s="3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 Le</cp:lastModifiedBy>
  <dcterms:created xsi:type="dcterms:W3CDTF">2021-02-19T21:58:52Z</dcterms:created>
  <dcterms:modified xsi:type="dcterms:W3CDTF">2021-11-15T23:22:24Z</dcterms:modified>
</cp:coreProperties>
</file>