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Christ University\Committees\NBA\Projects marks\2014 Project - Part 1\"/>
    </mc:Choice>
  </mc:AlternateContent>
  <bookViews>
    <workbookView xWindow="240" yWindow="60" windowWidth="15150" windowHeight="8010" tabRatio="805" firstSheet="1" activeTab="1"/>
  </bookViews>
  <sheets>
    <sheet name="Instruction Sheet" sheetId="18" r:id="rId1"/>
    <sheet name="Course Information sheet" sheetId="1" r:id="rId2"/>
    <sheet name="CIA-1-Component 1" sheetId="2" r:id="rId3"/>
    <sheet name="CIA-1-Component 2" sheetId="24" r:id="rId4"/>
    <sheet name="CIA-2 MSE" sheetId="15" r:id="rId5"/>
    <sheet name="CIA-3-Component 1" sheetId="25" r:id="rId6"/>
    <sheet name="CIA-3-Component 2" sheetId="26" r:id="rId7"/>
    <sheet name="CIA-Practical" sheetId="19" r:id="rId8"/>
    <sheet name="ESE" sheetId="16" r:id="rId9"/>
    <sheet name="Course Exit Survey" sheetId="17" r:id="rId10"/>
    <sheet name="Overall CO Attainment" sheetId="3" r:id="rId11"/>
    <sheet name="Course Level PO Attainment " sheetId="23" r:id="rId12"/>
  </sheets>
  <definedNames>
    <definedName name="_xlnm.Print_Area" localSheetId="0">'Instruction Sheet'!$A$1:$AA$30</definedName>
  </definedNames>
  <calcPr calcId="152511"/>
</workbook>
</file>

<file path=xl/calcChain.xml><?xml version="1.0" encoding="utf-8"?>
<calcChain xmlns="http://schemas.openxmlformats.org/spreadsheetml/2006/main">
  <c r="E706" i="16" l="1"/>
  <c r="E707" i="16" s="1"/>
  <c r="F706" i="16"/>
  <c r="F707" i="16" s="1"/>
  <c r="G706" i="16"/>
  <c r="G707" i="16" s="1"/>
  <c r="H706" i="16"/>
  <c r="H707" i="16" s="1"/>
  <c r="I706" i="16"/>
  <c r="I707" i="16" s="1"/>
  <c r="J706" i="16"/>
  <c r="J707" i="16" s="1"/>
  <c r="K706" i="16"/>
  <c r="K707" i="16" s="1"/>
  <c r="L706" i="16"/>
  <c r="L707" i="16" s="1"/>
  <c r="M706" i="16"/>
  <c r="M707" i="16" s="1"/>
  <c r="D706" i="16"/>
  <c r="D707" i="16" s="1"/>
  <c r="E705" i="16"/>
  <c r="F705" i="16"/>
  <c r="G705" i="16"/>
  <c r="H705" i="16"/>
  <c r="I705" i="16"/>
  <c r="J705" i="16"/>
  <c r="K705" i="16"/>
  <c r="L705" i="16"/>
  <c r="M705" i="16"/>
  <c r="D705" i="16"/>
  <c r="E706" i="19"/>
  <c r="E707" i="19" s="1"/>
  <c r="F706" i="19"/>
  <c r="F707" i="19" s="1"/>
  <c r="G706" i="19"/>
  <c r="G707" i="19" s="1"/>
  <c r="H706" i="19"/>
  <c r="H707" i="19" s="1"/>
  <c r="I706" i="19"/>
  <c r="I707" i="19" s="1"/>
  <c r="J706" i="19"/>
  <c r="J707" i="19" s="1"/>
  <c r="K706" i="19"/>
  <c r="K707" i="19" s="1"/>
  <c r="L706" i="19"/>
  <c r="L707" i="19" s="1"/>
  <c r="M706" i="19"/>
  <c r="M707" i="19" s="1"/>
  <c r="N706" i="19"/>
  <c r="N707" i="19" s="1"/>
  <c r="O706" i="19"/>
  <c r="O707" i="19" s="1"/>
  <c r="D706" i="19"/>
  <c r="D707" i="19" s="1"/>
  <c r="E705" i="19"/>
  <c r="F705" i="19"/>
  <c r="G705" i="19"/>
  <c r="H705" i="19"/>
  <c r="I705" i="19"/>
  <c r="J705" i="19"/>
  <c r="K705" i="19"/>
  <c r="L705" i="19"/>
  <c r="M705" i="19"/>
  <c r="N705" i="19"/>
  <c r="O705" i="19"/>
  <c r="D705" i="19"/>
  <c r="E706" i="26"/>
  <c r="E707" i="26" s="1"/>
  <c r="F706" i="26"/>
  <c r="F707" i="26" s="1"/>
  <c r="G706" i="26"/>
  <c r="G707" i="26" s="1"/>
  <c r="H706" i="26"/>
  <c r="H707" i="26" s="1"/>
  <c r="I706" i="26"/>
  <c r="I707" i="26" s="1"/>
  <c r="J706" i="26"/>
  <c r="J707" i="26" s="1"/>
  <c r="K706" i="26"/>
  <c r="K707" i="26" s="1"/>
  <c r="L706" i="26"/>
  <c r="L707" i="26" s="1"/>
  <c r="M706" i="26"/>
  <c r="M707" i="26" s="1"/>
  <c r="D706" i="26"/>
  <c r="D707" i="26" s="1"/>
  <c r="E705" i="26"/>
  <c r="F705" i="26"/>
  <c r="G705" i="26"/>
  <c r="H705" i="26"/>
  <c r="I705" i="26"/>
  <c r="J705" i="26"/>
  <c r="K705" i="26"/>
  <c r="L705" i="26"/>
  <c r="M705" i="26"/>
  <c r="D705" i="26"/>
  <c r="E706" i="25"/>
  <c r="E707" i="25" s="1"/>
  <c r="F706" i="25"/>
  <c r="F707" i="25" s="1"/>
  <c r="G706" i="25"/>
  <c r="G707" i="25" s="1"/>
  <c r="H706" i="25"/>
  <c r="H707" i="25" s="1"/>
  <c r="I706" i="25"/>
  <c r="I707" i="25" s="1"/>
  <c r="J706" i="25"/>
  <c r="J707" i="25" s="1"/>
  <c r="K706" i="25"/>
  <c r="K707" i="25" s="1"/>
  <c r="L706" i="25"/>
  <c r="L707" i="25" s="1"/>
  <c r="M706" i="25"/>
  <c r="M707" i="25" s="1"/>
  <c r="D706" i="25"/>
  <c r="D707" i="25" s="1"/>
  <c r="E705" i="25"/>
  <c r="F705" i="25"/>
  <c r="G705" i="25"/>
  <c r="H705" i="25"/>
  <c r="I705" i="25"/>
  <c r="J705" i="25"/>
  <c r="K705" i="25"/>
  <c r="L705" i="25"/>
  <c r="M705" i="25"/>
  <c r="D705" i="25"/>
  <c r="E706" i="15"/>
  <c r="E707" i="15" s="1"/>
  <c r="F706" i="15"/>
  <c r="F707" i="15" s="1"/>
  <c r="G706" i="15"/>
  <c r="G707" i="15" s="1"/>
  <c r="H706" i="15"/>
  <c r="H707" i="15" s="1"/>
  <c r="I706" i="15"/>
  <c r="I707" i="15" s="1"/>
  <c r="D706" i="15"/>
  <c r="D707" i="15" s="1"/>
  <c r="E705" i="15"/>
  <c r="F705" i="15"/>
  <c r="G705" i="15"/>
  <c r="H705" i="15"/>
  <c r="I705" i="15"/>
  <c r="D705" i="15"/>
  <c r="E706" i="24"/>
  <c r="E707" i="24" s="1"/>
  <c r="F706" i="24"/>
  <c r="F707" i="24" s="1"/>
  <c r="G706" i="24"/>
  <c r="G707" i="24" s="1"/>
  <c r="H706" i="24"/>
  <c r="H707" i="24" s="1"/>
  <c r="I706" i="24"/>
  <c r="I707" i="24" s="1"/>
  <c r="J706" i="24"/>
  <c r="J707" i="24" s="1"/>
  <c r="K706" i="24"/>
  <c r="K707" i="24" s="1"/>
  <c r="L706" i="24"/>
  <c r="L707" i="24" s="1"/>
  <c r="M706" i="24"/>
  <c r="M707" i="24" s="1"/>
  <c r="D706" i="24"/>
  <c r="D707" i="24" s="1"/>
  <c r="E705" i="24"/>
  <c r="F705" i="24"/>
  <c r="G705" i="24"/>
  <c r="H705" i="24"/>
  <c r="I705" i="24"/>
  <c r="J705" i="24"/>
  <c r="K705" i="24"/>
  <c r="L705" i="24"/>
  <c r="M705" i="24"/>
  <c r="D705" i="24"/>
  <c r="F706" i="2"/>
  <c r="F707" i="2" s="1"/>
  <c r="E706" i="2"/>
  <c r="E707" i="2" s="1"/>
  <c r="D706" i="2"/>
  <c r="D707" i="2" s="1"/>
  <c r="M706" i="2"/>
  <c r="M707" i="2" s="1"/>
  <c r="L706" i="2"/>
  <c r="L707" i="2" s="1"/>
  <c r="K706" i="2"/>
  <c r="K707" i="2" s="1"/>
  <c r="J706" i="2"/>
  <c r="J707" i="2" s="1"/>
  <c r="I706" i="2"/>
  <c r="I707" i="2" s="1"/>
  <c r="H706" i="2"/>
  <c r="H707" i="2" s="1"/>
  <c r="G706" i="2"/>
  <c r="G707" i="2" s="1"/>
  <c r="M705" i="2"/>
  <c r="L705" i="2"/>
  <c r="K705" i="2"/>
  <c r="J705" i="2"/>
  <c r="I705" i="2"/>
  <c r="H705" i="2"/>
  <c r="G705" i="2"/>
  <c r="F705" i="2"/>
  <c r="E705" i="2"/>
  <c r="D705" i="2"/>
  <c r="I12" i="3"/>
  <c r="F12" i="3"/>
  <c r="E12" i="3"/>
  <c r="D12" i="3"/>
  <c r="I11" i="3"/>
  <c r="H9" i="3"/>
  <c r="G9" i="3"/>
  <c r="B6" i="16"/>
  <c r="C6" i="16"/>
  <c r="B7" i="16"/>
  <c r="C7" i="16"/>
  <c r="B8" i="16"/>
  <c r="C8" i="16"/>
  <c r="B9" i="16"/>
  <c r="C9" i="16"/>
  <c r="B10" i="16"/>
  <c r="C10" i="16"/>
  <c r="B11" i="16"/>
  <c r="C11" i="16"/>
  <c r="B12" i="16"/>
  <c r="C12" i="16"/>
  <c r="B13" i="16"/>
  <c r="C13" i="16"/>
  <c r="B14" i="16"/>
  <c r="C14" i="16"/>
  <c r="B15" i="16"/>
  <c r="C15" i="16"/>
  <c r="B16" i="16"/>
  <c r="C16" i="16"/>
  <c r="B17" i="16"/>
  <c r="C17" i="16"/>
  <c r="B18" i="16"/>
  <c r="C18" i="16"/>
  <c r="B19" i="16"/>
  <c r="C19" i="16"/>
  <c r="B20" i="16"/>
  <c r="C20" i="16"/>
  <c r="B21" i="16"/>
  <c r="C21" i="16"/>
  <c r="B22" i="16"/>
  <c r="C22" i="16"/>
  <c r="B23" i="16"/>
  <c r="C23" i="16"/>
  <c r="B24" i="16"/>
  <c r="C24" i="16"/>
  <c r="B25" i="16"/>
  <c r="C25" i="16"/>
  <c r="B26" i="16"/>
  <c r="C26" i="16"/>
  <c r="B27" i="16"/>
  <c r="C27" i="16"/>
  <c r="B28" i="16"/>
  <c r="C28" i="16"/>
  <c r="B29" i="16"/>
  <c r="C29" i="16"/>
  <c r="B30" i="16"/>
  <c r="C30" i="16"/>
  <c r="B31" i="16"/>
  <c r="C31" i="16"/>
  <c r="B32" i="16"/>
  <c r="C32" i="16"/>
  <c r="B33" i="16"/>
  <c r="C33" i="16"/>
  <c r="B34" i="16"/>
  <c r="C34" i="16"/>
  <c r="B35" i="16"/>
  <c r="C35" i="16"/>
  <c r="B36" i="16"/>
  <c r="C36" i="16"/>
  <c r="B37" i="16"/>
  <c r="C37" i="16"/>
  <c r="B38" i="16"/>
  <c r="C38" i="16"/>
  <c r="B39" i="16"/>
  <c r="C39" i="16"/>
  <c r="B40" i="16"/>
  <c r="C40" i="16"/>
  <c r="B41" i="16"/>
  <c r="C41" i="16"/>
  <c r="B42" i="16"/>
  <c r="C42" i="16"/>
  <c r="B43" i="16"/>
  <c r="C43" i="16"/>
  <c r="B44" i="16"/>
  <c r="C44" i="16"/>
  <c r="B45" i="16"/>
  <c r="C45" i="16"/>
  <c r="B46" i="16"/>
  <c r="C46" i="16"/>
  <c r="B47" i="16"/>
  <c r="C47" i="16"/>
  <c r="B48" i="16"/>
  <c r="C48" i="16"/>
  <c r="B49" i="16"/>
  <c r="C49" i="16"/>
  <c r="B50" i="16"/>
  <c r="C50" i="16"/>
  <c r="B51" i="16"/>
  <c r="C51" i="16"/>
  <c r="B52" i="16"/>
  <c r="C52" i="16"/>
  <c r="B53" i="16"/>
  <c r="C53" i="16"/>
  <c r="B54" i="16"/>
  <c r="C54" i="16"/>
  <c r="B55" i="16"/>
  <c r="C55" i="16"/>
  <c r="B56" i="16"/>
  <c r="C56" i="16"/>
  <c r="B57" i="16"/>
  <c r="C57" i="16"/>
  <c r="B58" i="16"/>
  <c r="C58" i="16"/>
  <c r="B59" i="16"/>
  <c r="C59" i="16"/>
  <c r="B60" i="16"/>
  <c r="C60" i="16"/>
  <c r="B61" i="16"/>
  <c r="C61" i="16"/>
  <c r="B62" i="16"/>
  <c r="C62" i="16"/>
  <c r="B63" i="16"/>
  <c r="C63" i="16"/>
  <c r="B64" i="16"/>
  <c r="C64" i="16"/>
  <c r="B65" i="16"/>
  <c r="C65" i="16"/>
  <c r="B66" i="16"/>
  <c r="C66" i="16"/>
  <c r="B67" i="16"/>
  <c r="C67" i="16"/>
  <c r="B68" i="16"/>
  <c r="C68" i="16"/>
  <c r="B69" i="16"/>
  <c r="C69" i="16"/>
  <c r="B70" i="16"/>
  <c r="C70" i="16"/>
  <c r="B71" i="16"/>
  <c r="C71" i="16"/>
  <c r="B72" i="16"/>
  <c r="C72" i="16"/>
  <c r="B73" i="16"/>
  <c r="C73" i="16"/>
  <c r="B74" i="16"/>
  <c r="C74" i="16"/>
  <c r="B75" i="16"/>
  <c r="C75" i="16"/>
  <c r="B76" i="16"/>
  <c r="C76" i="16"/>
  <c r="B77" i="16"/>
  <c r="C77" i="16"/>
  <c r="B78" i="16"/>
  <c r="C78" i="16"/>
  <c r="B79" i="16"/>
  <c r="C79" i="16"/>
  <c r="B80" i="16"/>
  <c r="C80" i="16"/>
  <c r="B81" i="16"/>
  <c r="C81" i="16"/>
  <c r="B82" i="16"/>
  <c r="C82" i="16"/>
  <c r="B83" i="16"/>
  <c r="C83" i="16"/>
  <c r="B84" i="16"/>
  <c r="C84" i="16"/>
  <c r="B85" i="16"/>
  <c r="C85" i="16"/>
  <c r="B86" i="16"/>
  <c r="C86" i="16"/>
  <c r="B87" i="16"/>
  <c r="C87" i="16"/>
  <c r="B88" i="16"/>
  <c r="C88" i="16"/>
  <c r="B89" i="16"/>
  <c r="C89" i="16"/>
  <c r="B90" i="16"/>
  <c r="C90" i="16"/>
  <c r="B91" i="16"/>
  <c r="C91" i="16"/>
  <c r="B92" i="16"/>
  <c r="C92" i="16"/>
  <c r="B93" i="16"/>
  <c r="C93" i="16"/>
  <c r="B94" i="16"/>
  <c r="C94" i="16"/>
  <c r="B95" i="16"/>
  <c r="C95" i="16"/>
  <c r="B96" i="16"/>
  <c r="C96" i="16"/>
  <c r="B97" i="16"/>
  <c r="C97" i="16"/>
  <c r="B98" i="16"/>
  <c r="C98" i="16"/>
  <c r="B99" i="16"/>
  <c r="C99" i="16"/>
  <c r="B100" i="16"/>
  <c r="C100" i="16"/>
  <c r="B101" i="16"/>
  <c r="C101" i="16"/>
  <c r="B102" i="16"/>
  <c r="C102" i="16"/>
  <c r="B103" i="16"/>
  <c r="C103" i="16"/>
  <c r="B104" i="16"/>
  <c r="C104" i="16"/>
  <c r="B105" i="16"/>
  <c r="C105" i="16"/>
  <c r="B106" i="16"/>
  <c r="C106" i="16"/>
  <c r="B107" i="16"/>
  <c r="C107" i="16"/>
  <c r="B108" i="16"/>
  <c r="C108" i="16"/>
  <c r="B109" i="16"/>
  <c r="C109" i="16"/>
  <c r="B110" i="16"/>
  <c r="C110" i="16"/>
  <c r="B111" i="16"/>
  <c r="C111" i="16"/>
  <c r="B112" i="16"/>
  <c r="C112" i="16"/>
  <c r="B113" i="16"/>
  <c r="C113" i="16"/>
  <c r="B114" i="16"/>
  <c r="C114" i="16"/>
  <c r="B115" i="16"/>
  <c r="C115" i="16"/>
  <c r="B116" i="16"/>
  <c r="C116" i="16"/>
  <c r="B117" i="16"/>
  <c r="C117" i="16"/>
  <c r="B118" i="16"/>
  <c r="C118" i="16"/>
  <c r="B119" i="16"/>
  <c r="C119" i="16"/>
  <c r="B120" i="16"/>
  <c r="C120" i="16"/>
  <c r="B121" i="16"/>
  <c r="C121" i="16"/>
  <c r="B122" i="16"/>
  <c r="C122" i="16"/>
  <c r="B123" i="16"/>
  <c r="C123" i="16"/>
  <c r="B124" i="16"/>
  <c r="C124" i="16"/>
  <c r="B125" i="16"/>
  <c r="C125" i="16"/>
  <c r="B126" i="16"/>
  <c r="C126" i="16"/>
  <c r="B127" i="16"/>
  <c r="C127" i="16"/>
  <c r="B128" i="16"/>
  <c r="C128" i="16"/>
  <c r="B129" i="16"/>
  <c r="C129" i="16"/>
  <c r="B130" i="16"/>
  <c r="C130" i="16"/>
  <c r="B131" i="16"/>
  <c r="C131" i="16"/>
  <c r="B132" i="16"/>
  <c r="C132" i="16"/>
  <c r="B133" i="16"/>
  <c r="C133" i="16"/>
  <c r="B134" i="16"/>
  <c r="C134" i="16"/>
  <c r="B135" i="16"/>
  <c r="C135" i="16"/>
  <c r="B136" i="16"/>
  <c r="C136" i="16"/>
  <c r="B137" i="16"/>
  <c r="C137" i="16"/>
  <c r="B138" i="16"/>
  <c r="C138" i="16"/>
  <c r="B139" i="16"/>
  <c r="C139" i="16"/>
  <c r="B140" i="16"/>
  <c r="C140" i="16"/>
  <c r="B141" i="16"/>
  <c r="C141" i="16"/>
  <c r="B142" i="16"/>
  <c r="C142" i="16"/>
  <c r="B143" i="16"/>
  <c r="C143" i="16"/>
  <c r="B144" i="16"/>
  <c r="C144" i="16"/>
  <c r="B145" i="16"/>
  <c r="C145" i="16"/>
  <c r="B146" i="16"/>
  <c r="C146" i="16"/>
  <c r="B147" i="16"/>
  <c r="C147" i="16"/>
  <c r="B148" i="16"/>
  <c r="C148" i="16"/>
  <c r="B149" i="16"/>
  <c r="C149" i="16"/>
  <c r="B150" i="16"/>
  <c r="C150" i="16"/>
  <c r="B151" i="16"/>
  <c r="C151" i="16"/>
  <c r="B152" i="16"/>
  <c r="C152" i="16"/>
  <c r="B153" i="16"/>
  <c r="C153" i="16"/>
  <c r="B154" i="16"/>
  <c r="C154" i="16"/>
  <c r="B155" i="16"/>
  <c r="C155" i="16"/>
  <c r="B156" i="16"/>
  <c r="C156" i="16"/>
  <c r="B157" i="16"/>
  <c r="C157" i="16"/>
  <c r="B158" i="16"/>
  <c r="C158" i="16"/>
  <c r="B159" i="16"/>
  <c r="C159" i="16"/>
  <c r="B160" i="16"/>
  <c r="C160" i="16"/>
  <c r="B161" i="16"/>
  <c r="C161" i="16"/>
  <c r="B162" i="16"/>
  <c r="C162" i="16"/>
  <c r="B163" i="16"/>
  <c r="C163" i="16"/>
  <c r="B164" i="16"/>
  <c r="C164" i="16"/>
  <c r="B165" i="16"/>
  <c r="C165" i="16"/>
  <c r="B166" i="16"/>
  <c r="C166" i="16"/>
  <c r="B167" i="16"/>
  <c r="C167" i="16"/>
  <c r="B168" i="16"/>
  <c r="C168" i="16"/>
  <c r="B169" i="16"/>
  <c r="C169" i="16"/>
  <c r="B170" i="16"/>
  <c r="C170" i="16"/>
  <c r="B171" i="16"/>
  <c r="C171" i="16"/>
  <c r="B172" i="16"/>
  <c r="C172" i="16"/>
  <c r="B173" i="16"/>
  <c r="C173" i="16"/>
  <c r="B174" i="16"/>
  <c r="C174" i="16"/>
  <c r="B175" i="16"/>
  <c r="C175" i="16"/>
  <c r="B176" i="16"/>
  <c r="C176" i="16"/>
  <c r="B177" i="16"/>
  <c r="C177" i="16"/>
  <c r="B178" i="16"/>
  <c r="C178" i="16"/>
  <c r="B179" i="16"/>
  <c r="C179" i="16"/>
  <c r="B180" i="16"/>
  <c r="C180" i="16"/>
  <c r="B181" i="16"/>
  <c r="C181" i="16"/>
  <c r="B182" i="16"/>
  <c r="C182" i="16"/>
  <c r="B183" i="16"/>
  <c r="C183" i="16"/>
  <c r="B184" i="16"/>
  <c r="C184" i="16"/>
  <c r="B185" i="16"/>
  <c r="C185" i="16"/>
  <c r="B186" i="16"/>
  <c r="C186" i="16"/>
  <c r="B187" i="16"/>
  <c r="C187" i="16"/>
  <c r="B188" i="16"/>
  <c r="C188" i="16"/>
  <c r="B189" i="16"/>
  <c r="C189" i="16"/>
  <c r="B190" i="16"/>
  <c r="C190" i="16"/>
  <c r="B191" i="16"/>
  <c r="C191" i="16"/>
  <c r="B192" i="16"/>
  <c r="C192" i="16"/>
  <c r="B193" i="16"/>
  <c r="C193" i="16"/>
  <c r="B194" i="16"/>
  <c r="C194" i="16"/>
  <c r="B195" i="16"/>
  <c r="C195" i="16"/>
  <c r="B196" i="16"/>
  <c r="C196" i="16"/>
  <c r="B197" i="16"/>
  <c r="C197" i="16"/>
  <c r="B198" i="16"/>
  <c r="C198" i="16"/>
  <c r="B199" i="16"/>
  <c r="C199" i="16"/>
  <c r="B200" i="16"/>
  <c r="C200" i="16"/>
  <c r="B201" i="16"/>
  <c r="C201" i="16"/>
  <c r="B202" i="16"/>
  <c r="C202" i="16"/>
  <c r="B203" i="16"/>
  <c r="C203" i="16"/>
  <c r="B204" i="16"/>
  <c r="C204" i="16"/>
  <c r="B205" i="16"/>
  <c r="C205" i="16"/>
  <c r="B206" i="16"/>
  <c r="C206" i="16"/>
  <c r="B207" i="16"/>
  <c r="C207" i="16"/>
  <c r="B208" i="16"/>
  <c r="C208" i="16"/>
  <c r="B209" i="16"/>
  <c r="C209" i="16"/>
  <c r="B210" i="16"/>
  <c r="C210" i="16"/>
  <c r="B211" i="16"/>
  <c r="C211" i="16"/>
  <c r="B212" i="16"/>
  <c r="C212" i="16"/>
  <c r="B213" i="16"/>
  <c r="C213" i="16"/>
  <c r="B214" i="16"/>
  <c r="C214" i="16"/>
  <c r="B215" i="16"/>
  <c r="C215" i="16"/>
  <c r="B216" i="16"/>
  <c r="C216" i="16"/>
  <c r="B217" i="16"/>
  <c r="C217" i="16"/>
  <c r="B218" i="16"/>
  <c r="C218" i="16"/>
  <c r="B219" i="16"/>
  <c r="C219" i="16"/>
  <c r="B220" i="16"/>
  <c r="C220" i="16"/>
  <c r="B221" i="16"/>
  <c r="C221" i="16"/>
  <c r="B222" i="16"/>
  <c r="C222" i="16"/>
  <c r="B223" i="16"/>
  <c r="C223" i="16"/>
  <c r="B224" i="16"/>
  <c r="C224" i="16"/>
  <c r="B225" i="16"/>
  <c r="C225" i="16"/>
  <c r="B226" i="16"/>
  <c r="C226" i="16"/>
  <c r="B227" i="16"/>
  <c r="C227" i="16"/>
  <c r="B228" i="16"/>
  <c r="C228" i="16"/>
  <c r="B229" i="16"/>
  <c r="C229" i="16"/>
  <c r="B230" i="16"/>
  <c r="C230" i="16"/>
  <c r="B231" i="16"/>
  <c r="C231" i="16"/>
  <c r="B232" i="16"/>
  <c r="C232" i="16"/>
  <c r="B233" i="16"/>
  <c r="C233" i="16"/>
  <c r="B234" i="16"/>
  <c r="C234" i="16"/>
  <c r="B235" i="16"/>
  <c r="C235" i="16"/>
  <c r="B236" i="16"/>
  <c r="C236" i="16"/>
  <c r="B237" i="16"/>
  <c r="C237" i="16"/>
  <c r="B238" i="16"/>
  <c r="C238" i="16"/>
  <c r="B239" i="16"/>
  <c r="C239" i="16"/>
  <c r="B240" i="16"/>
  <c r="C240" i="16"/>
  <c r="B241" i="16"/>
  <c r="C241" i="16"/>
  <c r="B242" i="16"/>
  <c r="C242" i="16"/>
  <c r="B243" i="16"/>
  <c r="C243" i="16"/>
  <c r="B244" i="16"/>
  <c r="C244" i="16"/>
  <c r="B245" i="16"/>
  <c r="C245" i="16"/>
  <c r="B246" i="16"/>
  <c r="C246" i="16"/>
  <c r="B247" i="16"/>
  <c r="C247" i="16"/>
  <c r="B248" i="16"/>
  <c r="C248" i="16"/>
  <c r="B249" i="16"/>
  <c r="C249" i="16"/>
  <c r="B250" i="16"/>
  <c r="C250" i="16"/>
  <c r="B251" i="16"/>
  <c r="C251" i="16"/>
  <c r="B252" i="16"/>
  <c r="C252" i="16"/>
  <c r="B253" i="16"/>
  <c r="C253" i="16"/>
  <c r="B254" i="16"/>
  <c r="C254" i="16"/>
  <c r="B255" i="16"/>
  <c r="C255" i="16"/>
  <c r="B256" i="16"/>
  <c r="C256" i="16"/>
  <c r="B257" i="16"/>
  <c r="C257" i="16"/>
  <c r="B258" i="16"/>
  <c r="C258" i="16"/>
  <c r="B259" i="16"/>
  <c r="C259" i="16"/>
  <c r="B260" i="16"/>
  <c r="C260" i="16"/>
  <c r="B261" i="16"/>
  <c r="C261" i="16"/>
  <c r="B262" i="16"/>
  <c r="C262" i="16"/>
  <c r="B263" i="16"/>
  <c r="C263" i="16"/>
  <c r="B264" i="16"/>
  <c r="C264" i="16"/>
  <c r="B265" i="16"/>
  <c r="C265" i="16"/>
  <c r="B266" i="16"/>
  <c r="C266" i="16"/>
  <c r="B267" i="16"/>
  <c r="C267" i="16"/>
  <c r="B268" i="16"/>
  <c r="C268" i="16"/>
  <c r="B269" i="16"/>
  <c r="C269" i="16"/>
  <c r="B270" i="16"/>
  <c r="C270" i="16"/>
  <c r="B271" i="16"/>
  <c r="C271" i="16"/>
  <c r="B272" i="16"/>
  <c r="C272" i="16"/>
  <c r="B273" i="16"/>
  <c r="C273" i="16"/>
  <c r="B274" i="16"/>
  <c r="C274" i="16"/>
  <c r="B275" i="16"/>
  <c r="C275" i="16"/>
  <c r="B276" i="16"/>
  <c r="C276" i="16"/>
  <c r="B277" i="16"/>
  <c r="C277" i="16"/>
  <c r="B278" i="16"/>
  <c r="C278" i="16"/>
  <c r="B279" i="16"/>
  <c r="C279" i="16"/>
  <c r="B280" i="16"/>
  <c r="C280" i="16"/>
  <c r="B281" i="16"/>
  <c r="C281" i="16"/>
  <c r="B282" i="16"/>
  <c r="C282" i="16"/>
  <c r="B283" i="16"/>
  <c r="C283" i="16"/>
  <c r="B284" i="16"/>
  <c r="C284" i="16"/>
  <c r="B285" i="16"/>
  <c r="C285" i="16"/>
  <c r="B286" i="16"/>
  <c r="C286" i="16"/>
  <c r="B287" i="16"/>
  <c r="C287" i="16"/>
  <c r="B288" i="16"/>
  <c r="C288" i="16"/>
  <c r="B289" i="16"/>
  <c r="C289" i="16"/>
  <c r="B290" i="16"/>
  <c r="C290" i="16"/>
  <c r="B291" i="16"/>
  <c r="C291" i="16"/>
  <c r="B292" i="16"/>
  <c r="C292" i="16"/>
  <c r="B293" i="16"/>
  <c r="C293" i="16"/>
  <c r="B294" i="16"/>
  <c r="C294" i="16"/>
  <c r="B295" i="16"/>
  <c r="C295" i="16"/>
  <c r="B296" i="16"/>
  <c r="C296" i="16"/>
  <c r="B297" i="16"/>
  <c r="C297" i="16"/>
  <c r="B298" i="16"/>
  <c r="C298" i="16"/>
  <c r="B299" i="16"/>
  <c r="C299" i="16"/>
  <c r="B300" i="16"/>
  <c r="C300" i="16"/>
  <c r="B301" i="16"/>
  <c r="C301" i="16"/>
  <c r="B302" i="16"/>
  <c r="C302" i="16"/>
  <c r="B303" i="16"/>
  <c r="C303" i="16"/>
  <c r="B304" i="16"/>
  <c r="C304" i="16"/>
  <c r="B305" i="16"/>
  <c r="C305" i="16"/>
  <c r="B306" i="16"/>
  <c r="C306" i="16"/>
  <c r="B307" i="16"/>
  <c r="C307" i="16"/>
  <c r="B308" i="16"/>
  <c r="C308" i="16"/>
  <c r="B309" i="16"/>
  <c r="C309" i="16"/>
  <c r="B310" i="16"/>
  <c r="C310" i="16"/>
  <c r="B311" i="16"/>
  <c r="C311" i="16"/>
  <c r="B312" i="16"/>
  <c r="C312" i="16"/>
  <c r="B313" i="16"/>
  <c r="C313" i="16"/>
  <c r="B314" i="16"/>
  <c r="C314" i="16"/>
  <c r="B315" i="16"/>
  <c r="C315" i="16"/>
  <c r="B316" i="16"/>
  <c r="C316" i="16"/>
  <c r="B317" i="16"/>
  <c r="C317" i="16"/>
  <c r="B318" i="16"/>
  <c r="C318" i="16"/>
  <c r="B319" i="16"/>
  <c r="C319" i="16"/>
  <c r="B320" i="16"/>
  <c r="C320" i="16"/>
  <c r="B321" i="16"/>
  <c r="C321" i="16"/>
  <c r="B322" i="16"/>
  <c r="C322" i="16"/>
  <c r="B323" i="16"/>
  <c r="C323" i="16"/>
  <c r="B324" i="16"/>
  <c r="C324" i="16"/>
  <c r="B325" i="16"/>
  <c r="C325" i="16"/>
  <c r="B326" i="16"/>
  <c r="C326" i="16"/>
  <c r="B327" i="16"/>
  <c r="C327" i="16"/>
  <c r="B328" i="16"/>
  <c r="C328" i="16"/>
  <c r="B329" i="16"/>
  <c r="C329" i="16"/>
  <c r="B330" i="16"/>
  <c r="C330" i="16"/>
  <c r="B331" i="16"/>
  <c r="C331" i="16"/>
  <c r="B332" i="16"/>
  <c r="C332" i="16"/>
  <c r="B333" i="16"/>
  <c r="C333" i="16"/>
  <c r="B334" i="16"/>
  <c r="C334" i="16"/>
  <c r="B335" i="16"/>
  <c r="C335" i="16"/>
  <c r="B336" i="16"/>
  <c r="C336" i="16"/>
  <c r="B337" i="16"/>
  <c r="C337" i="16"/>
  <c r="B338" i="16"/>
  <c r="C338" i="16"/>
  <c r="B339" i="16"/>
  <c r="C339" i="16"/>
  <c r="B340" i="16"/>
  <c r="C340" i="16"/>
  <c r="B341" i="16"/>
  <c r="C341" i="16"/>
  <c r="B342" i="16"/>
  <c r="C342" i="16"/>
  <c r="B343" i="16"/>
  <c r="C343" i="16"/>
  <c r="B344" i="16"/>
  <c r="C344" i="16"/>
  <c r="B345" i="16"/>
  <c r="C345" i="16"/>
  <c r="B346" i="16"/>
  <c r="C346" i="16"/>
  <c r="B347" i="16"/>
  <c r="C347" i="16"/>
  <c r="B348" i="16"/>
  <c r="C348" i="16"/>
  <c r="B349" i="16"/>
  <c r="C349" i="16"/>
  <c r="B350" i="16"/>
  <c r="C350" i="16"/>
  <c r="B351" i="16"/>
  <c r="C351" i="16"/>
  <c r="B352" i="16"/>
  <c r="C352" i="16"/>
  <c r="B353" i="16"/>
  <c r="C353" i="16"/>
  <c r="B354" i="16"/>
  <c r="C354" i="16"/>
  <c r="B355" i="16"/>
  <c r="C355" i="16"/>
  <c r="B356" i="16"/>
  <c r="C356" i="16"/>
  <c r="B357" i="16"/>
  <c r="C357" i="16"/>
  <c r="B358" i="16"/>
  <c r="C358" i="16"/>
  <c r="B359" i="16"/>
  <c r="C359" i="16"/>
  <c r="B360" i="16"/>
  <c r="C360" i="16"/>
  <c r="B361" i="16"/>
  <c r="C361" i="16"/>
  <c r="B362" i="16"/>
  <c r="C362" i="16"/>
  <c r="B363" i="16"/>
  <c r="C363" i="16"/>
  <c r="B364" i="16"/>
  <c r="C364" i="16"/>
  <c r="B365" i="16"/>
  <c r="C365" i="16"/>
  <c r="B366" i="16"/>
  <c r="C366" i="16"/>
  <c r="B367" i="16"/>
  <c r="C367" i="16"/>
  <c r="B368" i="16"/>
  <c r="C368" i="16"/>
  <c r="B369" i="16"/>
  <c r="C369" i="16"/>
  <c r="B370" i="16"/>
  <c r="C370" i="16"/>
  <c r="B371" i="16"/>
  <c r="C371" i="16"/>
  <c r="B372" i="16"/>
  <c r="C372" i="16"/>
  <c r="B373" i="16"/>
  <c r="C373" i="16"/>
  <c r="B374" i="16"/>
  <c r="C374" i="16"/>
  <c r="B375" i="16"/>
  <c r="C375" i="16"/>
  <c r="B376" i="16"/>
  <c r="C376" i="16"/>
  <c r="B377" i="16"/>
  <c r="C377" i="16"/>
  <c r="B378" i="16"/>
  <c r="C378" i="16"/>
  <c r="B379" i="16"/>
  <c r="C379" i="16"/>
  <c r="B380" i="16"/>
  <c r="C380" i="16"/>
  <c r="B381" i="16"/>
  <c r="C381" i="16"/>
  <c r="B382" i="16"/>
  <c r="C382" i="16"/>
  <c r="B383" i="16"/>
  <c r="C383" i="16"/>
  <c r="B384" i="16"/>
  <c r="C384" i="16"/>
  <c r="B385" i="16"/>
  <c r="C385" i="16"/>
  <c r="B386" i="16"/>
  <c r="C386" i="16"/>
  <c r="B387" i="16"/>
  <c r="C387" i="16"/>
  <c r="B388" i="16"/>
  <c r="C388" i="16"/>
  <c r="B389" i="16"/>
  <c r="C389" i="16"/>
  <c r="B390" i="16"/>
  <c r="C390" i="16"/>
  <c r="B391" i="16"/>
  <c r="C391" i="16"/>
  <c r="B392" i="16"/>
  <c r="C392" i="16"/>
  <c r="B393" i="16"/>
  <c r="C393" i="16"/>
  <c r="B394" i="16"/>
  <c r="C394" i="16"/>
  <c r="B395" i="16"/>
  <c r="C395" i="16"/>
  <c r="B396" i="16"/>
  <c r="C396" i="16"/>
  <c r="B397" i="16"/>
  <c r="C397" i="16"/>
  <c r="B398" i="16"/>
  <c r="C398" i="16"/>
  <c r="B399" i="16"/>
  <c r="C399" i="16"/>
  <c r="B400" i="16"/>
  <c r="C400" i="16"/>
  <c r="B401" i="16"/>
  <c r="C401" i="16"/>
  <c r="B402" i="16"/>
  <c r="C402" i="16"/>
  <c r="B403" i="16"/>
  <c r="C403" i="16"/>
  <c r="B404" i="16"/>
  <c r="C404" i="16"/>
  <c r="B405" i="16"/>
  <c r="C405" i="16"/>
  <c r="B406" i="16"/>
  <c r="C406" i="16"/>
  <c r="B407" i="16"/>
  <c r="C407" i="16"/>
  <c r="B408" i="16"/>
  <c r="C408" i="16"/>
  <c r="B409" i="16"/>
  <c r="C409" i="16"/>
  <c r="B410" i="16"/>
  <c r="C410" i="16"/>
  <c r="B411" i="16"/>
  <c r="C411" i="16"/>
  <c r="B412" i="16"/>
  <c r="C412" i="16"/>
  <c r="B413" i="16"/>
  <c r="C413" i="16"/>
  <c r="B414" i="16"/>
  <c r="C414" i="16"/>
  <c r="B415" i="16"/>
  <c r="C415" i="16"/>
  <c r="B416" i="16"/>
  <c r="C416" i="16"/>
  <c r="B417" i="16"/>
  <c r="C417" i="16"/>
  <c r="B418" i="16"/>
  <c r="C418" i="16"/>
  <c r="B419" i="16"/>
  <c r="C419" i="16"/>
  <c r="B420" i="16"/>
  <c r="C420" i="16"/>
  <c r="B421" i="16"/>
  <c r="C421" i="16"/>
  <c r="B422" i="16"/>
  <c r="C422" i="16"/>
  <c r="B423" i="16"/>
  <c r="C423" i="16"/>
  <c r="B424" i="16"/>
  <c r="C424" i="16"/>
  <c r="B425" i="16"/>
  <c r="C425" i="16"/>
  <c r="B426" i="16"/>
  <c r="C426" i="16"/>
  <c r="B427" i="16"/>
  <c r="C427" i="16"/>
  <c r="B428" i="16"/>
  <c r="C428" i="16"/>
  <c r="B429" i="16"/>
  <c r="C429" i="16"/>
  <c r="B430" i="16"/>
  <c r="C430" i="16"/>
  <c r="B431" i="16"/>
  <c r="C431" i="16"/>
  <c r="B432" i="16"/>
  <c r="C432" i="16"/>
  <c r="B433" i="16"/>
  <c r="C433" i="16"/>
  <c r="B434" i="16"/>
  <c r="C434" i="16"/>
  <c r="B435" i="16"/>
  <c r="C435" i="16"/>
  <c r="B436" i="16"/>
  <c r="C436" i="16"/>
  <c r="B437" i="16"/>
  <c r="C437" i="16"/>
  <c r="B438" i="16"/>
  <c r="C438" i="16"/>
  <c r="B439" i="16"/>
  <c r="C439" i="16"/>
  <c r="B440" i="16"/>
  <c r="C440" i="16"/>
  <c r="B441" i="16"/>
  <c r="C441" i="16"/>
  <c r="B442" i="16"/>
  <c r="C442" i="16"/>
  <c r="B443" i="16"/>
  <c r="C443" i="16"/>
  <c r="B444" i="16"/>
  <c r="C444" i="16"/>
  <c r="B445" i="16"/>
  <c r="C445" i="16"/>
  <c r="B446" i="16"/>
  <c r="C446" i="16"/>
  <c r="B447" i="16"/>
  <c r="C447" i="16"/>
  <c r="B448" i="16"/>
  <c r="C448" i="16"/>
  <c r="B449" i="16"/>
  <c r="C449" i="16"/>
  <c r="B450" i="16"/>
  <c r="C450" i="16"/>
  <c r="B451" i="16"/>
  <c r="C451" i="16"/>
  <c r="B452" i="16"/>
  <c r="C452" i="16"/>
  <c r="B453" i="16"/>
  <c r="C453" i="16"/>
  <c r="B454" i="16"/>
  <c r="C454" i="16"/>
  <c r="B455" i="16"/>
  <c r="C455" i="16"/>
  <c r="B456" i="16"/>
  <c r="C456" i="16"/>
  <c r="B457" i="16"/>
  <c r="C457" i="16"/>
  <c r="B458" i="16"/>
  <c r="C458" i="16"/>
  <c r="B459" i="16"/>
  <c r="C459" i="16"/>
  <c r="B460" i="16"/>
  <c r="C460" i="16"/>
  <c r="B461" i="16"/>
  <c r="C461" i="16"/>
  <c r="B462" i="16"/>
  <c r="C462" i="16"/>
  <c r="B463" i="16"/>
  <c r="C463" i="16"/>
  <c r="B464" i="16"/>
  <c r="C464" i="16"/>
  <c r="B465" i="16"/>
  <c r="C465" i="16"/>
  <c r="B466" i="16"/>
  <c r="C466" i="16"/>
  <c r="B467" i="16"/>
  <c r="C467" i="16"/>
  <c r="B468" i="16"/>
  <c r="C468" i="16"/>
  <c r="B469" i="16"/>
  <c r="C469" i="16"/>
  <c r="B470" i="16"/>
  <c r="C470" i="16"/>
  <c r="B471" i="16"/>
  <c r="C471" i="16"/>
  <c r="B472" i="16"/>
  <c r="C472" i="16"/>
  <c r="B473" i="16"/>
  <c r="C473" i="16"/>
  <c r="B474" i="16"/>
  <c r="C474" i="16"/>
  <c r="B475" i="16"/>
  <c r="C475" i="16"/>
  <c r="B476" i="16"/>
  <c r="C476" i="16"/>
  <c r="B477" i="16"/>
  <c r="C477" i="16"/>
  <c r="B478" i="16"/>
  <c r="C478" i="16"/>
  <c r="B479" i="16"/>
  <c r="C479" i="16"/>
  <c r="B480" i="16"/>
  <c r="C480" i="16"/>
  <c r="B481" i="16"/>
  <c r="C481" i="16"/>
  <c r="B482" i="16"/>
  <c r="C482" i="16"/>
  <c r="B483" i="16"/>
  <c r="C483" i="16"/>
  <c r="B484" i="16"/>
  <c r="C484" i="16"/>
  <c r="B485" i="16"/>
  <c r="C485" i="16"/>
  <c r="B486" i="16"/>
  <c r="C486" i="16"/>
  <c r="B487" i="16"/>
  <c r="C487" i="16"/>
  <c r="B488" i="16"/>
  <c r="C488" i="16"/>
  <c r="B489" i="16"/>
  <c r="C489" i="16"/>
  <c r="B490" i="16"/>
  <c r="C490" i="16"/>
  <c r="B491" i="16"/>
  <c r="C491" i="16"/>
  <c r="B492" i="16"/>
  <c r="C492" i="16"/>
  <c r="B493" i="16"/>
  <c r="C493" i="16"/>
  <c r="B494" i="16"/>
  <c r="C494" i="16"/>
  <c r="B495" i="16"/>
  <c r="C495" i="16"/>
  <c r="B496" i="16"/>
  <c r="C496" i="16"/>
  <c r="B497" i="16"/>
  <c r="C497" i="16"/>
  <c r="B498" i="16"/>
  <c r="C498" i="16"/>
  <c r="B499" i="16"/>
  <c r="C499" i="16"/>
  <c r="B500" i="16"/>
  <c r="C500" i="16"/>
  <c r="B501" i="16"/>
  <c r="C501" i="16"/>
  <c r="B502" i="16"/>
  <c r="C502" i="16"/>
  <c r="B503" i="16"/>
  <c r="C503" i="16"/>
  <c r="B504" i="16"/>
  <c r="C504" i="16"/>
  <c r="B505" i="16"/>
  <c r="C505" i="16"/>
  <c r="B506" i="16"/>
  <c r="C506" i="16"/>
  <c r="B507" i="16"/>
  <c r="C507" i="16"/>
  <c r="B508" i="16"/>
  <c r="C508" i="16"/>
  <c r="B509" i="16"/>
  <c r="C509" i="16"/>
  <c r="B510" i="16"/>
  <c r="C510" i="16"/>
  <c r="B511" i="16"/>
  <c r="C511" i="16"/>
  <c r="B512" i="16"/>
  <c r="C512" i="16"/>
  <c r="B513" i="16"/>
  <c r="C513" i="16"/>
  <c r="B514" i="16"/>
  <c r="C514" i="16"/>
  <c r="B515" i="16"/>
  <c r="C515" i="16"/>
  <c r="B516" i="16"/>
  <c r="C516" i="16"/>
  <c r="B517" i="16"/>
  <c r="C517" i="16"/>
  <c r="B518" i="16"/>
  <c r="C518" i="16"/>
  <c r="B519" i="16"/>
  <c r="C519" i="16"/>
  <c r="B520" i="16"/>
  <c r="C520" i="16"/>
  <c r="B521" i="16"/>
  <c r="C521" i="16"/>
  <c r="B522" i="16"/>
  <c r="C522" i="16"/>
  <c r="B523" i="16"/>
  <c r="C523" i="16"/>
  <c r="B524" i="16"/>
  <c r="C524" i="16"/>
  <c r="B525" i="16"/>
  <c r="C525" i="16"/>
  <c r="B526" i="16"/>
  <c r="C526" i="16"/>
  <c r="B527" i="16"/>
  <c r="C527" i="16"/>
  <c r="B528" i="16"/>
  <c r="C528" i="16"/>
  <c r="B529" i="16"/>
  <c r="C529" i="16"/>
  <c r="B530" i="16"/>
  <c r="C530" i="16"/>
  <c r="B531" i="16"/>
  <c r="C531" i="16"/>
  <c r="B532" i="16"/>
  <c r="C532" i="16"/>
  <c r="B533" i="16"/>
  <c r="C533" i="16"/>
  <c r="B534" i="16"/>
  <c r="C534" i="16"/>
  <c r="B535" i="16"/>
  <c r="C535" i="16"/>
  <c r="B536" i="16"/>
  <c r="C536" i="16"/>
  <c r="B537" i="16"/>
  <c r="C537" i="16"/>
  <c r="B538" i="16"/>
  <c r="C538" i="16"/>
  <c r="B539" i="16"/>
  <c r="C539" i="16"/>
  <c r="B540" i="16"/>
  <c r="C540" i="16"/>
  <c r="B541" i="16"/>
  <c r="C541" i="16"/>
  <c r="B542" i="16"/>
  <c r="C542" i="16"/>
  <c r="B543" i="16"/>
  <c r="C543" i="16"/>
  <c r="B544" i="16"/>
  <c r="C544" i="16"/>
  <c r="B545" i="16"/>
  <c r="C545" i="16"/>
  <c r="B546" i="16"/>
  <c r="C546" i="16"/>
  <c r="B547" i="16"/>
  <c r="C547" i="16"/>
  <c r="B548" i="16"/>
  <c r="C548" i="16"/>
  <c r="B549" i="16"/>
  <c r="C549" i="16"/>
  <c r="B550" i="16"/>
  <c r="C550" i="16"/>
  <c r="B551" i="16"/>
  <c r="C551" i="16"/>
  <c r="B552" i="16"/>
  <c r="C552" i="16"/>
  <c r="B553" i="16"/>
  <c r="C553" i="16"/>
  <c r="B554" i="16"/>
  <c r="C554" i="16"/>
  <c r="B555" i="16"/>
  <c r="C555" i="16"/>
  <c r="B556" i="16"/>
  <c r="C556" i="16"/>
  <c r="B557" i="16"/>
  <c r="C557" i="16"/>
  <c r="B558" i="16"/>
  <c r="C558" i="16"/>
  <c r="B559" i="16"/>
  <c r="C559" i="16"/>
  <c r="B560" i="16"/>
  <c r="C560" i="16"/>
  <c r="B561" i="16"/>
  <c r="C561" i="16"/>
  <c r="B562" i="16"/>
  <c r="C562" i="16"/>
  <c r="B563" i="16"/>
  <c r="C563" i="16"/>
  <c r="B564" i="16"/>
  <c r="C564" i="16"/>
  <c r="B565" i="16"/>
  <c r="C565" i="16"/>
  <c r="B566" i="16"/>
  <c r="C566" i="16"/>
  <c r="B567" i="16"/>
  <c r="C567" i="16"/>
  <c r="B568" i="16"/>
  <c r="C568" i="16"/>
  <c r="B569" i="16"/>
  <c r="C569" i="16"/>
  <c r="B570" i="16"/>
  <c r="C570" i="16"/>
  <c r="B571" i="16"/>
  <c r="C571" i="16"/>
  <c r="B572" i="16"/>
  <c r="C572" i="16"/>
  <c r="B573" i="16"/>
  <c r="C573" i="16"/>
  <c r="B574" i="16"/>
  <c r="C574" i="16"/>
  <c r="B575" i="16"/>
  <c r="C575" i="16"/>
  <c r="B576" i="16"/>
  <c r="C576" i="16"/>
  <c r="B577" i="16"/>
  <c r="C577" i="16"/>
  <c r="B578" i="16"/>
  <c r="C578" i="16"/>
  <c r="B579" i="16"/>
  <c r="C579" i="16"/>
  <c r="B580" i="16"/>
  <c r="C580" i="16"/>
  <c r="B581" i="16"/>
  <c r="C581" i="16"/>
  <c r="B582" i="16"/>
  <c r="C582" i="16"/>
  <c r="B583" i="16"/>
  <c r="C583" i="16"/>
  <c r="B584" i="16"/>
  <c r="C584" i="16"/>
  <c r="B585" i="16"/>
  <c r="C585" i="16"/>
  <c r="B586" i="16"/>
  <c r="C586" i="16"/>
  <c r="B587" i="16"/>
  <c r="C587" i="16"/>
  <c r="B588" i="16"/>
  <c r="C588" i="16"/>
  <c r="B589" i="16"/>
  <c r="C589" i="16"/>
  <c r="B590" i="16"/>
  <c r="C590" i="16"/>
  <c r="B591" i="16"/>
  <c r="C591" i="16"/>
  <c r="B592" i="16"/>
  <c r="C592" i="16"/>
  <c r="B593" i="16"/>
  <c r="C593" i="16"/>
  <c r="B594" i="16"/>
  <c r="C594" i="16"/>
  <c r="B595" i="16"/>
  <c r="C595" i="16"/>
  <c r="B596" i="16"/>
  <c r="C596" i="16"/>
  <c r="B597" i="16"/>
  <c r="C597" i="16"/>
  <c r="B598" i="16"/>
  <c r="C598" i="16"/>
  <c r="B599" i="16"/>
  <c r="C599" i="16"/>
  <c r="B600" i="16"/>
  <c r="C600" i="16"/>
  <c r="B601" i="16"/>
  <c r="C601" i="16"/>
  <c r="B602" i="16"/>
  <c r="C602" i="16"/>
  <c r="B603" i="16"/>
  <c r="C603" i="16"/>
  <c r="B604" i="16"/>
  <c r="C604" i="16"/>
  <c r="B605" i="16"/>
  <c r="C605" i="16"/>
  <c r="B606" i="16"/>
  <c r="C606" i="16"/>
  <c r="B607" i="16"/>
  <c r="C607" i="16"/>
  <c r="B608" i="16"/>
  <c r="C608" i="16"/>
  <c r="B609" i="16"/>
  <c r="C609" i="16"/>
  <c r="B610" i="16"/>
  <c r="C610" i="16"/>
  <c r="B611" i="16"/>
  <c r="C611" i="16"/>
  <c r="B612" i="16"/>
  <c r="C612" i="16"/>
  <c r="B613" i="16"/>
  <c r="C613" i="16"/>
  <c r="B614" i="16"/>
  <c r="C614" i="16"/>
  <c r="B615" i="16"/>
  <c r="C615" i="16"/>
  <c r="B616" i="16"/>
  <c r="C616" i="16"/>
  <c r="B617" i="16"/>
  <c r="C617" i="16"/>
  <c r="B618" i="16"/>
  <c r="C618" i="16"/>
  <c r="B619" i="16"/>
  <c r="C619" i="16"/>
  <c r="B620" i="16"/>
  <c r="C620" i="16"/>
  <c r="B621" i="16"/>
  <c r="C621" i="16"/>
  <c r="B622" i="16"/>
  <c r="C622" i="16"/>
  <c r="B623" i="16"/>
  <c r="C623" i="16"/>
  <c r="B624" i="16"/>
  <c r="C624" i="16"/>
  <c r="B625" i="16"/>
  <c r="C625" i="16"/>
  <c r="B626" i="16"/>
  <c r="C626" i="16"/>
  <c r="B627" i="16"/>
  <c r="C627" i="16"/>
  <c r="B628" i="16"/>
  <c r="C628" i="16"/>
  <c r="B629" i="16"/>
  <c r="C629" i="16"/>
  <c r="B630" i="16"/>
  <c r="C630" i="16"/>
  <c r="B631" i="16"/>
  <c r="C631" i="16"/>
  <c r="B632" i="16"/>
  <c r="C632" i="16"/>
  <c r="B633" i="16"/>
  <c r="C633" i="16"/>
  <c r="B634" i="16"/>
  <c r="C634" i="16"/>
  <c r="B635" i="16"/>
  <c r="C635" i="16"/>
  <c r="B636" i="16"/>
  <c r="C636" i="16"/>
  <c r="B637" i="16"/>
  <c r="C637" i="16"/>
  <c r="B638" i="16"/>
  <c r="C638" i="16"/>
  <c r="B639" i="16"/>
  <c r="C639" i="16"/>
  <c r="B640" i="16"/>
  <c r="C640" i="16"/>
  <c r="B641" i="16"/>
  <c r="C641" i="16"/>
  <c r="B642" i="16"/>
  <c r="C642" i="16"/>
  <c r="B643" i="16"/>
  <c r="C643" i="16"/>
  <c r="B644" i="16"/>
  <c r="C644" i="16"/>
  <c r="B645" i="16"/>
  <c r="C645" i="16"/>
  <c r="B646" i="16"/>
  <c r="C646" i="16"/>
  <c r="B647" i="16"/>
  <c r="C647" i="16"/>
  <c r="B648" i="16"/>
  <c r="C648" i="16"/>
  <c r="B649" i="16"/>
  <c r="C649" i="16"/>
  <c r="B650" i="16"/>
  <c r="C650" i="16"/>
  <c r="B651" i="16"/>
  <c r="C651" i="16"/>
  <c r="B652" i="16"/>
  <c r="C652" i="16"/>
  <c r="B653" i="16"/>
  <c r="C653" i="16"/>
  <c r="B654" i="16"/>
  <c r="C654" i="16"/>
  <c r="B655" i="16"/>
  <c r="C655" i="16"/>
  <c r="B656" i="16"/>
  <c r="C656" i="16"/>
  <c r="B657" i="16"/>
  <c r="C657" i="16"/>
  <c r="B658" i="16"/>
  <c r="C658" i="16"/>
  <c r="B659" i="16"/>
  <c r="C659" i="16"/>
  <c r="B660" i="16"/>
  <c r="C660" i="16"/>
  <c r="B661" i="16"/>
  <c r="C661" i="16"/>
  <c r="B662" i="16"/>
  <c r="C662" i="16"/>
  <c r="B663" i="16"/>
  <c r="C663" i="16"/>
  <c r="B664" i="16"/>
  <c r="C664" i="16"/>
  <c r="B665" i="16"/>
  <c r="C665" i="16"/>
  <c r="B666" i="16"/>
  <c r="C666" i="16"/>
  <c r="B667" i="16"/>
  <c r="C667" i="16"/>
  <c r="B668" i="16"/>
  <c r="C668" i="16"/>
  <c r="B669" i="16"/>
  <c r="C669" i="16"/>
  <c r="B670" i="16"/>
  <c r="C670" i="16"/>
  <c r="B671" i="16"/>
  <c r="C671" i="16"/>
  <c r="B672" i="16"/>
  <c r="C672" i="16"/>
  <c r="B673" i="16"/>
  <c r="C673" i="16"/>
  <c r="B674" i="16"/>
  <c r="C674" i="16"/>
  <c r="B675" i="16"/>
  <c r="C675" i="16"/>
  <c r="B676" i="16"/>
  <c r="C676" i="16"/>
  <c r="B677" i="16"/>
  <c r="C677" i="16"/>
  <c r="B678" i="16"/>
  <c r="C678" i="16"/>
  <c r="B679" i="16"/>
  <c r="C679" i="16"/>
  <c r="B680" i="16"/>
  <c r="C680" i="16"/>
  <c r="B681" i="16"/>
  <c r="C681" i="16"/>
  <c r="B682" i="16"/>
  <c r="C682" i="16"/>
  <c r="B683" i="16"/>
  <c r="C683" i="16"/>
  <c r="B684" i="16"/>
  <c r="C684" i="16"/>
  <c r="B685" i="16"/>
  <c r="C685" i="16"/>
  <c r="B686" i="16"/>
  <c r="C686" i="16"/>
  <c r="B687" i="16"/>
  <c r="C687" i="16"/>
  <c r="B688" i="16"/>
  <c r="C688" i="16"/>
  <c r="B689" i="16"/>
  <c r="C689" i="16"/>
  <c r="B690" i="16"/>
  <c r="C690" i="16"/>
  <c r="B691" i="16"/>
  <c r="C691" i="16"/>
  <c r="B692" i="16"/>
  <c r="C692" i="16"/>
  <c r="B693" i="16"/>
  <c r="C693" i="16"/>
  <c r="B694" i="16"/>
  <c r="C694" i="16"/>
  <c r="B695" i="16"/>
  <c r="C695" i="16"/>
  <c r="B696" i="16"/>
  <c r="C696" i="16"/>
  <c r="B697" i="16"/>
  <c r="C697" i="16"/>
  <c r="B698" i="16"/>
  <c r="C698" i="16"/>
  <c r="B699" i="16"/>
  <c r="C699" i="16"/>
  <c r="B700" i="16"/>
  <c r="C700" i="16"/>
  <c r="B701" i="16"/>
  <c r="C701" i="16"/>
  <c r="B702" i="16"/>
  <c r="C702" i="16"/>
  <c r="B703" i="16"/>
  <c r="C703" i="16"/>
  <c r="B704" i="16"/>
  <c r="C704" i="16"/>
  <c r="C704" i="19"/>
  <c r="B704" i="19"/>
  <c r="C703" i="19"/>
  <c r="B703" i="19"/>
  <c r="C702" i="19"/>
  <c r="B702" i="19"/>
  <c r="C701" i="19"/>
  <c r="B701" i="19"/>
  <c r="C700" i="19"/>
  <c r="B700" i="19"/>
  <c r="C699" i="19"/>
  <c r="B699" i="19"/>
  <c r="C698" i="19"/>
  <c r="B698" i="19"/>
  <c r="C697" i="19"/>
  <c r="B697" i="19"/>
  <c r="C696" i="19"/>
  <c r="B696" i="19"/>
  <c r="C695" i="19"/>
  <c r="B695" i="19"/>
  <c r="C694" i="19"/>
  <c r="B694" i="19"/>
  <c r="C693" i="19"/>
  <c r="B693" i="19"/>
  <c r="C692" i="19"/>
  <c r="B692" i="19"/>
  <c r="C691" i="19"/>
  <c r="B691" i="19"/>
  <c r="C690" i="19"/>
  <c r="B690" i="19"/>
  <c r="C689" i="19"/>
  <c r="B689" i="19"/>
  <c r="C688" i="19"/>
  <c r="B688" i="19"/>
  <c r="C687" i="19"/>
  <c r="B687" i="19"/>
  <c r="C686" i="19"/>
  <c r="B686" i="19"/>
  <c r="C685" i="19"/>
  <c r="B685" i="19"/>
  <c r="C684" i="19"/>
  <c r="B684" i="19"/>
  <c r="C683" i="19"/>
  <c r="B683" i="19"/>
  <c r="C682" i="19"/>
  <c r="B682" i="19"/>
  <c r="C681" i="19"/>
  <c r="B681" i="19"/>
  <c r="C680" i="19"/>
  <c r="B680" i="19"/>
  <c r="C679" i="19"/>
  <c r="B679" i="19"/>
  <c r="C678" i="19"/>
  <c r="B678" i="19"/>
  <c r="C677" i="19"/>
  <c r="B677" i="19"/>
  <c r="C676" i="19"/>
  <c r="B676" i="19"/>
  <c r="C675" i="19"/>
  <c r="B675" i="19"/>
  <c r="C674" i="19"/>
  <c r="B674" i="19"/>
  <c r="C673" i="19"/>
  <c r="B673" i="19"/>
  <c r="C672" i="19"/>
  <c r="B672" i="19"/>
  <c r="C671" i="19"/>
  <c r="B671" i="19"/>
  <c r="C670" i="19"/>
  <c r="B670" i="19"/>
  <c r="C669" i="19"/>
  <c r="B669" i="19"/>
  <c r="C668" i="19"/>
  <c r="B668" i="19"/>
  <c r="C667" i="19"/>
  <c r="B667" i="19"/>
  <c r="C666" i="19"/>
  <c r="B666" i="19"/>
  <c r="C665" i="19"/>
  <c r="B665" i="19"/>
  <c r="C664" i="19"/>
  <c r="B664" i="19"/>
  <c r="C663" i="19"/>
  <c r="B663" i="19"/>
  <c r="C662" i="19"/>
  <c r="B662" i="19"/>
  <c r="C661" i="19"/>
  <c r="B661" i="19"/>
  <c r="C660" i="19"/>
  <c r="B660" i="19"/>
  <c r="C659" i="19"/>
  <c r="B659" i="19"/>
  <c r="C658" i="19"/>
  <c r="B658" i="19"/>
  <c r="C657" i="19"/>
  <c r="B657" i="19"/>
  <c r="C656" i="19"/>
  <c r="B656" i="19"/>
  <c r="C655" i="19"/>
  <c r="B655" i="19"/>
  <c r="C654" i="19"/>
  <c r="B654" i="19"/>
  <c r="C653" i="19"/>
  <c r="B653" i="19"/>
  <c r="C652" i="19"/>
  <c r="B652" i="19"/>
  <c r="C651" i="19"/>
  <c r="B651" i="19"/>
  <c r="C650" i="19"/>
  <c r="B650" i="19"/>
  <c r="C649" i="19"/>
  <c r="B649" i="19"/>
  <c r="C648" i="19"/>
  <c r="B648" i="19"/>
  <c r="C647" i="19"/>
  <c r="B647" i="19"/>
  <c r="C646" i="19"/>
  <c r="B646" i="19"/>
  <c r="C645" i="19"/>
  <c r="B645" i="19"/>
  <c r="C644" i="19"/>
  <c r="B644" i="19"/>
  <c r="C643" i="19"/>
  <c r="B643" i="19"/>
  <c r="C642" i="19"/>
  <c r="B642" i="19"/>
  <c r="C641" i="19"/>
  <c r="B641" i="19"/>
  <c r="C640" i="19"/>
  <c r="B640" i="19"/>
  <c r="C639" i="19"/>
  <c r="B639" i="19"/>
  <c r="C638" i="19"/>
  <c r="B638" i="19"/>
  <c r="C637" i="19"/>
  <c r="B637" i="19"/>
  <c r="C636" i="19"/>
  <c r="B636" i="19"/>
  <c r="C635" i="19"/>
  <c r="B635" i="19"/>
  <c r="C634" i="19"/>
  <c r="B634" i="19"/>
  <c r="C633" i="19"/>
  <c r="B633" i="19"/>
  <c r="C632" i="19"/>
  <c r="B632" i="19"/>
  <c r="C631" i="19"/>
  <c r="B631" i="19"/>
  <c r="C630" i="19"/>
  <c r="B630" i="19"/>
  <c r="C629" i="19"/>
  <c r="B629" i="19"/>
  <c r="C628" i="19"/>
  <c r="B628" i="19"/>
  <c r="C627" i="19"/>
  <c r="B627" i="19"/>
  <c r="C626" i="19"/>
  <c r="B626" i="19"/>
  <c r="C625" i="19"/>
  <c r="B625" i="19"/>
  <c r="C624" i="19"/>
  <c r="B624" i="19"/>
  <c r="C623" i="19"/>
  <c r="B623" i="19"/>
  <c r="C622" i="19"/>
  <c r="B622" i="19"/>
  <c r="C621" i="19"/>
  <c r="B621" i="19"/>
  <c r="C620" i="19"/>
  <c r="B620" i="19"/>
  <c r="C619" i="19"/>
  <c r="B619" i="19"/>
  <c r="C618" i="19"/>
  <c r="B618" i="19"/>
  <c r="C617" i="19"/>
  <c r="B617" i="19"/>
  <c r="C616" i="19"/>
  <c r="B616" i="19"/>
  <c r="C615" i="19"/>
  <c r="B615" i="19"/>
  <c r="C614" i="19"/>
  <c r="B614" i="19"/>
  <c r="C613" i="19"/>
  <c r="B613" i="19"/>
  <c r="C612" i="19"/>
  <c r="B612" i="19"/>
  <c r="C611" i="19"/>
  <c r="B611" i="19"/>
  <c r="C610" i="19"/>
  <c r="B610" i="19"/>
  <c r="C609" i="19"/>
  <c r="B609" i="19"/>
  <c r="C608" i="19"/>
  <c r="B608" i="19"/>
  <c r="C607" i="19"/>
  <c r="B607" i="19"/>
  <c r="C606" i="19"/>
  <c r="B606" i="19"/>
  <c r="C605" i="19"/>
  <c r="B605" i="19"/>
  <c r="C604" i="19"/>
  <c r="B604" i="19"/>
  <c r="C603" i="19"/>
  <c r="B603" i="19"/>
  <c r="C602" i="19"/>
  <c r="B602" i="19"/>
  <c r="C601" i="19"/>
  <c r="B601" i="19"/>
  <c r="C600" i="19"/>
  <c r="B600" i="19"/>
  <c r="C599" i="19"/>
  <c r="B599" i="19"/>
  <c r="C598" i="19"/>
  <c r="B598" i="19"/>
  <c r="C597" i="19"/>
  <c r="B597" i="19"/>
  <c r="C596" i="19"/>
  <c r="B596" i="19"/>
  <c r="C595" i="19"/>
  <c r="B595" i="19"/>
  <c r="C594" i="19"/>
  <c r="B594" i="19"/>
  <c r="C593" i="19"/>
  <c r="B593" i="19"/>
  <c r="C592" i="19"/>
  <c r="B592" i="19"/>
  <c r="C591" i="19"/>
  <c r="B591" i="19"/>
  <c r="C590" i="19"/>
  <c r="B590" i="19"/>
  <c r="C589" i="19"/>
  <c r="B589" i="19"/>
  <c r="C588" i="19"/>
  <c r="B588" i="19"/>
  <c r="C587" i="19"/>
  <c r="B587" i="19"/>
  <c r="C586" i="19"/>
  <c r="B586" i="19"/>
  <c r="C585" i="19"/>
  <c r="B585" i="19"/>
  <c r="C584" i="19"/>
  <c r="B584" i="19"/>
  <c r="C583" i="19"/>
  <c r="B583" i="19"/>
  <c r="C582" i="19"/>
  <c r="B582" i="19"/>
  <c r="C581" i="19"/>
  <c r="B581" i="19"/>
  <c r="C580" i="19"/>
  <c r="B580" i="19"/>
  <c r="C579" i="19"/>
  <c r="B579" i="19"/>
  <c r="C578" i="19"/>
  <c r="B578" i="19"/>
  <c r="C577" i="19"/>
  <c r="B577" i="19"/>
  <c r="C576" i="19"/>
  <c r="B576" i="19"/>
  <c r="C575" i="19"/>
  <c r="B575" i="19"/>
  <c r="C574" i="19"/>
  <c r="B574" i="19"/>
  <c r="C573" i="19"/>
  <c r="B573" i="19"/>
  <c r="C572" i="19"/>
  <c r="B572" i="19"/>
  <c r="C571" i="19"/>
  <c r="B571" i="19"/>
  <c r="C570" i="19"/>
  <c r="B570" i="19"/>
  <c r="C569" i="19"/>
  <c r="B569" i="19"/>
  <c r="C568" i="19"/>
  <c r="B568" i="19"/>
  <c r="C567" i="19"/>
  <c r="B567" i="19"/>
  <c r="C566" i="19"/>
  <c r="B566" i="19"/>
  <c r="C565" i="19"/>
  <c r="B565" i="19"/>
  <c r="C564" i="19"/>
  <c r="B564" i="19"/>
  <c r="C563" i="19"/>
  <c r="B563" i="19"/>
  <c r="C562" i="19"/>
  <c r="B562" i="19"/>
  <c r="C561" i="19"/>
  <c r="B561" i="19"/>
  <c r="C560" i="19"/>
  <c r="B560" i="19"/>
  <c r="C559" i="19"/>
  <c r="B559" i="19"/>
  <c r="C558" i="19"/>
  <c r="B558" i="19"/>
  <c r="C557" i="19"/>
  <c r="B557" i="19"/>
  <c r="C556" i="19"/>
  <c r="B556" i="19"/>
  <c r="C555" i="19"/>
  <c r="B555" i="19"/>
  <c r="C554" i="19"/>
  <c r="B554" i="19"/>
  <c r="C553" i="19"/>
  <c r="B553" i="19"/>
  <c r="C552" i="19"/>
  <c r="B552" i="19"/>
  <c r="C551" i="19"/>
  <c r="B551" i="19"/>
  <c r="C550" i="19"/>
  <c r="B550" i="19"/>
  <c r="C549" i="19"/>
  <c r="B549" i="19"/>
  <c r="C548" i="19"/>
  <c r="B548" i="19"/>
  <c r="C547" i="19"/>
  <c r="B547" i="19"/>
  <c r="C546" i="19"/>
  <c r="B546" i="19"/>
  <c r="C545" i="19"/>
  <c r="B545" i="19"/>
  <c r="C544" i="19"/>
  <c r="B544" i="19"/>
  <c r="C543" i="19"/>
  <c r="B543" i="19"/>
  <c r="C542" i="19"/>
  <c r="B542" i="19"/>
  <c r="C541" i="19"/>
  <c r="B541" i="19"/>
  <c r="C540" i="19"/>
  <c r="B540" i="19"/>
  <c r="C539" i="19"/>
  <c r="B539" i="19"/>
  <c r="C538" i="19"/>
  <c r="B538" i="19"/>
  <c r="C537" i="19"/>
  <c r="B537" i="19"/>
  <c r="C536" i="19"/>
  <c r="B536" i="19"/>
  <c r="C535" i="19"/>
  <c r="B535" i="19"/>
  <c r="C534" i="19"/>
  <c r="B534" i="19"/>
  <c r="C533" i="19"/>
  <c r="B533" i="19"/>
  <c r="C532" i="19"/>
  <c r="B532" i="19"/>
  <c r="C531" i="19"/>
  <c r="B531" i="19"/>
  <c r="C530" i="19"/>
  <c r="B530" i="19"/>
  <c r="C529" i="19"/>
  <c r="B529" i="19"/>
  <c r="C528" i="19"/>
  <c r="B528" i="19"/>
  <c r="C527" i="19"/>
  <c r="B527" i="19"/>
  <c r="C526" i="19"/>
  <c r="B526" i="19"/>
  <c r="C525" i="19"/>
  <c r="B525" i="19"/>
  <c r="C524" i="19"/>
  <c r="B524" i="19"/>
  <c r="C523" i="19"/>
  <c r="B523" i="19"/>
  <c r="C522" i="19"/>
  <c r="B522" i="19"/>
  <c r="C521" i="19"/>
  <c r="B521" i="19"/>
  <c r="C520" i="19"/>
  <c r="B520" i="19"/>
  <c r="C519" i="19"/>
  <c r="B519" i="19"/>
  <c r="C518" i="19"/>
  <c r="B518" i="19"/>
  <c r="C517" i="19"/>
  <c r="B517" i="19"/>
  <c r="C516" i="19"/>
  <c r="B516" i="19"/>
  <c r="C515" i="19"/>
  <c r="B515" i="19"/>
  <c r="C514" i="19"/>
  <c r="B514" i="19"/>
  <c r="C513" i="19"/>
  <c r="B513" i="19"/>
  <c r="C512" i="19"/>
  <c r="B512" i="19"/>
  <c r="C511" i="19"/>
  <c r="B511" i="19"/>
  <c r="C510" i="19"/>
  <c r="B510" i="19"/>
  <c r="C509" i="19"/>
  <c r="B509" i="19"/>
  <c r="C508" i="19"/>
  <c r="B508" i="19"/>
  <c r="C507" i="19"/>
  <c r="B507" i="19"/>
  <c r="C506" i="19"/>
  <c r="B506" i="19"/>
  <c r="C505" i="19"/>
  <c r="B505" i="19"/>
  <c r="C504" i="19"/>
  <c r="B504" i="19"/>
  <c r="C503" i="19"/>
  <c r="B503" i="19"/>
  <c r="C502" i="19"/>
  <c r="B502" i="19"/>
  <c r="C501" i="19"/>
  <c r="B501" i="19"/>
  <c r="C500" i="19"/>
  <c r="B500" i="19"/>
  <c r="C499" i="19"/>
  <c r="B499" i="19"/>
  <c r="C498" i="19"/>
  <c r="B498" i="19"/>
  <c r="C497" i="19"/>
  <c r="B497" i="19"/>
  <c r="C496" i="19"/>
  <c r="B496" i="19"/>
  <c r="C495" i="19"/>
  <c r="B495" i="19"/>
  <c r="C494" i="19"/>
  <c r="B494" i="19"/>
  <c r="C493" i="19"/>
  <c r="B493" i="19"/>
  <c r="C492" i="19"/>
  <c r="B492" i="19"/>
  <c r="C491" i="19"/>
  <c r="B491" i="19"/>
  <c r="C490" i="19"/>
  <c r="B490" i="19"/>
  <c r="C489" i="19"/>
  <c r="B489" i="19"/>
  <c r="C488" i="19"/>
  <c r="B488" i="19"/>
  <c r="C487" i="19"/>
  <c r="B487" i="19"/>
  <c r="C486" i="19"/>
  <c r="B486" i="19"/>
  <c r="C485" i="19"/>
  <c r="B485" i="19"/>
  <c r="C484" i="19"/>
  <c r="B484" i="19"/>
  <c r="C483" i="19"/>
  <c r="B483" i="19"/>
  <c r="C482" i="19"/>
  <c r="B482" i="19"/>
  <c r="C481" i="19"/>
  <c r="B481" i="19"/>
  <c r="C480" i="19"/>
  <c r="B480" i="19"/>
  <c r="C479" i="19"/>
  <c r="B479" i="19"/>
  <c r="C478" i="19"/>
  <c r="B478" i="19"/>
  <c r="C477" i="19"/>
  <c r="B477" i="19"/>
  <c r="C476" i="19"/>
  <c r="B476" i="19"/>
  <c r="C475" i="19"/>
  <c r="B475" i="19"/>
  <c r="C474" i="19"/>
  <c r="B474" i="19"/>
  <c r="C473" i="19"/>
  <c r="B473" i="19"/>
  <c r="C472" i="19"/>
  <c r="B472" i="19"/>
  <c r="C471" i="19"/>
  <c r="B471" i="19"/>
  <c r="C470" i="19"/>
  <c r="B470" i="19"/>
  <c r="C469" i="19"/>
  <c r="B469" i="19"/>
  <c r="C468" i="19"/>
  <c r="B468" i="19"/>
  <c r="C467" i="19"/>
  <c r="B467" i="19"/>
  <c r="C466" i="19"/>
  <c r="B466" i="19"/>
  <c r="C465" i="19"/>
  <c r="B465" i="19"/>
  <c r="C464" i="19"/>
  <c r="B464" i="19"/>
  <c r="C463" i="19"/>
  <c r="B463" i="19"/>
  <c r="C462" i="19"/>
  <c r="B462" i="19"/>
  <c r="C461" i="19"/>
  <c r="B461" i="19"/>
  <c r="C460" i="19"/>
  <c r="B460" i="19"/>
  <c r="C459" i="19"/>
  <c r="B459" i="19"/>
  <c r="C458" i="19"/>
  <c r="B458" i="19"/>
  <c r="C457" i="19"/>
  <c r="B457" i="19"/>
  <c r="C456" i="19"/>
  <c r="B456" i="19"/>
  <c r="C455" i="19"/>
  <c r="B455" i="19"/>
  <c r="C454" i="19"/>
  <c r="B454" i="19"/>
  <c r="C453" i="19"/>
  <c r="B453" i="19"/>
  <c r="C452" i="19"/>
  <c r="B452" i="19"/>
  <c r="C451" i="19"/>
  <c r="B451" i="19"/>
  <c r="C450" i="19"/>
  <c r="B450" i="19"/>
  <c r="C449" i="19"/>
  <c r="B449" i="19"/>
  <c r="C448" i="19"/>
  <c r="B448" i="19"/>
  <c r="C447" i="19"/>
  <c r="B447" i="19"/>
  <c r="C446" i="19"/>
  <c r="B446" i="19"/>
  <c r="C445" i="19"/>
  <c r="B445" i="19"/>
  <c r="C444" i="19"/>
  <c r="B444" i="19"/>
  <c r="C443" i="19"/>
  <c r="B443" i="19"/>
  <c r="C442" i="19"/>
  <c r="B442" i="19"/>
  <c r="C441" i="19"/>
  <c r="B441" i="19"/>
  <c r="C440" i="19"/>
  <c r="B440" i="19"/>
  <c r="C439" i="19"/>
  <c r="B439" i="19"/>
  <c r="C438" i="19"/>
  <c r="B438" i="19"/>
  <c r="C437" i="19"/>
  <c r="B437" i="19"/>
  <c r="C436" i="19"/>
  <c r="B436" i="19"/>
  <c r="C435" i="19"/>
  <c r="B435" i="19"/>
  <c r="C434" i="19"/>
  <c r="B434" i="19"/>
  <c r="C433" i="19"/>
  <c r="B433" i="19"/>
  <c r="C432" i="19"/>
  <c r="B432" i="19"/>
  <c r="C431" i="19"/>
  <c r="B431" i="19"/>
  <c r="C430" i="19"/>
  <c r="B430" i="19"/>
  <c r="C429" i="19"/>
  <c r="B429" i="19"/>
  <c r="C428" i="19"/>
  <c r="B428" i="19"/>
  <c r="C427" i="19"/>
  <c r="B427" i="19"/>
  <c r="C426" i="19"/>
  <c r="B426" i="19"/>
  <c r="C425" i="19"/>
  <c r="B425" i="19"/>
  <c r="C424" i="19"/>
  <c r="B424" i="19"/>
  <c r="C423" i="19"/>
  <c r="B423" i="19"/>
  <c r="C422" i="19"/>
  <c r="B422" i="19"/>
  <c r="C421" i="19"/>
  <c r="B421" i="19"/>
  <c r="C420" i="19"/>
  <c r="B420" i="19"/>
  <c r="C419" i="19"/>
  <c r="B419" i="19"/>
  <c r="C418" i="19"/>
  <c r="B418" i="19"/>
  <c r="C417" i="19"/>
  <c r="B417" i="19"/>
  <c r="C416" i="19"/>
  <c r="B416" i="19"/>
  <c r="C415" i="19"/>
  <c r="B415" i="19"/>
  <c r="C414" i="19"/>
  <c r="B414" i="19"/>
  <c r="C413" i="19"/>
  <c r="B413" i="19"/>
  <c r="C412" i="19"/>
  <c r="B412" i="19"/>
  <c r="C411" i="19"/>
  <c r="B411" i="19"/>
  <c r="C410" i="19"/>
  <c r="B410" i="19"/>
  <c r="C409" i="19"/>
  <c r="B409" i="19"/>
  <c r="C408" i="19"/>
  <c r="B408" i="19"/>
  <c r="C407" i="19"/>
  <c r="B407" i="19"/>
  <c r="C406" i="19"/>
  <c r="B406" i="19"/>
  <c r="C405" i="19"/>
  <c r="B405" i="19"/>
  <c r="C404" i="19"/>
  <c r="B404" i="19"/>
  <c r="C403" i="19"/>
  <c r="B403" i="19"/>
  <c r="C402" i="19"/>
  <c r="B402" i="19"/>
  <c r="C401" i="19"/>
  <c r="B401" i="19"/>
  <c r="C400" i="19"/>
  <c r="B400" i="19"/>
  <c r="C399" i="19"/>
  <c r="B399" i="19"/>
  <c r="C398" i="19"/>
  <c r="B398" i="19"/>
  <c r="C397" i="19"/>
  <c r="B397" i="19"/>
  <c r="C396" i="19"/>
  <c r="B396" i="19"/>
  <c r="C395" i="19"/>
  <c r="B395" i="19"/>
  <c r="C394" i="19"/>
  <c r="B394" i="19"/>
  <c r="C393" i="19"/>
  <c r="B393" i="19"/>
  <c r="C392" i="19"/>
  <c r="B392" i="19"/>
  <c r="C391" i="19"/>
  <c r="B391" i="19"/>
  <c r="C390" i="19"/>
  <c r="B390" i="19"/>
  <c r="C389" i="19"/>
  <c r="B389" i="19"/>
  <c r="C388" i="19"/>
  <c r="B388" i="19"/>
  <c r="C387" i="19"/>
  <c r="B387" i="19"/>
  <c r="C386" i="19"/>
  <c r="B386" i="19"/>
  <c r="C385" i="19"/>
  <c r="B385" i="19"/>
  <c r="C384" i="19"/>
  <c r="B384" i="19"/>
  <c r="C383" i="19"/>
  <c r="B383" i="19"/>
  <c r="C382" i="19"/>
  <c r="B382" i="19"/>
  <c r="C381" i="19"/>
  <c r="B381" i="19"/>
  <c r="C380" i="19"/>
  <c r="B380" i="19"/>
  <c r="C379" i="19"/>
  <c r="B379" i="19"/>
  <c r="C378" i="19"/>
  <c r="B378" i="19"/>
  <c r="C377" i="19"/>
  <c r="B377" i="19"/>
  <c r="C376" i="19"/>
  <c r="B376" i="19"/>
  <c r="C375" i="19"/>
  <c r="B375" i="19"/>
  <c r="C374" i="19"/>
  <c r="B374" i="19"/>
  <c r="C373" i="19"/>
  <c r="B373" i="19"/>
  <c r="C372" i="19"/>
  <c r="B372" i="19"/>
  <c r="C371" i="19"/>
  <c r="B371" i="19"/>
  <c r="C370" i="19"/>
  <c r="B370" i="19"/>
  <c r="C369" i="19"/>
  <c r="B369" i="19"/>
  <c r="C368" i="19"/>
  <c r="B368" i="19"/>
  <c r="C367" i="19"/>
  <c r="B367" i="19"/>
  <c r="C366" i="19"/>
  <c r="B366" i="19"/>
  <c r="C365" i="19"/>
  <c r="B365" i="19"/>
  <c r="C364" i="19"/>
  <c r="B364" i="19"/>
  <c r="C363" i="19"/>
  <c r="B363" i="19"/>
  <c r="C362" i="19"/>
  <c r="B362" i="19"/>
  <c r="C361" i="19"/>
  <c r="B361" i="19"/>
  <c r="C360" i="19"/>
  <c r="B360" i="19"/>
  <c r="C359" i="19"/>
  <c r="B359" i="19"/>
  <c r="C358" i="19"/>
  <c r="B358" i="19"/>
  <c r="C357" i="19"/>
  <c r="B357" i="19"/>
  <c r="C356" i="19"/>
  <c r="B356" i="19"/>
  <c r="C355" i="19"/>
  <c r="B355" i="19"/>
  <c r="C354" i="19"/>
  <c r="B354" i="19"/>
  <c r="C353" i="19"/>
  <c r="B353" i="19"/>
  <c r="C352" i="19"/>
  <c r="B352" i="19"/>
  <c r="C351" i="19"/>
  <c r="B351" i="19"/>
  <c r="C350" i="19"/>
  <c r="B350" i="19"/>
  <c r="C349" i="19"/>
  <c r="B349" i="19"/>
  <c r="C348" i="19"/>
  <c r="B348" i="19"/>
  <c r="C347" i="19"/>
  <c r="B347" i="19"/>
  <c r="C346" i="19"/>
  <c r="B346" i="19"/>
  <c r="C345" i="19"/>
  <c r="B345" i="19"/>
  <c r="C344" i="19"/>
  <c r="B344" i="19"/>
  <c r="C343" i="19"/>
  <c r="B343" i="19"/>
  <c r="C342" i="19"/>
  <c r="B342" i="19"/>
  <c r="C341" i="19"/>
  <c r="B341" i="19"/>
  <c r="C340" i="19"/>
  <c r="B340" i="19"/>
  <c r="C339" i="19"/>
  <c r="B339" i="19"/>
  <c r="C338" i="19"/>
  <c r="B338" i="19"/>
  <c r="C337" i="19"/>
  <c r="B337" i="19"/>
  <c r="C336" i="19"/>
  <c r="B336" i="19"/>
  <c r="C335" i="19"/>
  <c r="B335" i="19"/>
  <c r="C334" i="19"/>
  <c r="B334" i="19"/>
  <c r="C333" i="19"/>
  <c r="B333" i="19"/>
  <c r="C332" i="19"/>
  <c r="B332" i="19"/>
  <c r="C331" i="19"/>
  <c r="B331" i="19"/>
  <c r="C330" i="19"/>
  <c r="B330" i="19"/>
  <c r="C329" i="19"/>
  <c r="B329" i="19"/>
  <c r="C328" i="19"/>
  <c r="B328" i="19"/>
  <c r="C327" i="19"/>
  <c r="B327" i="19"/>
  <c r="C326" i="19"/>
  <c r="B326" i="19"/>
  <c r="C325" i="19"/>
  <c r="B325" i="19"/>
  <c r="C324" i="19"/>
  <c r="B324" i="19"/>
  <c r="C323" i="19"/>
  <c r="B323" i="19"/>
  <c r="C322" i="19"/>
  <c r="B322" i="19"/>
  <c r="C321" i="19"/>
  <c r="B321" i="19"/>
  <c r="C320" i="19"/>
  <c r="B320" i="19"/>
  <c r="C319" i="19"/>
  <c r="B319" i="19"/>
  <c r="C318" i="19"/>
  <c r="B318" i="19"/>
  <c r="C317" i="19"/>
  <c r="B317" i="19"/>
  <c r="C316" i="19"/>
  <c r="B316" i="19"/>
  <c r="C315" i="19"/>
  <c r="B315" i="19"/>
  <c r="C314" i="19"/>
  <c r="B314" i="19"/>
  <c r="C313" i="19"/>
  <c r="B313" i="19"/>
  <c r="C312" i="19"/>
  <c r="B312" i="19"/>
  <c r="C311" i="19"/>
  <c r="B311" i="19"/>
  <c r="C310" i="19"/>
  <c r="B310" i="19"/>
  <c r="C309" i="19"/>
  <c r="B309" i="19"/>
  <c r="C308" i="19"/>
  <c r="B308" i="19"/>
  <c r="C307" i="19"/>
  <c r="B307" i="19"/>
  <c r="C306" i="19"/>
  <c r="B306" i="19"/>
  <c r="C305" i="19"/>
  <c r="B305" i="19"/>
  <c r="C304" i="19"/>
  <c r="B304" i="19"/>
  <c r="C303" i="19"/>
  <c r="B303" i="19"/>
  <c r="C302" i="19"/>
  <c r="B302" i="19"/>
  <c r="C301" i="19"/>
  <c r="B301" i="19"/>
  <c r="C300" i="19"/>
  <c r="B300" i="19"/>
  <c r="C299" i="19"/>
  <c r="B299" i="19"/>
  <c r="C298" i="19"/>
  <c r="B298" i="19"/>
  <c r="C297" i="19"/>
  <c r="B297" i="19"/>
  <c r="C296" i="19"/>
  <c r="B296" i="19"/>
  <c r="C295" i="19"/>
  <c r="B295" i="19"/>
  <c r="C294" i="19"/>
  <c r="B294" i="19"/>
  <c r="C293" i="19"/>
  <c r="B293" i="19"/>
  <c r="C292" i="19"/>
  <c r="B292" i="19"/>
  <c r="C291" i="19"/>
  <c r="B291" i="19"/>
  <c r="C290" i="19"/>
  <c r="B290" i="19"/>
  <c r="C289" i="19"/>
  <c r="B289" i="19"/>
  <c r="C288" i="19"/>
  <c r="B288" i="19"/>
  <c r="C287" i="19"/>
  <c r="B287" i="19"/>
  <c r="C286" i="19"/>
  <c r="B286" i="19"/>
  <c r="C285" i="19"/>
  <c r="B285" i="19"/>
  <c r="C284" i="19"/>
  <c r="B284" i="19"/>
  <c r="C283" i="19"/>
  <c r="B283" i="19"/>
  <c r="C282" i="19"/>
  <c r="B282" i="19"/>
  <c r="C281" i="19"/>
  <c r="B281" i="19"/>
  <c r="C280" i="19"/>
  <c r="B280" i="19"/>
  <c r="C279" i="19"/>
  <c r="B279" i="19"/>
  <c r="C278" i="19"/>
  <c r="B278" i="19"/>
  <c r="C277" i="19"/>
  <c r="B277" i="19"/>
  <c r="C276" i="19"/>
  <c r="B276" i="19"/>
  <c r="C275" i="19"/>
  <c r="B275" i="19"/>
  <c r="C274" i="19"/>
  <c r="B274" i="19"/>
  <c r="C273" i="19"/>
  <c r="B273" i="19"/>
  <c r="C272" i="19"/>
  <c r="B272" i="19"/>
  <c r="C271" i="19"/>
  <c r="B271" i="19"/>
  <c r="C270" i="19"/>
  <c r="B270" i="19"/>
  <c r="C269" i="19"/>
  <c r="B269" i="19"/>
  <c r="C268" i="19"/>
  <c r="B268" i="19"/>
  <c r="C267" i="19"/>
  <c r="B267" i="19"/>
  <c r="C266" i="19"/>
  <c r="B266" i="19"/>
  <c r="C265" i="19"/>
  <c r="B265" i="19"/>
  <c r="C264" i="19"/>
  <c r="B264" i="19"/>
  <c r="C263" i="19"/>
  <c r="B263" i="19"/>
  <c r="C262" i="19"/>
  <c r="B262" i="19"/>
  <c r="C261" i="19"/>
  <c r="B261" i="19"/>
  <c r="C260" i="19"/>
  <c r="B260" i="19"/>
  <c r="C259" i="19"/>
  <c r="B259" i="19"/>
  <c r="C258" i="19"/>
  <c r="B258" i="19"/>
  <c r="C257" i="19"/>
  <c r="B257" i="19"/>
  <c r="C256" i="19"/>
  <c r="B256" i="19"/>
  <c r="C255" i="19"/>
  <c r="B255" i="19"/>
  <c r="C254" i="19"/>
  <c r="B254" i="19"/>
  <c r="C253" i="19"/>
  <c r="B253" i="19"/>
  <c r="C252" i="19"/>
  <c r="B252" i="19"/>
  <c r="C251" i="19"/>
  <c r="B251" i="19"/>
  <c r="C250" i="19"/>
  <c r="B250" i="19"/>
  <c r="C249" i="19"/>
  <c r="B249" i="19"/>
  <c r="C248" i="19"/>
  <c r="B248" i="19"/>
  <c r="C247" i="19"/>
  <c r="B247" i="19"/>
  <c r="C246" i="19"/>
  <c r="B246" i="19"/>
  <c r="C245" i="19"/>
  <c r="B245" i="19"/>
  <c r="C244" i="19"/>
  <c r="B244" i="19"/>
  <c r="C243" i="19"/>
  <c r="B243" i="19"/>
  <c r="C242" i="19"/>
  <c r="B242" i="19"/>
  <c r="C241" i="19"/>
  <c r="B241" i="19"/>
  <c r="C240" i="19"/>
  <c r="B240" i="19"/>
  <c r="C239" i="19"/>
  <c r="B239" i="19"/>
  <c r="C238" i="19"/>
  <c r="B238" i="19"/>
  <c r="C237" i="19"/>
  <c r="B237" i="19"/>
  <c r="C236" i="19"/>
  <c r="B236" i="19"/>
  <c r="C235" i="19"/>
  <c r="B235" i="19"/>
  <c r="C234" i="19"/>
  <c r="B234" i="19"/>
  <c r="C233" i="19"/>
  <c r="B233" i="19"/>
  <c r="C232" i="19"/>
  <c r="B232" i="19"/>
  <c r="C231" i="19"/>
  <c r="B231" i="19"/>
  <c r="C230" i="19"/>
  <c r="B230" i="19"/>
  <c r="C229" i="19"/>
  <c r="B229" i="19"/>
  <c r="C228" i="19"/>
  <c r="B228" i="19"/>
  <c r="C227" i="19"/>
  <c r="B227" i="19"/>
  <c r="C226" i="19"/>
  <c r="B226" i="19"/>
  <c r="C225" i="19"/>
  <c r="B225" i="19"/>
  <c r="C224" i="19"/>
  <c r="B224" i="19"/>
  <c r="C223" i="19"/>
  <c r="B223" i="19"/>
  <c r="C222" i="19"/>
  <c r="B222" i="19"/>
  <c r="C221" i="19"/>
  <c r="B221" i="19"/>
  <c r="C220" i="19"/>
  <c r="B220" i="19"/>
  <c r="C219" i="19"/>
  <c r="B219" i="19"/>
  <c r="C218" i="19"/>
  <c r="B218" i="19"/>
  <c r="C217" i="19"/>
  <c r="B217" i="19"/>
  <c r="C216" i="19"/>
  <c r="B216" i="19"/>
  <c r="C215" i="19"/>
  <c r="B215" i="19"/>
  <c r="C214" i="19"/>
  <c r="B214" i="19"/>
  <c r="C213" i="19"/>
  <c r="B213" i="19"/>
  <c r="C212" i="19"/>
  <c r="B212" i="19"/>
  <c r="C211" i="19"/>
  <c r="B211" i="19"/>
  <c r="C210" i="19"/>
  <c r="B210" i="19"/>
  <c r="C209" i="19"/>
  <c r="B209" i="19"/>
  <c r="C208" i="19"/>
  <c r="B208" i="19"/>
  <c r="C207" i="19"/>
  <c r="B207" i="19"/>
  <c r="C206" i="19"/>
  <c r="B206" i="19"/>
  <c r="C205" i="19"/>
  <c r="B205" i="19"/>
  <c r="C204" i="19"/>
  <c r="B204" i="19"/>
  <c r="C203" i="19"/>
  <c r="B203" i="19"/>
  <c r="C202" i="19"/>
  <c r="B202" i="19"/>
  <c r="C201" i="19"/>
  <c r="B201" i="19"/>
  <c r="C200" i="19"/>
  <c r="B200" i="19"/>
  <c r="C199" i="19"/>
  <c r="B199" i="19"/>
  <c r="C198" i="19"/>
  <c r="B198" i="19"/>
  <c r="C197" i="19"/>
  <c r="B197" i="19"/>
  <c r="C196" i="19"/>
  <c r="B196" i="19"/>
  <c r="C195" i="19"/>
  <c r="B195" i="19"/>
  <c r="C194" i="19"/>
  <c r="B194" i="19"/>
  <c r="C193" i="19"/>
  <c r="B193" i="19"/>
  <c r="C192" i="19"/>
  <c r="B192" i="19"/>
  <c r="C191" i="19"/>
  <c r="B191" i="19"/>
  <c r="C190" i="19"/>
  <c r="B190" i="19"/>
  <c r="C189" i="19"/>
  <c r="B189" i="19"/>
  <c r="C188" i="19"/>
  <c r="B188" i="19"/>
  <c r="C187" i="19"/>
  <c r="B187" i="19"/>
  <c r="C186" i="19"/>
  <c r="B186" i="19"/>
  <c r="C185" i="19"/>
  <c r="B185" i="19"/>
  <c r="C184" i="19"/>
  <c r="B184" i="19"/>
  <c r="C183" i="19"/>
  <c r="B183" i="19"/>
  <c r="C182" i="19"/>
  <c r="B182" i="19"/>
  <c r="C181" i="19"/>
  <c r="B181" i="19"/>
  <c r="C180" i="19"/>
  <c r="B180" i="19"/>
  <c r="C179" i="19"/>
  <c r="B179" i="19"/>
  <c r="C178" i="19"/>
  <c r="B178" i="19"/>
  <c r="C177" i="19"/>
  <c r="B177" i="19"/>
  <c r="C176" i="19"/>
  <c r="B176" i="19"/>
  <c r="C175" i="19"/>
  <c r="B175" i="19"/>
  <c r="C174" i="19"/>
  <c r="B174" i="19"/>
  <c r="C173" i="19"/>
  <c r="B173" i="19"/>
  <c r="C172" i="19"/>
  <c r="B172" i="19"/>
  <c r="C171" i="19"/>
  <c r="B171" i="19"/>
  <c r="C170" i="19"/>
  <c r="B170" i="19"/>
  <c r="C169" i="19"/>
  <c r="B169" i="19"/>
  <c r="C168" i="19"/>
  <c r="B168" i="19"/>
  <c r="C167" i="19"/>
  <c r="B167" i="19"/>
  <c r="C166" i="19"/>
  <c r="B166" i="19"/>
  <c r="C165" i="19"/>
  <c r="B165" i="19"/>
  <c r="C164" i="19"/>
  <c r="B164" i="19"/>
  <c r="C163" i="19"/>
  <c r="B163" i="19"/>
  <c r="C162" i="19"/>
  <c r="B162" i="19"/>
  <c r="C161" i="19"/>
  <c r="B161" i="19"/>
  <c r="C160" i="19"/>
  <c r="B160" i="19"/>
  <c r="C159" i="19"/>
  <c r="B159" i="19"/>
  <c r="C158" i="19"/>
  <c r="B158" i="19"/>
  <c r="C157" i="19"/>
  <c r="B157" i="19"/>
  <c r="C156" i="19"/>
  <c r="B156" i="19"/>
  <c r="C155" i="19"/>
  <c r="B155" i="19"/>
  <c r="C154" i="19"/>
  <c r="B154" i="19"/>
  <c r="C153" i="19"/>
  <c r="B153" i="19"/>
  <c r="C152" i="19"/>
  <c r="B152" i="19"/>
  <c r="C151" i="19"/>
  <c r="B151" i="19"/>
  <c r="C150" i="19"/>
  <c r="B150" i="19"/>
  <c r="C149" i="19"/>
  <c r="B149" i="19"/>
  <c r="C148" i="19"/>
  <c r="B148" i="19"/>
  <c r="C147" i="19"/>
  <c r="B147" i="19"/>
  <c r="C146" i="19"/>
  <c r="B146" i="19"/>
  <c r="C145" i="19"/>
  <c r="B145" i="19"/>
  <c r="C144" i="19"/>
  <c r="B144" i="19"/>
  <c r="C143" i="19"/>
  <c r="B143" i="19"/>
  <c r="C142" i="19"/>
  <c r="B142" i="19"/>
  <c r="C141" i="19"/>
  <c r="B141" i="19"/>
  <c r="C140" i="19"/>
  <c r="B140" i="19"/>
  <c r="C139" i="19"/>
  <c r="B139" i="19"/>
  <c r="C138" i="19"/>
  <c r="B138" i="19"/>
  <c r="C137" i="19"/>
  <c r="B137" i="19"/>
  <c r="C136" i="19"/>
  <c r="B136" i="19"/>
  <c r="C135" i="19"/>
  <c r="B135" i="19"/>
  <c r="C134" i="19"/>
  <c r="B134" i="19"/>
  <c r="C133" i="19"/>
  <c r="B133" i="19"/>
  <c r="C132" i="19"/>
  <c r="B132" i="19"/>
  <c r="C131" i="19"/>
  <c r="B131" i="19"/>
  <c r="C130" i="19"/>
  <c r="B130" i="19"/>
  <c r="C129" i="19"/>
  <c r="B129" i="19"/>
  <c r="C128" i="19"/>
  <c r="B128" i="19"/>
  <c r="C127" i="19"/>
  <c r="B127" i="19"/>
  <c r="C126" i="19"/>
  <c r="B126" i="19"/>
  <c r="C125" i="19"/>
  <c r="B125" i="19"/>
  <c r="C124" i="19"/>
  <c r="B124" i="19"/>
  <c r="C123" i="19"/>
  <c r="B123" i="19"/>
  <c r="C122" i="19"/>
  <c r="B122" i="19"/>
  <c r="C121" i="19"/>
  <c r="B121" i="19"/>
  <c r="C120" i="19"/>
  <c r="B120" i="19"/>
  <c r="C119" i="19"/>
  <c r="B119" i="19"/>
  <c r="C118" i="19"/>
  <c r="B118" i="19"/>
  <c r="C117" i="19"/>
  <c r="B117" i="19"/>
  <c r="C116" i="19"/>
  <c r="B116" i="19"/>
  <c r="C115" i="19"/>
  <c r="B115" i="19"/>
  <c r="C114" i="19"/>
  <c r="B114" i="19"/>
  <c r="C113" i="19"/>
  <c r="B113" i="19"/>
  <c r="C112" i="19"/>
  <c r="B112" i="19"/>
  <c r="C111" i="19"/>
  <c r="B111" i="19"/>
  <c r="C110" i="19"/>
  <c r="B110" i="19"/>
  <c r="C109" i="19"/>
  <c r="B109" i="19"/>
  <c r="C108" i="19"/>
  <c r="B108" i="19"/>
  <c r="C107" i="19"/>
  <c r="B107" i="19"/>
  <c r="C106" i="19"/>
  <c r="B106" i="19"/>
  <c r="C105" i="19"/>
  <c r="B105" i="19"/>
  <c r="C104" i="19"/>
  <c r="B104" i="19"/>
  <c r="C103" i="19"/>
  <c r="B103" i="19"/>
  <c r="C102" i="19"/>
  <c r="B102" i="19"/>
  <c r="C101" i="19"/>
  <c r="B101" i="19"/>
  <c r="C100" i="19"/>
  <c r="B100" i="19"/>
  <c r="C99" i="19"/>
  <c r="B99" i="19"/>
  <c r="C98" i="19"/>
  <c r="B98" i="19"/>
  <c r="C97" i="19"/>
  <c r="B97" i="19"/>
  <c r="C96" i="19"/>
  <c r="B96" i="19"/>
  <c r="C95" i="19"/>
  <c r="B95" i="19"/>
  <c r="C94" i="19"/>
  <c r="B94" i="19"/>
  <c r="C93" i="19"/>
  <c r="B93" i="19"/>
  <c r="C92" i="19"/>
  <c r="B92" i="19"/>
  <c r="C91" i="19"/>
  <c r="B91" i="19"/>
  <c r="C90" i="19"/>
  <c r="B90" i="19"/>
  <c r="C89" i="19"/>
  <c r="B89" i="19"/>
  <c r="C88" i="19"/>
  <c r="B88" i="19"/>
  <c r="C87" i="19"/>
  <c r="B87" i="19"/>
  <c r="C86" i="19"/>
  <c r="B86" i="19"/>
  <c r="C85" i="19"/>
  <c r="B85" i="19"/>
  <c r="C84" i="19"/>
  <c r="B84" i="19"/>
  <c r="C83" i="19"/>
  <c r="B83" i="19"/>
  <c r="C82" i="19"/>
  <c r="B82" i="19"/>
  <c r="C81" i="19"/>
  <c r="B81" i="19"/>
  <c r="C80" i="19"/>
  <c r="B80" i="19"/>
  <c r="C79" i="19"/>
  <c r="B79" i="19"/>
  <c r="C78" i="19"/>
  <c r="B78" i="19"/>
  <c r="C77" i="19"/>
  <c r="B77" i="19"/>
  <c r="C76" i="19"/>
  <c r="B76" i="19"/>
  <c r="C75" i="19"/>
  <c r="B75" i="19"/>
  <c r="C74" i="19"/>
  <c r="B74" i="19"/>
  <c r="C73" i="19"/>
  <c r="B73" i="19"/>
  <c r="B6" i="15"/>
  <c r="C6" i="15"/>
  <c r="B7" i="15"/>
  <c r="C7" i="15"/>
  <c r="B8" i="15"/>
  <c r="C8" i="15"/>
  <c r="B9" i="15"/>
  <c r="C9" i="15"/>
  <c r="B10" i="15"/>
  <c r="C10" i="15"/>
  <c r="B11" i="15"/>
  <c r="C11" i="15"/>
  <c r="B12" i="15"/>
  <c r="C12" i="15"/>
  <c r="B13" i="15"/>
  <c r="C13" i="15"/>
  <c r="B14" i="15"/>
  <c r="C14" i="15"/>
  <c r="B15" i="15"/>
  <c r="C15" i="15"/>
  <c r="B16" i="15"/>
  <c r="C16" i="15"/>
  <c r="B17" i="15"/>
  <c r="C17" i="15"/>
  <c r="B18" i="15"/>
  <c r="C18" i="15"/>
  <c r="B19" i="15"/>
  <c r="C19" i="15"/>
  <c r="B20" i="15"/>
  <c r="C20" i="15"/>
  <c r="B21" i="15"/>
  <c r="C21" i="15"/>
  <c r="B22" i="15"/>
  <c r="C22" i="15"/>
  <c r="B23" i="15"/>
  <c r="C23" i="15"/>
  <c r="B24" i="15"/>
  <c r="C24" i="15"/>
  <c r="B25" i="15"/>
  <c r="C25" i="15"/>
  <c r="B26" i="15"/>
  <c r="C26" i="15"/>
  <c r="B27" i="15"/>
  <c r="C27" i="15"/>
  <c r="B28" i="15"/>
  <c r="C28" i="15"/>
  <c r="B29" i="15"/>
  <c r="C29" i="15"/>
  <c r="B30" i="15"/>
  <c r="C30" i="15"/>
  <c r="B31" i="15"/>
  <c r="C31" i="15"/>
  <c r="B32" i="15"/>
  <c r="C32" i="15"/>
  <c r="B33" i="15"/>
  <c r="C33" i="15"/>
  <c r="B34" i="15"/>
  <c r="C34" i="15"/>
  <c r="B35" i="15"/>
  <c r="C35" i="15"/>
  <c r="B36" i="15"/>
  <c r="C36" i="15"/>
  <c r="B37" i="15"/>
  <c r="C37" i="15"/>
  <c r="B38" i="15"/>
  <c r="C38" i="15"/>
  <c r="B39" i="15"/>
  <c r="C39" i="15"/>
  <c r="B40" i="15"/>
  <c r="C40" i="15"/>
  <c r="B41" i="15"/>
  <c r="C41" i="15"/>
  <c r="B42" i="15"/>
  <c r="C42" i="15"/>
  <c r="B43" i="15"/>
  <c r="C43" i="15"/>
  <c r="B44" i="15"/>
  <c r="C44" i="15"/>
  <c r="B45" i="15"/>
  <c r="C45" i="15"/>
  <c r="B46" i="15"/>
  <c r="C46" i="15"/>
  <c r="B47" i="15"/>
  <c r="C47" i="15"/>
  <c r="B48" i="15"/>
  <c r="C48" i="15"/>
  <c r="B49" i="15"/>
  <c r="C49" i="15"/>
  <c r="B50" i="15"/>
  <c r="C50" i="15"/>
  <c r="B51" i="15"/>
  <c r="C51" i="15"/>
  <c r="B52" i="15"/>
  <c r="C52" i="15"/>
  <c r="B53" i="15"/>
  <c r="C53" i="15"/>
  <c r="B54" i="15"/>
  <c r="C54" i="15"/>
  <c r="B55" i="15"/>
  <c r="C55" i="15"/>
  <c r="B56" i="15"/>
  <c r="C56" i="15"/>
  <c r="B57" i="15"/>
  <c r="C57" i="15"/>
  <c r="B58" i="15"/>
  <c r="C58" i="15"/>
  <c r="B59" i="15"/>
  <c r="C59" i="15"/>
  <c r="B60" i="15"/>
  <c r="C60" i="15"/>
  <c r="B61" i="15"/>
  <c r="C61" i="15"/>
  <c r="B62" i="15"/>
  <c r="C62" i="15"/>
  <c r="B63" i="15"/>
  <c r="C63" i="15"/>
  <c r="B64" i="15"/>
  <c r="C64" i="15"/>
  <c r="B65" i="15"/>
  <c r="C65" i="15"/>
  <c r="B66" i="15"/>
  <c r="C66" i="15"/>
  <c r="B67" i="15"/>
  <c r="C67" i="15"/>
  <c r="B68" i="15"/>
  <c r="C68" i="15"/>
  <c r="B69" i="15"/>
  <c r="C69" i="15"/>
  <c r="B70" i="15"/>
  <c r="C70" i="15"/>
  <c r="B71" i="15"/>
  <c r="C71" i="15"/>
  <c r="B72" i="15"/>
  <c r="C72" i="15"/>
  <c r="B73" i="15"/>
  <c r="C73" i="15"/>
  <c r="B74" i="15"/>
  <c r="C74" i="15"/>
  <c r="B75" i="15"/>
  <c r="C75" i="15"/>
  <c r="B76" i="15"/>
  <c r="C76" i="15"/>
  <c r="B77" i="15"/>
  <c r="C77" i="15"/>
  <c r="B78" i="15"/>
  <c r="C78" i="15"/>
  <c r="B79" i="15"/>
  <c r="C79" i="15"/>
  <c r="B80" i="15"/>
  <c r="C80" i="15"/>
  <c r="B81" i="15"/>
  <c r="C81" i="15"/>
  <c r="B82" i="15"/>
  <c r="C82" i="15"/>
  <c r="B83" i="15"/>
  <c r="C83" i="15"/>
  <c r="B84" i="15"/>
  <c r="C84" i="15"/>
  <c r="B85" i="15"/>
  <c r="C85" i="15"/>
  <c r="B86" i="15"/>
  <c r="C86" i="15"/>
  <c r="B87" i="15"/>
  <c r="C87" i="15"/>
  <c r="B88" i="15"/>
  <c r="C88" i="15"/>
  <c r="B89" i="15"/>
  <c r="C89" i="15"/>
  <c r="B90" i="15"/>
  <c r="C90" i="15"/>
  <c r="B91" i="15"/>
  <c r="C91" i="15"/>
  <c r="B92" i="15"/>
  <c r="C92" i="15"/>
  <c r="B93" i="15"/>
  <c r="C93" i="15"/>
  <c r="B94" i="15"/>
  <c r="C94" i="15"/>
  <c r="B95" i="15"/>
  <c r="C95" i="15"/>
  <c r="B96" i="15"/>
  <c r="C96" i="15"/>
  <c r="B97" i="15"/>
  <c r="C97" i="15"/>
  <c r="B98" i="15"/>
  <c r="C98" i="15"/>
  <c r="B99" i="15"/>
  <c r="C99" i="15"/>
  <c r="B100" i="15"/>
  <c r="C100" i="15"/>
  <c r="B101" i="15"/>
  <c r="C101" i="15"/>
  <c r="B102" i="15"/>
  <c r="C102" i="15"/>
  <c r="B103" i="15"/>
  <c r="C103" i="15"/>
  <c r="B104" i="15"/>
  <c r="C104" i="15"/>
  <c r="B105" i="15"/>
  <c r="C105" i="15"/>
  <c r="B106" i="15"/>
  <c r="C106" i="15"/>
  <c r="B107" i="15"/>
  <c r="C107" i="15"/>
  <c r="B108" i="15"/>
  <c r="C108" i="15"/>
  <c r="B109" i="15"/>
  <c r="C109" i="15"/>
  <c r="B110" i="15"/>
  <c r="C110" i="15"/>
  <c r="B111" i="15"/>
  <c r="C111" i="15"/>
  <c r="B112" i="15"/>
  <c r="C112" i="15"/>
  <c r="B113" i="15"/>
  <c r="C113" i="15"/>
  <c r="B114" i="15"/>
  <c r="C114" i="15"/>
  <c r="B115" i="15"/>
  <c r="C115" i="15"/>
  <c r="B116" i="15"/>
  <c r="C116" i="15"/>
  <c r="B117" i="15"/>
  <c r="C117" i="15"/>
  <c r="B118" i="15"/>
  <c r="C118" i="15"/>
  <c r="B119" i="15"/>
  <c r="C119" i="15"/>
  <c r="B120" i="15"/>
  <c r="C120" i="15"/>
  <c r="B121" i="15"/>
  <c r="C121" i="15"/>
  <c r="B122" i="15"/>
  <c r="C122" i="15"/>
  <c r="B123" i="15"/>
  <c r="C123" i="15"/>
  <c r="B124" i="15"/>
  <c r="C124" i="15"/>
  <c r="B125" i="15"/>
  <c r="C125" i="15"/>
  <c r="B126" i="15"/>
  <c r="C126" i="15"/>
  <c r="B127" i="15"/>
  <c r="C127" i="15"/>
  <c r="B128" i="15"/>
  <c r="C128" i="15"/>
  <c r="B129" i="15"/>
  <c r="C129" i="15"/>
  <c r="B130" i="15"/>
  <c r="C130" i="15"/>
  <c r="B131" i="15"/>
  <c r="C131" i="15"/>
  <c r="B132" i="15"/>
  <c r="C132" i="15"/>
  <c r="B133" i="15"/>
  <c r="C133" i="15"/>
  <c r="B134" i="15"/>
  <c r="C134" i="15"/>
  <c r="B135" i="15"/>
  <c r="C135" i="15"/>
  <c r="B136" i="15"/>
  <c r="C136" i="15"/>
  <c r="B137" i="15"/>
  <c r="C137" i="15"/>
  <c r="B138" i="15"/>
  <c r="C138" i="15"/>
  <c r="B139" i="15"/>
  <c r="C139" i="15"/>
  <c r="B140" i="15"/>
  <c r="C140" i="15"/>
  <c r="B141" i="15"/>
  <c r="C141" i="15"/>
  <c r="B142" i="15"/>
  <c r="C142" i="15"/>
  <c r="B143" i="15"/>
  <c r="C143" i="15"/>
  <c r="B144" i="15"/>
  <c r="C144" i="15"/>
  <c r="B145" i="15"/>
  <c r="C145" i="15"/>
  <c r="B146" i="15"/>
  <c r="C146" i="15"/>
  <c r="B147" i="15"/>
  <c r="C147" i="15"/>
  <c r="B148" i="15"/>
  <c r="C148" i="15"/>
  <c r="B149" i="15"/>
  <c r="C149" i="15"/>
  <c r="B150" i="15"/>
  <c r="C150" i="15"/>
  <c r="B151" i="15"/>
  <c r="C151" i="15"/>
  <c r="B152" i="15"/>
  <c r="C152" i="15"/>
  <c r="B153" i="15"/>
  <c r="C153" i="15"/>
  <c r="B154" i="15"/>
  <c r="C154" i="15"/>
  <c r="B155" i="15"/>
  <c r="C155" i="15"/>
  <c r="B156" i="15"/>
  <c r="C156" i="15"/>
  <c r="B157" i="15"/>
  <c r="C157" i="15"/>
  <c r="B158" i="15"/>
  <c r="C158" i="15"/>
  <c r="B159" i="15"/>
  <c r="C159" i="15"/>
  <c r="B160" i="15"/>
  <c r="C160" i="15"/>
  <c r="B161" i="15"/>
  <c r="C161" i="15"/>
  <c r="B162" i="15"/>
  <c r="C162" i="15"/>
  <c r="B163" i="15"/>
  <c r="C163" i="15"/>
  <c r="B164" i="15"/>
  <c r="C164" i="15"/>
  <c r="B165" i="15"/>
  <c r="C165" i="15"/>
  <c r="B166" i="15"/>
  <c r="C166" i="15"/>
  <c r="B167" i="15"/>
  <c r="C167" i="15"/>
  <c r="B168" i="15"/>
  <c r="C168" i="15"/>
  <c r="B169" i="15"/>
  <c r="C169" i="15"/>
  <c r="B170" i="15"/>
  <c r="C170" i="15"/>
  <c r="B171" i="15"/>
  <c r="C171" i="15"/>
  <c r="B172" i="15"/>
  <c r="C172" i="15"/>
  <c r="B173" i="15"/>
  <c r="C173" i="15"/>
  <c r="B174" i="15"/>
  <c r="C174" i="15"/>
  <c r="B175" i="15"/>
  <c r="C175" i="15"/>
  <c r="B176" i="15"/>
  <c r="C176" i="15"/>
  <c r="B177" i="15"/>
  <c r="C177" i="15"/>
  <c r="B178" i="15"/>
  <c r="C178" i="15"/>
  <c r="B179" i="15"/>
  <c r="C179" i="15"/>
  <c r="B180" i="15"/>
  <c r="C180" i="15"/>
  <c r="B181" i="15"/>
  <c r="C181" i="15"/>
  <c r="B182" i="15"/>
  <c r="C182" i="15"/>
  <c r="B183" i="15"/>
  <c r="C183" i="15"/>
  <c r="B184" i="15"/>
  <c r="C184" i="15"/>
  <c r="B185" i="15"/>
  <c r="C185" i="15"/>
  <c r="B186" i="15"/>
  <c r="C186" i="15"/>
  <c r="B187" i="15"/>
  <c r="C187" i="15"/>
  <c r="B188" i="15"/>
  <c r="C188" i="15"/>
  <c r="B189" i="15"/>
  <c r="C189" i="15"/>
  <c r="B190" i="15"/>
  <c r="C190" i="15"/>
  <c r="B191" i="15"/>
  <c r="C191" i="15"/>
  <c r="B192" i="15"/>
  <c r="C192" i="15"/>
  <c r="B193" i="15"/>
  <c r="C193" i="15"/>
  <c r="B194" i="15"/>
  <c r="C194" i="15"/>
  <c r="B195" i="15"/>
  <c r="C195" i="15"/>
  <c r="B196" i="15"/>
  <c r="C196" i="15"/>
  <c r="B197" i="15"/>
  <c r="C197" i="15"/>
  <c r="B198" i="15"/>
  <c r="C198" i="15"/>
  <c r="B199" i="15"/>
  <c r="C199" i="15"/>
  <c r="B200" i="15"/>
  <c r="C200" i="15"/>
  <c r="B201" i="15"/>
  <c r="C201" i="15"/>
  <c r="B202" i="15"/>
  <c r="C202" i="15"/>
  <c r="B203" i="15"/>
  <c r="C203" i="15"/>
  <c r="B204" i="15"/>
  <c r="C204" i="15"/>
  <c r="B205" i="15"/>
  <c r="C205" i="15"/>
  <c r="B206" i="15"/>
  <c r="C206" i="15"/>
  <c r="B207" i="15"/>
  <c r="C207" i="15"/>
  <c r="B208" i="15"/>
  <c r="C208" i="15"/>
  <c r="B209" i="15"/>
  <c r="C209" i="15"/>
  <c r="B210" i="15"/>
  <c r="C210" i="15"/>
  <c r="B211" i="15"/>
  <c r="C211" i="15"/>
  <c r="B212" i="15"/>
  <c r="C212" i="15"/>
  <c r="B213" i="15"/>
  <c r="C213" i="15"/>
  <c r="B214" i="15"/>
  <c r="C214" i="15"/>
  <c r="B215" i="15"/>
  <c r="C215" i="15"/>
  <c r="B216" i="15"/>
  <c r="C216" i="15"/>
  <c r="B217" i="15"/>
  <c r="C217" i="15"/>
  <c r="B218" i="15"/>
  <c r="C218" i="15"/>
  <c r="B219" i="15"/>
  <c r="C219" i="15"/>
  <c r="B220" i="15"/>
  <c r="C220" i="15"/>
  <c r="B221" i="15"/>
  <c r="C221" i="15"/>
  <c r="B222" i="15"/>
  <c r="C222" i="15"/>
  <c r="B223" i="15"/>
  <c r="C223" i="15"/>
  <c r="B224" i="15"/>
  <c r="C224" i="15"/>
  <c r="B225" i="15"/>
  <c r="C225" i="15"/>
  <c r="B226" i="15"/>
  <c r="C226" i="15"/>
  <c r="B227" i="15"/>
  <c r="C227" i="15"/>
  <c r="B228" i="15"/>
  <c r="C228" i="15"/>
  <c r="B229" i="15"/>
  <c r="C229" i="15"/>
  <c r="B230" i="15"/>
  <c r="C230" i="15"/>
  <c r="B231" i="15"/>
  <c r="C231" i="15"/>
  <c r="B232" i="15"/>
  <c r="C232" i="15"/>
  <c r="B233" i="15"/>
  <c r="C233" i="15"/>
  <c r="B234" i="15"/>
  <c r="C234" i="15"/>
  <c r="B235" i="15"/>
  <c r="C235" i="15"/>
  <c r="B236" i="15"/>
  <c r="C236" i="15"/>
  <c r="B237" i="15"/>
  <c r="C237" i="15"/>
  <c r="B238" i="15"/>
  <c r="C238" i="15"/>
  <c r="B239" i="15"/>
  <c r="C239" i="15"/>
  <c r="B240" i="15"/>
  <c r="C240" i="15"/>
  <c r="B241" i="15"/>
  <c r="C241" i="15"/>
  <c r="B242" i="15"/>
  <c r="C242" i="15"/>
  <c r="B243" i="15"/>
  <c r="C243" i="15"/>
  <c r="B244" i="15"/>
  <c r="C244" i="15"/>
  <c r="B245" i="15"/>
  <c r="C245" i="15"/>
  <c r="B246" i="15"/>
  <c r="C246" i="15"/>
  <c r="B247" i="15"/>
  <c r="C247" i="15"/>
  <c r="B248" i="15"/>
  <c r="C248" i="15"/>
  <c r="B249" i="15"/>
  <c r="C249" i="15"/>
  <c r="B250" i="15"/>
  <c r="C250" i="15"/>
  <c r="B251" i="15"/>
  <c r="C251" i="15"/>
  <c r="B252" i="15"/>
  <c r="C252" i="15"/>
  <c r="B253" i="15"/>
  <c r="C253" i="15"/>
  <c r="B254" i="15"/>
  <c r="C254" i="15"/>
  <c r="B255" i="15"/>
  <c r="C255" i="15"/>
  <c r="B256" i="15"/>
  <c r="C256" i="15"/>
  <c r="B257" i="15"/>
  <c r="C257" i="15"/>
  <c r="B258" i="15"/>
  <c r="C258" i="15"/>
  <c r="B259" i="15"/>
  <c r="C259" i="15"/>
  <c r="B260" i="15"/>
  <c r="C260" i="15"/>
  <c r="B261" i="15"/>
  <c r="C261" i="15"/>
  <c r="B262" i="15"/>
  <c r="C262" i="15"/>
  <c r="B263" i="15"/>
  <c r="C263" i="15"/>
  <c r="B264" i="15"/>
  <c r="C264" i="15"/>
  <c r="B265" i="15"/>
  <c r="C265" i="15"/>
  <c r="B266" i="15"/>
  <c r="C266" i="15"/>
  <c r="B267" i="15"/>
  <c r="C267" i="15"/>
  <c r="B268" i="15"/>
  <c r="C268" i="15"/>
  <c r="B269" i="15"/>
  <c r="C269" i="15"/>
  <c r="B270" i="15"/>
  <c r="C270" i="15"/>
  <c r="B271" i="15"/>
  <c r="C271" i="15"/>
  <c r="B272" i="15"/>
  <c r="C272" i="15"/>
  <c r="B273" i="15"/>
  <c r="C273" i="15"/>
  <c r="B274" i="15"/>
  <c r="C274" i="15"/>
  <c r="B275" i="15"/>
  <c r="C275" i="15"/>
  <c r="B276" i="15"/>
  <c r="C276" i="15"/>
  <c r="B277" i="15"/>
  <c r="C277" i="15"/>
  <c r="B278" i="15"/>
  <c r="C278" i="15"/>
  <c r="B279" i="15"/>
  <c r="C279" i="15"/>
  <c r="B280" i="15"/>
  <c r="C280" i="15"/>
  <c r="B281" i="15"/>
  <c r="C281" i="15"/>
  <c r="B282" i="15"/>
  <c r="C282" i="15"/>
  <c r="B283" i="15"/>
  <c r="C283" i="15"/>
  <c r="B284" i="15"/>
  <c r="C284" i="15"/>
  <c r="B285" i="15"/>
  <c r="C285" i="15"/>
  <c r="B286" i="15"/>
  <c r="C286" i="15"/>
  <c r="B287" i="15"/>
  <c r="C287" i="15"/>
  <c r="B288" i="15"/>
  <c r="C288" i="15"/>
  <c r="B289" i="15"/>
  <c r="C289" i="15"/>
  <c r="B290" i="15"/>
  <c r="C290" i="15"/>
  <c r="B291" i="15"/>
  <c r="C291" i="15"/>
  <c r="B292" i="15"/>
  <c r="C292" i="15"/>
  <c r="B293" i="15"/>
  <c r="C293" i="15"/>
  <c r="B294" i="15"/>
  <c r="C294" i="15"/>
  <c r="B295" i="15"/>
  <c r="C295" i="15"/>
  <c r="B296" i="15"/>
  <c r="C296" i="15"/>
  <c r="B297" i="15"/>
  <c r="C297" i="15"/>
  <c r="B298" i="15"/>
  <c r="C298" i="15"/>
  <c r="B299" i="15"/>
  <c r="C299" i="15"/>
  <c r="B300" i="15"/>
  <c r="C300" i="15"/>
  <c r="B301" i="15"/>
  <c r="C301" i="15"/>
  <c r="B302" i="15"/>
  <c r="C302" i="15"/>
  <c r="B303" i="15"/>
  <c r="C303" i="15"/>
  <c r="B304" i="15"/>
  <c r="C304" i="15"/>
  <c r="B305" i="15"/>
  <c r="C305" i="15"/>
  <c r="B306" i="15"/>
  <c r="C306" i="15"/>
  <c r="B307" i="15"/>
  <c r="C307" i="15"/>
  <c r="B308" i="15"/>
  <c r="C308" i="15"/>
  <c r="B309" i="15"/>
  <c r="C309" i="15"/>
  <c r="B310" i="15"/>
  <c r="C310" i="15"/>
  <c r="B311" i="15"/>
  <c r="C311" i="15"/>
  <c r="B312" i="15"/>
  <c r="C312" i="15"/>
  <c r="B313" i="15"/>
  <c r="C313" i="15"/>
  <c r="B314" i="15"/>
  <c r="C314" i="15"/>
  <c r="B315" i="15"/>
  <c r="C315" i="15"/>
  <c r="B316" i="15"/>
  <c r="C316" i="15"/>
  <c r="B317" i="15"/>
  <c r="C317" i="15"/>
  <c r="B318" i="15"/>
  <c r="C318" i="15"/>
  <c r="B319" i="15"/>
  <c r="C319" i="15"/>
  <c r="B320" i="15"/>
  <c r="C320" i="15"/>
  <c r="B321" i="15"/>
  <c r="C321" i="15"/>
  <c r="B322" i="15"/>
  <c r="C322" i="15"/>
  <c r="B323" i="15"/>
  <c r="C323" i="15"/>
  <c r="B324" i="15"/>
  <c r="C324" i="15"/>
  <c r="B325" i="15"/>
  <c r="C325" i="15"/>
  <c r="B326" i="15"/>
  <c r="C326" i="15"/>
  <c r="B327" i="15"/>
  <c r="C327" i="15"/>
  <c r="B328" i="15"/>
  <c r="C328" i="15"/>
  <c r="B329" i="15"/>
  <c r="C329" i="15"/>
  <c r="B330" i="15"/>
  <c r="C330" i="15"/>
  <c r="B331" i="15"/>
  <c r="C331" i="15"/>
  <c r="B332" i="15"/>
  <c r="C332" i="15"/>
  <c r="B333" i="15"/>
  <c r="C333" i="15"/>
  <c r="B334" i="15"/>
  <c r="C334" i="15"/>
  <c r="B335" i="15"/>
  <c r="C335" i="15"/>
  <c r="B336" i="15"/>
  <c r="C336" i="15"/>
  <c r="B337" i="15"/>
  <c r="C337" i="15"/>
  <c r="B338" i="15"/>
  <c r="C338" i="15"/>
  <c r="B339" i="15"/>
  <c r="C339" i="15"/>
  <c r="B340" i="15"/>
  <c r="C340" i="15"/>
  <c r="B341" i="15"/>
  <c r="C341" i="15"/>
  <c r="B342" i="15"/>
  <c r="C342" i="15"/>
  <c r="B343" i="15"/>
  <c r="C343" i="15"/>
  <c r="B344" i="15"/>
  <c r="C344" i="15"/>
  <c r="B345" i="15"/>
  <c r="C345" i="15"/>
  <c r="B346" i="15"/>
  <c r="C346" i="15"/>
  <c r="B347" i="15"/>
  <c r="C347" i="15"/>
  <c r="B348" i="15"/>
  <c r="C348" i="15"/>
  <c r="B349" i="15"/>
  <c r="C349" i="15"/>
  <c r="B350" i="15"/>
  <c r="C350" i="15"/>
  <c r="B351" i="15"/>
  <c r="C351" i="15"/>
  <c r="B352" i="15"/>
  <c r="C352" i="15"/>
  <c r="B353" i="15"/>
  <c r="C353" i="15"/>
  <c r="B354" i="15"/>
  <c r="C354" i="15"/>
  <c r="B355" i="15"/>
  <c r="C355" i="15"/>
  <c r="B356" i="15"/>
  <c r="C356" i="15"/>
  <c r="B357" i="15"/>
  <c r="C357" i="15"/>
  <c r="B358" i="15"/>
  <c r="C358" i="15"/>
  <c r="B359" i="15"/>
  <c r="C359" i="15"/>
  <c r="B360" i="15"/>
  <c r="C360" i="15"/>
  <c r="B361" i="15"/>
  <c r="C361" i="15"/>
  <c r="B362" i="15"/>
  <c r="C362" i="15"/>
  <c r="B363" i="15"/>
  <c r="C363" i="15"/>
  <c r="B364" i="15"/>
  <c r="C364" i="15"/>
  <c r="B365" i="15"/>
  <c r="C365" i="15"/>
  <c r="B366" i="15"/>
  <c r="C366" i="15"/>
  <c r="B367" i="15"/>
  <c r="C367" i="15"/>
  <c r="B368" i="15"/>
  <c r="C368" i="15"/>
  <c r="B369" i="15"/>
  <c r="C369" i="15"/>
  <c r="B370" i="15"/>
  <c r="C370" i="15"/>
  <c r="B371" i="15"/>
  <c r="C371" i="15"/>
  <c r="B372" i="15"/>
  <c r="C372" i="15"/>
  <c r="B373" i="15"/>
  <c r="C373" i="15"/>
  <c r="B374" i="15"/>
  <c r="C374" i="15"/>
  <c r="B375" i="15"/>
  <c r="C375" i="15"/>
  <c r="B376" i="15"/>
  <c r="C376" i="15"/>
  <c r="B377" i="15"/>
  <c r="C377" i="15"/>
  <c r="B378" i="15"/>
  <c r="C378" i="15"/>
  <c r="B379" i="15"/>
  <c r="C379" i="15"/>
  <c r="B380" i="15"/>
  <c r="C380" i="15"/>
  <c r="B381" i="15"/>
  <c r="C381" i="15"/>
  <c r="B382" i="15"/>
  <c r="C382" i="15"/>
  <c r="B383" i="15"/>
  <c r="C383" i="15"/>
  <c r="B384" i="15"/>
  <c r="C384" i="15"/>
  <c r="B385" i="15"/>
  <c r="C385" i="15"/>
  <c r="B386" i="15"/>
  <c r="C386" i="15"/>
  <c r="B387" i="15"/>
  <c r="C387" i="15"/>
  <c r="B388" i="15"/>
  <c r="C388" i="15"/>
  <c r="B389" i="15"/>
  <c r="C389" i="15"/>
  <c r="B390" i="15"/>
  <c r="C390" i="15"/>
  <c r="B391" i="15"/>
  <c r="C391" i="15"/>
  <c r="B392" i="15"/>
  <c r="C392" i="15"/>
  <c r="B393" i="15"/>
  <c r="C393" i="15"/>
  <c r="B394" i="15"/>
  <c r="C394" i="15"/>
  <c r="B395" i="15"/>
  <c r="C395" i="15"/>
  <c r="B396" i="15"/>
  <c r="C396" i="15"/>
  <c r="B397" i="15"/>
  <c r="C397" i="15"/>
  <c r="B398" i="15"/>
  <c r="C398" i="15"/>
  <c r="B399" i="15"/>
  <c r="C399" i="15"/>
  <c r="B400" i="15"/>
  <c r="C400" i="15"/>
  <c r="B401" i="15"/>
  <c r="C401" i="15"/>
  <c r="B402" i="15"/>
  <c r="C402" i="15"/>
  <c r="B403" i="15"/>
  <c r="C403" i="15"/>
  <c r="B404" i="15"/>
  <c r="C404" i="15"/>
  <c r="B405" i="15"/>
  <c r="C405" i="15"/>
  <c r="B406" i="15"/>
  <c r="C406" i="15"/>
  <c r="B407" i="15"/>
  <c r="C407" i="15"/>
  <c r="B408" i="15"/>
  <c r="C408" i="15"/>
  <c r="B409" i="15"/>
  <c r="C409" i="15"/>
  <c r="B410" i="15"/>
  <c r="C410" i="15"/>
  <c r="B411" i="15"/>
  <c r="C411" i="15"/>
  <c r="B412" i="15"/>
  <c r="C412" i="15"/>
  <c r="B413" i="15"/>
  <c r="C413" i="15"/>
  <c r="B414" i="15"/>
  <c r="C414" i="15"/>
  <c r="B415" i="15"/>
  <c r="C415" i="15"/>
  <c r="B416" i="15"/>
  <c r="C416" i="15"/>
  <c r="B417" i="15"/>
  <c r="C417" i="15"/>
  <c r="B418" i="15"/>
  <c r="C418" i="15"/>
  <c r="B419" i="15"/>
  <c r="C419" i="15"/>
  <c r="B420" i="15"/>
  <c r="C420" i="15"/>
  <c r="B421" i="15"/>
  <c r="C421" i="15"/>
  <c r="B422" i="15"/>
  <c r="C422" i="15"/>
  <c r="B423" i="15"/>
  <c r="C423" i="15"/>
  <c r="B424" i="15"/>
  <c r="C424" i="15"/>
  <c r="B425" i="15"/>
  <c r="C425" i="15"/>
  <c r="B426" i="15"/>
  <c r="C426" i="15"/>
  <c r="B427" i="15"/>
  <c r="C427" i="15"/>
  <c r="B428" i="15"/>
  <c r="C428" i="15"/>
  <c r="B429" i="15"/>
  <c r="C429" i="15"/>
  <c r="B430" i="15"/>
  <c r="C430" i="15"/>
  <c r="B431" i="15"/>
  <c r="C431" i="15"/>
  <c r="B432" i="15"/>
  <c r="C432" i="15"/>
  <c r="B433" i="15"/>
  <c r="C433" i="15"/>
  <c r="B434" i="15"/>
  <c r="C434" i="15"/>
  <c r="B435" i="15"/>
  <c r="C435" i="15"/>
  <c r="B436" i="15"/>
  <c r="C436" i="15"/>
  <c r="B437" i="15"/>
  <c r="C437" i="15"/>
  <c r="B438" i="15"/>
  <c r="C438" i="15"/>
  <c r="B439" i="15"/>
  <c r="C439" i="15"/>
  <c r="B440" i="15"/>
  <c r="C440" i="15"/>
  <c r="B441" i="15"/>
  <c r="C441" i="15"/>
  <c r="B442" i="15"/>
  <c r="C442" i="15"/>
  <c r="B443" i="15"/>
  <c r="C443" i="15"/>
  <c r="B444" i="15"/>
  <c r="C444" i="15"/>
  <c r="B445" i="15"/>
  <c r="C445" i="15"/>
  <c r="B446" i="15"/>
  <c r="C446" i="15"/>
  <c r="B447" i="15"/>
  <c r="C447" i="15"/>
  <c r="B448" i="15"/>
  <c r="C448" i="15"/>
  <c r="B449" i="15"/>
  <c r="C449" i="15"/>
  <c r="B450" i="15"/>
  <c r="C450" i="15"/>
  <c r="B451" i="15"/>
  <c r="C451" i="15"/>
  <c r="B452" i="15"/>
  <c r="C452" i="15"/>
  <c r="B453" i="15"/>
  <c r="C453" i="15"/>
  <c r="B454" i="15"/>
  <c r="C454" i="15"/>
  <c r="B455" i="15"/>
  <c r="C455" i="15"/>
  <c r="B456" i="15"/>
  <c r="C456" i="15"/>
  <c r="B457" i="15"/>
  <c r="C457" i="15"/>
  <c r="B458" i="15"/>
  <c r="C458" i="15"/>
  <c r="B459" i="15"/>
  <c r="C459" i="15"/>
  <c r="B460" i="15"/>
  <c r="C460" i="15"/>
  <c r="B461" i="15"/>
  <c r="C461" i="15"/>
  <c r="B462" i="15"/>
  <c r="C462" i="15"/>
  <c r="B463" i="15"/>
  <c r="C463" i="15"/>
  <c r="B464" i="15"/>
  <c r="C464" i="15"/>
  <c r="B465" i="15"/>
  <c r="C465" i="15"/>
  <c r="B466" i="15"/>
  <c r="C466" i="15"/>
  <c r="B467" i="15"/>
  <c r="C467" i="15"/>
  <c r="B468" i="15"/>
  <c r="C468" i="15"/>
  <c r="B469" i="15"/>
  <c r="C469" i="15"/>
  <c r="B470" i="15"/>
  <c r="C470" i="15"/>
  <c r="B471" i="15"/>
  <c r="C471" i="15"/>
  <c r="B472" i="15"/>
  <c r="C472" i="15"/>
  <c r="B473" i="15"/>
  <c r="C473" i="15"/>
  <c r="B474" i="15"/>
  <c r="C474" i="15"/>
  <c r="B475" i="15"/>
  <c r="C475" i="15"/>
  <c r="B476" i="15"/>
  <c r="C476" i="15"/>
  <c r="B477" i="15"/>
  <c r="C477" i="15"/>
  <c r="B478" i="15"/>
  <c r="C478" i="15"/>
  <c r="B479" i="15"/>
  <c r="C479" i="15"/>
  <c r="B480" i="15"/>
  <c r="C480" i="15"/>
  <c r="B481" i="15"/>
  <c r="C481" i="15"/>
  <c r="B482" i="15"/>
  <c r="C482" i="15"/>
  <c r="B483" i="15"/>
  <c r="C483" i="15"/>
  <c r="B484" i="15"/>
  <c r="C484" i="15"/>
  <c r="B485" i="15"/>
  <c r="C485" i="15"/>
  <c r="B486" i="15"/>
  <c r="C486" i="15"/>
  <c r="B487" i="15"/>
  <c r="C487" i="15"/>
  <c r="B488" i="15"/>
  <c r="C488" i="15"/>
  <c r="B489" i="15"/>
  <c r="C489" i="15"/>
  <c r="B490" i="15"/>
  <c r="C490" i="15"/>
  <c r="B491" i="15"/>
  <c r="C491" i="15"/>
  <c r="B492" i="15"/>
  <c r="C492" i="15"/>
  <c r="B493" i="15"/>
  <c r="C493" i="15"/>
  <c r="B494" i="15"/>
  <c r="C494" i="15"/>
  <c r="B495" i="15"/>
  <c r="C495" i="15"/>
  <c r="B496" i="15"/>
  <c r="C496" i="15"/>
  <c r="B497" i="15"/>
  <c r="C497" i="15"/>
  <c r="B498" i="15"/>
  <c r="C498" i="15"/>
  <c r="B499" i="15"/>
  <c r="C499" i="15"/>
  <c r="B500" i="15"/>
  <c r="C500" i="15"/>
  <c r="B501" i="15"/>
  <c r="C501" i="15"/>
  <c r="B502" i="15"/>
  <c r="C502" i="15"/>
  <c r="B503" i="15"/>
  <c r="C503" i="15"/>
  <c r="B504" i="15"/>
  <c r="C504" i="15"/>
  <c r="B505" i="15"/>
  <c r="C505" i="15"/>
  <c r="B506" i="15"/>
  <c r="C506" i="15"/>
  <c r="B507" i="15"/>
  <c r="C507" i="15"/>
  <c r="B508" i="15"/>
  <c r="C508" i="15"/>
  <c r="B509" i="15"/>
  <c r="C509" i="15"/>
  <c r="B510" i="15"/>
  <c r="C510" i="15"/>
  <c r="B511" i="15"/>
  <c r="C511" i="15"/>
  <c r="B512" i="15"/>
  <c r="C512" i="15"/>
  <c r="B513" i="15"/>
  <c r="C513" i="15"/>
  <c r="B514" i="15"/>
  <c r="C514" i="15"/>
  <c r="B515" i="15"/>
  <c r="C515" i="15"/>
  <c r="B516" i="15"/>
  <c r="C516" i="15"/>
  <c r="B517" i="15"/>
  <c r="C517" i="15"/>
  <c r="B518" i="15"/>
  <c r="C518" i="15"/>
  <c r="B519" i="15"/>
  <c r="C519" i="15"/>
  <c r="B520" i="15"/>
  <c r="C520" i="15"/>
  <c r="B521" i="15"/>
  <c r="C521" i="15"/>
  <c r="B522" i="15"/>
  <c r="C522" i="15"/>
  <c r="B523" i="15"/>
  <c r="C523" i="15"/>
  <c r="B524" i="15"/>
  <c r="C524" i="15"/>
  <c r="B525" i="15"/>
  <c r="C525" i="15"/>
  <c r="B526" i="15"/>
  <c r="C526" i="15"/>
  <c r="B527" i="15"/>
  <c r="C527" i="15"/>
  <c r="B528" i="15"/>
  <c r="C528" i="15"/>
  <c r="B529" i="15"/>
  <c r="C529" i="15"/>
  <c r="B530" i="15"/>
  <c r="C530" i="15"/>
  <c r="B531" i="15"/>
  <c r="C531" i="15"/>
  <c r="B532" i="15"/>
  <c r="C532" i="15"/>
  <c r="B533" i="15"/>
  <c r="C533" i="15"/>
  <c r="B534" i="15"/>
  <c r="C534" i="15"/>
  <c r="B535" i="15"/>
  <c r="C535" i="15"/>
  <c r="B536" i="15"/>
  <c r="C536" i="15"/>
  <c r="B537" i="15"/>
  <c r="C537" i="15"/>
  <c r="B538" i="15"/>
  <c r="C538" i="15"/>
  <c r="B539" i="15"/>
  <c r="C539" i="15"/>
  <c r="B540" i="15"/>
  <c r="C540" i="15"/>
  <c r="B541" i="15"/>
  <c r="C541" i="15"/>
  <c r="B542" i="15"/>
  <c r="C542" i="15"/>
  <c r="B543" i="15"/>
  <c r="C543" i="15"/>
  <c r="B544" i="15"/>
  <c r="C544" i="15"/>
  <c r="B545" i="15"/>
  <c r="C545" i="15"/>
  <c r="B546" i="15"/>
  <c r="C546" i="15"/>
  <c r="B547" i="15"/>
  <c r="C547" i="15"/>
  <c r="B548" i="15"/>
  <c r="C548" i="15"/>
  <c r="B549" i="15"/>
  <c r="C549" i="15"/>
  <c r="B550" i="15"/>
  <c r="C550" i="15"/>
  <c r="B551" i="15"/>
  <c r="C551" i="15"/>
  <c r="B552" i="15"/>
  <c r="C552" i="15"/>
  <c r="B553" i="15"/>
  <c r="C553" i="15"/>
  <c r="B554" i="15"/>
  <c r="C554" i="15"/>
  <c r="B555" i="15"/>
  <c r="C555" i="15"/>
  <c r="B556" i="15"/>
  <c r="C556" i="15"/>
  <c r="B557" i="15"/>
  <c r="C557" i="15"/>
  <c r="B558" i="15"/>
  <c r="C558" i="15"/>
  <c r="B559" i="15"/>
  <c r="C559" i="15"/>
  <c r="B560" i="15"/>
  <c r="C560" i="15"/>
  <c r="B561" i="15"/>
  <c r="C561" i="15"/>
  <c r="B562" i="15"/>
  <c r="C562" i="15"/>
  <c r="B563" i="15"/>
  <c r="C563" i="15"/>
  <c r="B564" i="15"/>
  <c r="C564" i="15"/>
  <c r="B565" i="15"/>
  <c r="C565" i="15"/>
  <c r="B566" i="15"/>
  <c r="C566" i="15"/>
  <c r="B567" i="15"/>
  <c r="C567" i="15"/>
  <c r="B568" i="15"/>
  <c r="C568" i="15"/>
  <c r="B569" i="15"/>
  <c r="C569" i="15"/>
  <c r="B570" i="15"/>
  <c r="C570" i="15"/>
  <c r="B571" i="15"/>
  <c r="C571" i="15"/>
  <c r="B572" i="15"/>
  <c r="C572" i="15"/>
  <c r="B573" i="15"/>
  <c r="C573" i="15"/>
  <c r="B574" i="15"/>
  <c r="C574" i="15"/>
  <c r="B575" i="15"/>
  <c r="C575" i="15"/>
  <c r="B576" i="15"/>
  <c r="C576" i="15"/>
  <c r="B577" i="15"/>
  <c r="C577" i="15"/>
  <c r="B578" i="15"/>
  <c r="C578" i="15"/>
  <c r="B579" i="15"/>
  <c r="C579" i="15"/>
  <c r="B580" i="15"/>
  <c r="C580" i="15"/>
  <c r="B581" i="15"/>
  <c r="C581" i="15"/>
  <c r="B582" i="15"/>
  <c r="C582" i="15"/>
  <c r="B583" i="15"/>
  <c r="C583" i="15"/>
  <c r="B584" i="15"/>
  <c r="C584" i="15"/>
  <c r="B585" i="15"/>
  <c r="C585" i="15"/>
  <c r="B586" i="15"/>
  <c r="C586" i="15"/>
  <c r="B587" i="15"/>
  <c r="C587" i="15"/>
  <c r="B588" i="15"/>
  <c r="C588" i="15"/>
  <c r="B589" i="15"/>
  <c r="C589" i="15"/>
  <c r="B590" i="15"/>
  <c r="C590" i="15"/>
  <c r="B591" i="15"/>
  <c r="C591" i="15"/>
  <c r="B592" i="15"/>
  <c r="C592" i="15"/>
  <c r="B593" i="15"/>
  <c r="C593" i="15"/>
  <c r="B594" i="15"/>
  <c r="C594" i="15"/>
  <c r="B595" i="15"/>
  <c r="C595" i="15"/>
  <c r="B596" i="15"/>
  <c r="C596" i="15"/>
  <c r="B597" i="15"/>
  <c r="C597" i="15"/>
  <c r="B598" i="15"/>
  <c r="C598" i="15"/>
  <c r="B599" i="15"/>
  <c r="C599" i="15"/>
  <c r="B600" i="15"/>
  <c r="C600" i="15"/>
  <c r="B601" i="15"/>
  <c r="C601" i="15"/>
  <c r="B602" i="15"/>
  <c r="C602" i="15"/>
  <c r="B603" i="15"/>
  <c r="C603" i="15"/>
  <c r="B604" i="15"/>
  <c r="C604" i="15"/>
  <c r="B605" i="15"/>
  <c r="C605" i="15"/>
  <c r="B606" i="15"/>
  <c r="C606" i="15"/>
  <c r="B607" i="15"/>
  <c r="C607" i="15"/>
  <c r="B608" i="15"/>
  <c r="C608" i="15"/>
  <c r="B609" i="15"/>
  <c r="C609" i="15"/>
  <c r="B610" i="15"/>
  <c r="C610" i="15"/>
  <c r="B611" i="15"/>
  <c r="C611" i="15"/>
  <c r="B612" i="15"/>
  <c r="C612" i="15"/>
  <c r="B613" i="15"/>
  <c r="C613" i="15"/>
  <c r="B614" i="15"/>
  <c r="C614" i="15"/>
  <c r="B615" i="15"/>
  <c r="C615" i="15"/>
  <c r="B616" i="15"/>
  <c r="C616" i="15"/>
  <c r="B617" i="15"/>
  <c r="C617" i="15"/>
  <c r="B618" i="15"/>
  <c r="C618" i="15"/>
  <c r="B619" i="15"/>
  <c r="C619" i="15"/>
  <c r="B620" i="15"/>
  <c r="C620" i="15"/>
  <c r="B621" i="15"/>
  <c r="C621" i="15"/>
  <c r="B622" i="15"/>
  <c r="C622" i="15"/>
  <c r="B623" i="15"/>
  <c r="C623" i="15"/>
  <c r="B624" i="15"/>
  <c r="C624" i="15"/>
  <c r="B625" i="15"/>
  <c r="C625" i="15"/>
  <c r="B626" i="15"/>
  <c r="C626" i="15"/>
  <c r="B627" i="15"/>
  <c r="C627" i="15"/>
  <c r="B628" i="15"/>
  <c r="C628" i="15"/>
  <c r="B629" i="15"/>
  <c r="C629" i="15"/>
  <c r="B630" i="15"/>
  <c r="C630" i="15"/>
  <c r="B631" i="15"/>
  <c r="C631" i="15"/>
  <c r="B632" i="15"/>
  <c r="C632" i="15"/>
  <c r="B633" i="15"/>
  <c r="C633" i="15"/>
  <c r="B634" i="15"/>
  <c r="C634" i="15"/>
  <c r="B635" i="15"/>
  <c r="C635" i="15"/>
  <c r="B636" i="15"/>
  <c r="C636" i="15"/>
  <c r="B637" i="15"/>
  <c r="C637" i="15"/>
  <c r="B638" i="15"/>
  <c r="C638" i="15"/>
  <c r="B639" i="15"/>
  <c r="C639" i="15"/>
  <c r="B640" i="15"/>
  <c r="C640" i="15"/>
  <c r="B641" i="15"/>
  <c r="C641" i="15"/>
  <c r="B642" i="15"/>
  <c r="C642" i="15"/>
  <c r="B643" i="15"/>
  <c r="C643" i="15"/>
  <c r="B644" i="15"/>
  <c r="C644" i="15"/>
  <c r="B645" i="15"/>
  <c r="C645" i="15"/>
  <c r="B646" i="15"/>
  <c r="C646" i="15"/>
  <c r="B647" i="15"/>
  <c r="C647" i="15"/>
  <c r="B648" i="15"/>
  <c r="C648" i="15"/>
  <c r="B649" i="15"/>
  <c r="C649" i="15"/>
  <c r="B650" i="15"/>
  <c r="C650" i="15"/>
  <c r="B651" i="15"/>
  <c r="C651" i="15"/>
  <c r="B652" i="15"/>
  <c r="C652" i="15"/>
  <c r="B653" i="15"/>
  <c r="C653" i="15"/>
  <c r="B654" i="15"/>
  <c r="C654" i="15"/>
  <c r="B655" i="15"/>
  <c r="C655" i="15"/>
  <c r="B656" i="15"/>
  <c r="C656" i="15"/>
  <c r="B657" i="15"/>
  <c r="C657" i="15"/>
  <c r="B658" i="15"/>
  <c r="C658" i="15"/>
  <c r="B659" i="15"/>
  <c r="C659" i="15"/>
  <c r="B660" i="15"/>
  <c r="C660" i="15"/>
  <c r="B661" i="15"/>
  <c r="C661" i="15"/>
  <c r="B662" i="15"/>
  <c r="C662" i="15"/>
  <c r="B663" i="15"/>
  <c r="C663" i="15"/>
  <c r="B664" i="15"/>
  <c r="C664" i="15"/>
  <c r="B665" i="15"/>
  <c r="C665" i="15"/>
  <c r="B666" i="15"/>
  <c r="C666" i="15"/>
  <c r="B667" i="15"/>
  <c r="C667" i="15"/>
  <c r="B668" i="15"/>
  <c r="C668" i="15"/>
  <c r="B669" i="15"/>
  <c r="C669" i="15"/>
  <c r="B670" i="15"/>
  <c r="C670" i="15"/>
  <c r="B671" i="15"/>
  <c r="C671" i="15"/>
  <c r="B672" i="15"/>
  <c r="C672" i="15"/>
  <c r="B673" i="15"/>
  <c r="C673" i="15"/>
  <c r="B674" i="15"/>
  <c r="C674" i="15"/>
  <c r="B675" i="15"/>
  <c r="C675" i="15"/>
  <c r="B676" i="15"/>
  <c r="C676" i="15"/>
  <c r="B677" i="15"/>
  <c r="C677" i="15"/>
  <c r="B678" i="15"/>
  <c r="C678" i="15"/>
  <c r="B679" i="15"/>
  <c r="C679" i="15"/>
  <c r="B680" i="15"/>
  <c r="C680" i="15"/>
  <c r="B681" i="15"/>
  <c r="C681" i="15"/>
  <c r="B682" i="15"/>
  <c r="C682" i="15"/>
  <c r="B683" i="15"/>
  <c r="C683" i="15"/>
  <c r="B684" i="15"/>
  <c r="C684" i="15"/>
  <c r="B685" i="15"/>
  <c r="C685" i="15"/>
  <c r="B686" i="15"/>
  <c r="C686" i="15"/>
  <c r="B687" i="15"/>
  <c r="C687" i="15"/>
  <c r="B688" i="15"/>
  <c r="C688" i="15"/>
  <c r="B689" i="15"/>
  <c r="C689" i="15"/>
  <c r="B690" i="15"/>
  <c r="C690" i="15"/>
  <c r="B691" i="15"/>
  <c r="C691" i="15"/>
  <c r="B692" i="15"/>
  <c r="C692" i="15"/>
  <c r="B693" i="15"/>
  <c r="C693" i="15"/>
  <c r="B694" i="15"/>
  <c r="C694" i="15"/>
  <c r="B695" i="15"/>
  <c r="C695" i="15"/>
  <c r="B696" i="15"/>
  <c r="C696" i="15"/>
  <c r="B697" i="15"/>
  <c r="C697" i="15"/>
  <c r="B698" i="15"/>
  <c r="C698" i="15"/>
  <c r="B699" i="15"/>
  <c r="C699" i="15"/>
  <c r="B700" i="15"/>
  <c r="C700" i="15"/>
  <c r="B701" i="15"/>
  <c r="C701" i="15"/>
  <c r="B702" i="15"/>
  <c r="C702" i="15"/>
  <c r="B703" i="15"/>
  <c r="C703" i="15"/>
  <c r="B704" i="15"/>
  <c r="C704" i="15"/>
  <c r="C5" i="15"/>
  <c r="B6" i="26"/>
  <c r="C6" i="26"/>
  <c r="B7" i="26"/>
  <c r="C7" i="26"/>
  <c r="B8" i="26"/>
  <c r="C8" i="26"/>
  <c r="B9" i="26"/>
  <c r="C9" i="26"/>
  <c r="B10" i="26"/>
  <c r="C10" i="26"/>
  <c r="B11" i="26"/>
  <c r="C11" i="26"/>
  <c r="B12" i="26"/>
  <c r="C12" i="26"/>
  <c r="B13" i="26"/>
  <c r="C13" i="26"/>
  <c r="B14" i="26"/>
  <c r="C14" i="26"/>
  <c r="B15" i="26"/>
  <c r="C15" i="26"/>
  <c r="B16" i="26"/>
  <c r="C16" i="26"/>
  <c r="B17" i="26"/>
  <c r="C17" i="26"/>
  <c r="B18" i="26"/>
  <c r="C18" i="26"/>
  <c r="B19" i="26"/>
  <c r="C19" i="26"/>
  <c r="B20" i="26"/>
  <c r="C20" i="26"/>
  <c r="B21" i="26"/>
  <c r="C21" i="26"/>
  <c r="B22" i="26"/>
  <c r="C22" i="26"/>
  <c r="B23" i="26"/>
  <c r="C23" i="26"/>
  <c r="B24" i="26"/>
  <c r="C24" i="26"/>
  <c r="B25" i="26"/>
  <c r="C25" i="26"/>
  <c r="B26" i="26"/>
  <c r="C26" i="26"/>
  <c r="B27" i="26"/>
  <c r="C27" i="26"/>
  <c r="B28" i="26"/>
  <c r="C28" i="26"/>
  <c r="B29" i="26"/>
  <c r="C29" i="26"/>
  <c r="B30" i="26"/>
  <c r="C30" i="26"/>
  <c r="B31" i="26"/>
  <c r="C31" i="26"/>
  <c r="B32" i="26"/>
  <c r="C32" i="26"/>
  <c r="B33" i="26"/>
  <c r="C33" i="26"/>
  <c r="B34" i="26"/>
  <c r="C34" i="26"/>
  <c r="B35" i="26"/>
  <c r="C35" i="26"/>
  <c r="B36" i="26"/>
  <c r="C36" i="26"/>
  <c r="B37" i="26"/>
  <c r="C37" i="26"/>
  <c r="B38" i="26"/>
  <c r="C38" i="26"/>
  <c r="B39" i="26"/>
  <c r="C39" i="26"/>
  <c r="B40" i="26"/>
  <c r="C40" i="26"/>
  <c r="B41" i="26"/>
  <c r="C41" i="26"/>
  <c r="B42" i="26"/>
  <c r="C42" i="26"/>
  <c r="B43" i="26"/>
  <c r="C43" i="26"/>
  <c r="B44" i="26"/>
  <c r="C44" i="26"/>
  <c r="B45" i="26"/>
  <c r="C45" i="26"/>
  <c r="B46" i="26"/>
  <c r="C46" i="26"/>
  <c r="B47" i="26"/>
  <c r="C47" i="26"/>
  <c r="B48" i="26"/>
  <c r="C48" i="26"/>
  <c r="B49" i="26"/>
  <c r="C49" i="26"/>
  <c r="B50" i="26"/>
  <c r="C50" i="26"/>
  <c r="B51" i="26"/>
  <c r="C51" i="26"/>
  <c r="B52" i="26"/>
  <c r="C52" i="26"/>
  <c r="B53" i="26"/>
  <c r="C53" i="26"/>
  <c r="B54" i="26"/>
  <c r="C54" i="26"/>
  <c r="B55" i="26"/>
  <c r="C55" i="26"/>
  <c r="B56" i="26"/>
  <c r="C56" i="26"/>
  <c r="B57" i="26"/>
  <c r="C57" i="26"/>
  <c r="B58" i="26"/>
  <c r="C58" i="26"/>
  <c r="B59" i="26"/>
  <c r="C59" i="26"/>
  <c r="B60" i="26"/>
  <c r="C60" i="26"/>
  <c r="B61" i="26"/>
  <c r="C61" i="26"/>
  <c r="B62" i="26"/>
  <c r="C62" i="26"/>
  <c r="B63" i="26"/>
  <c r="C63" i="26"/>
  <c r="B64" i="26"/>
  <c r="C64" i="26"/>
  <c r="B65" i="26"/>
  <c r="C65" i="26"/>
  <c r="B66" i="26"/>
  <c r="C66" i="26"/>
  <c r="B67" i="26"/>
  <c r="C67" i="26"/>
  <c r="B68" i="26"/>
  <c r="C68" i="26"/>
  <c r="B69" i="26"/>
  <c r="C69" i="26"/>
  <c r="B70" i="26"/>
  <c r="C70" i="26"/>
  <c r="B71" i="26"/>
  <c r="C71" i="26"/>
  <c r="B72" i="26"/>
  <c r="C72" i="26"/>
  <c r="B73" i="26"/>
  <c r="C73" i="26"/>
  <c r="B74" i="26"/>
  <c r="C74" i="26"/>
  <c r="B75" i="26"/>
  <c r="C75" i="26"/>
  <c r="B76" i="26"/>
  <c r="C76" i="26"/>
  <c r="B77" i="26"/>
  <c r="C77" i="26"/>
  <c r="B78" i="26"/>
  <c r="C78" i="26"/>
  <c r="B79" i="26"/>
  <c r="C79" i="26"/>
  <c r="B80" i="26"/>
  <c r="C80" i="26"/>
  <c r="B81" i="26"/>
  <c r="C81" i="26"/>
  <c r="B82" i="26"/>
  <c r="C82" i="26"/>
  <c r="B83" i="26"/>
  <c r="C83" i="26"/>
  <c r="B84" i="26"/>
  <c r="C84" i="26"/>
  <c r="B85" i="26"/>
  <c r="C85" i="26"/>
  <c r="B86" i="26"/>
  <c r="C86" i="26"/>
  <c r="B87" i="26"/>
  <c r="C87" i="26"/>
  <c r="B88" i="26"/>
  <c r="C88" i="26"/>
  <c r="B89" i="26"/>
  <c r="C89" i="26"/>
  <c r="B90" i="26"/>
  <c r="C90" i="26"/>
  <c r="B91" i="26"/>
  <c r="C91" i="26"/>
  <c r="B92" i="26"/>
  <c r="C92" i="26"/>
  <c r="B93" i="26"/>
  <c r="C93" i="26"/>
  <c r="B94" i="26"/>
  <c r="C94" i="26"/>
  <c r="B95" i="26"/>
  <c r="C95" i="26"/>
  <c r="B96" i="26"/>
  <c r="C96" i="26"/>
  <c r="B97" i="26"/>
  <c r="C97" i="26"/>
  <c r="B98" i="26"/>
  <c r="C98" i="26"/>
  <c r="B99" i="26"/>
  <c r="C99" i="26"/>
  <c r="B100" i="26"/>
  <c r="C100" i="26"/>
  <c r="B101" i="26"/>
  <c r="C101" i="26"/>
  <c r="B102" i="26"/>
  <c r="C102" i="26"/>
  <c r="B103" i="26"/>
  <c r="C103" i="26"/>
  <c r="B104" i="26"/>
  <c r="C104" i="26"/>
  <c r="B105" i="26"/>
  <c r="C105" i="26"/>
  <c r="B106" i="26"/>
  <c r="C106" i="26"/>
  <c r="B107" i="26"/>
  <c r="C107" i="26"/>
  <c r="B108" i="26"/>
  <c r="C108" i="26"/>
  <c r="B109" i="26"/>
  <c r="C109" i="26"/>
  <c r="B110" i="26"/>
  <c r="C110" i="26"/>
  <c r="B111" i="26"/>
  <c r="C111" i="26"/>
  <c r="B112" i="26"/>
  <c r="C112" i="26"/>
  <c r="B113" i="26"/>
  <c r="C113" i="26"/>
  <c r="B114" i="26"/>
  <c r="C114" i="26"/>
  <c r="B115" i="26"/>
  <c r="C115" i="26"/>
  <c r="B116" i="26"/>
  <c r="C116" i="26"/>
  <c r="B117" i="26"/>
  <c r="C117" i="26"/>
  <c r="B118" i="26"/>
  <c r="C118" i="26"/>
  <c r="B119" i="26"/>
  <c r="C119" i="26"/>
  <c r="B120" i="26"/>
  <c r="C120" i="26"/>
  <c r="B121" i="26"/>
  <c r="C121" i="26"/>
  <c r="B122" i="26"/>
  <c r="C122" i="26"/>
  <c r="B123" i="26"/>
  <c r="C123" i="26"/>
  <c r="B124" i="26"/>
  <c r="C124" i="26"/>
  <c r="B125" i="26"/>
  <c r="C125" i="26"/>
  <c r="B126" i="26"/>
  <c r="C126" i="26"/>
  <c r="B127" i="26"/>
  <c r="C127" i="26"/>
  <c r="B128" i="26"/>
  <c r="C128" i="26"/>
  <c r="B129" i="26"/>
  <c r="C129" i="26"/>
  <c r="B130" i="26"/>
  <c r="C130" i="26"/>
  <c r="B131" i="26"/>
  <c r="C131" i="26"/>
  <c r="B132" i="26"/>
  <c r="C132" i="26"/>
  <c r="B133" i="26"/>
  <c r="C133" i="26"/>
  <c r="B134" i="26"/>
  <c r="C134" i="26"/>
  <c r="B135" i="26"/>
  <c r="C135" i="26"/>
  <c r="B136" i="26"/>
  <c r="C136" i="26"/>
  <c r="B137" i="26"/>
  <c r="C137" i="26"/>
  <c r="B138" i="26"/>
  <c r="C138" i="26"/>
  <c r="B139" i="26"/>
  <c r="C139" i="26"/>
  <c r="B140" i="26"/>
  <c r="C140" i="26"/>
  <c r="B141" i="26"/>
  <c r="C141" i="26"/>
  <c r="B142" i="26"/>
  <c r="C142" i="26"/>
  <c r="B143" i="26"/>
  <c r="C143" i="26"/>
  <c r="B144" i="26"/>
  <c r="C144" i="26"/>
  <c r="B145" i="26"/>
  <c r="C145" i="26"/>
  <c r="B146" i="26"/>
  <c r="C146" i="26"/>
  <c r="B147" i="26"/>
  <c r="C147" i="26"/>
  <c r="B148" i="26"/>
  <c r="C148" i="26"/>
  <c r="B149" i="26"/>
  <c r="C149" i="26"/>
  <c r="B150" i="26"/>
  <c r="C150" i="26"/>
  <c r="B151" i="26"/>
  <c r="C151" i="26"/>
  <c r="B152" i="26"/>
  <c r="C152" i="26"/>
  <c r="B153" i="26"/>
  <c r="C153" i="26"/>
  <c r="B154" i="26"/>
  <c r="C154" i="26"/>
  <c r="B155" i="26"/>
  <c r="C155" i="26"/>
  <c r="B156" i="26"/>
  <c r="C156" i="26"/>
  <c r="B157" i="26"/>
  <c r="C157" i="26"/>
  <c r="B158" i="26"/>
  <c r="C158" i="26"/>
  <c r="B159" i="26"/>
  <c r="C159" i="26"/>
  <c r="B160" i="26"/>
  <c r="C160" i="26"/>
  <c r="B161" i="26"/>
  <c r="C161" i="26"/>
  <c r="B162" i="26"/>
  <c r="C162" i="26"/>
  <c r="B163" i="26"/>
  <c r="C163" i="26"/>
  <c r="B164" i="26"/>
  <c r="C164" i="26"/>
  <c r="B165" i="26"/>
  <c r="C165" i="26"/>
  <c r="B166" i="26"/>
  <c r="C166" i="26"/>
  <c r="B167" i="26"/>
  <c r="C167" i="26"/>
  <c r="B168" i="26"/>
  <c r="C168" i="26"/>
  <c r="B169" i="26"/>
  <c r="C169" i="26"/>
  <c r="B170" i="26"/>
  <c r="C170" i="26"/>
  <c r="B171" i="26"/>
  <c r="C171" i="26"/>
  <c r="B172" i="26"/>
  <c r="C172" i="26"/>
  <c r="B173" i="26"/>
  <c r="C173" i="26"/>
  <c r="B174" i="26"/>
  <c r="C174" i="26"/>
  <c r="B175" i="26"/>
  <c r="C175" i="26"/>
  <c r="B176" i="26"/>
  <c r="C176" i="26"/>
  <c r="B177" i="26"/>
  <c r="C177" i="26"/>
  <c r="B178" i="26"/>
  <c r="C178" i="26"/>
  <c r="B179" i="26"/>
  <c r="C179" i="26"/>
  <c r="B180" i="26"/>
  <c r="C180" i="26"/>
  <c r="B181" i="26"/>
  <c r="C181" i="26"/>
  <c r="B182" i="26"/>
  <c r="C182" i="26"/>
  <c r="B183" i="26"/>
  <c r="C183" i="26"/>
  <c r="B184" i="26"/>
  <c r="C184" i="26"/>
  <c r="B185" i="26"/>
  <c r="C185" i="26"/>
  <c r="B186" i="26"/>
  <c r="C186" i="26"/>
  <c r="B187" i="26"/>
  <c r="C187" i="26"/>
  <c r="B188" i="26"/>
  <c r="C188" i="26"/>
  <c r="B189" i="26"/>
  <c r="C189" i="26"/>
  <c r="B190" i="26"/>
  <c r="C190" i="26"/>
  <c r="B191" i="26"/>
  <c r="C191" i="26"/>
  <c r="B192" i="26"/>
  <c r="C192" i="26"/>
  <c r="B193" i="26"/>
  <c r="C193" i="26"/>
  <c r="B194" i="26"/>
  <c r="C194" i="26"/>
  <c r="B195" i="26"/>
  <c r="C195" i="26"/>
  <c r="B196" i="26"/>
  <c r="C196" i="26"/>
  <c r="B197" i="26"/>
  <c r="C197" i="26"/>
  <c r="B198" i="26"/>
  <c r="C198" i="26"/>
  <c r="B199" i="26"/>
  <c r="C199" i="26"/>
  <c r="B200" i="26"/>
  <c r="C200" i="26"/>
  <c r="B201" i="26"/>
  <c r="C201" i="26"/>
  <c r="B202" i="26"/>
  <c r="C202" i="26"/>
  <c r="B203" i="26"/>
  <c r="C203" i="26"/>
  <c r="B204" i="26"/>
  <c r="C204" i="26"/>
  <c r="B205" i="26"/>
  <c r="C205" i="26"/>
  <c r="B206" i="26"/>
  <c r="C206" i="26"/>
  <c r="B207" i="26"/>
  <c r="C207" i="26"/>
  <c r="B208" i="26"/>
  <c r="C208" i="26"/>
  <c r="B209" i="26"/>
  <c r="C209" i="26"/>
  <c r="B210" i="26"/>
  <c r="C210" i="26"/>
  <c r="B211" i="26"/>
  <c r="C211" i="26"/>
  <c r="B212" i="26"/>
  <c r="C212" i="26"/>
  <c r="B213" i="26"/>
  <c r="C213" i="26"/>
  <c r="B214" i="26"/>
  <c r="C214" i="26"/>
  <c r="B215" i="26"/>
  <c r="C215" i="26"/>
  <c r="B216" i="26"/>
  <c r="C216" i="26"/>
  <c r="B217" i="26"/>
  <c r="C217" i="26"/>
  <c r="B218" i="26"/>
  <c r="C218" i="26"/>
  <c r="B219" i="26"/>
  <c r="C219" i="26"/>
  <c r="B220" i="26"/>
  <c r="C220" i="26"/>
  <c r="B221" i="26"/>
  <c r="C221" i="26"/>
  <c r="B222" i="26"/>
  <c r="C222" i="26"/>
  <c r="B223" i="26"/>
  <c r="C223" i="26"/>
  <c r="B224" i="26"/>
  <c r="C224" i="26"/>
  <c r="B225" i="26"/>
  <c r="C225" i="26"/>
  <c r="B226" i="26"/>
  <c r="C226" i="26"/>
  <c r="B227" i="26"/>
  <c r="C227" i="26"/>
  <c r="B228" i="26"/>
  <c r="C228" i="26"/>
  <c r="B229" i="26"/>
  <c r="C229" i="26"/>
  <c r="B230" i="26"/>
  <c r="C230" i="26"/>
  <c r="B231" i="26"/>
  <c r="C231" i="26"/>
  <c r="B232" i="26"/>
  <c r="C232" i="26"/>
  <c r="B233" i="26"/>
  <c r="C233" i="26"/>
  <c r="B234" i="26"/>
  <c r="C234" i="26"/>
  <c r="B235" i="26"/>
  <c r="C235" i="26"/>
  <c r="B236" i="26"/>
  <c r="C236" i="26"/>
  <c r="B237" i="26"/>
  <c r="C237" i="26"/>
  <c r="B238" i="26"/>
  <c r="C238" i="26"/>
  <c r="B239" i="26"/>
  <c r="C239" i="26"/>
  <c r="B240" i="26"/>
  <c r="C240" i="26"/>
  <c r="B241" i="26"/>
  <c r="C241" i="26"/>
  <c r="B242" i="26"/>
  <c r="C242" i="26"/>
  <c r="B243" i="26"/>
  <c r="C243" i="26"/>
  <c r="B244" i="26"/>
  <c r="C244" i="26"/>
  <c r="B245" i="26"/>
  <c r="C245" i="26"/>
  <c r="B246" i="26"/>
  <c r="C246" i="26"/>
  <c r="B247" i="26"/>
  <c r="C247" i="26"/>
  <c r="B248" i="26"/>
  <c r="C248" i="26"/>
  <c r="B249" i="26"/>
  <c r="C249" i="26"/>
  <c r="B250" i="26"/>
  <c r="C250" i="26"/>
  <c r="B251" i="26"/>
  <c r="C251" i="26"/>
  <c r="B252" i="26"/>
  <c r="C252" i="26"/>
  <c r="B253" i="26"/>
  <c r="C253" i="26"/>
  <c r="B254" i="26"/>
  <c r="C254" i="26"/>
  <c r="B255" i="26"/>
  <c r="C255" i="26"/>
  <c r="B256" i="26"/>
  <c r="C256" i="26"/>
  <c r="B257" i="26"/>
  <c r="C257" i="26"/>
  <c r="B258" i="26"/>
  <c r="C258" i="26"/>
  <c r="B259" i="26"/>
  <c r="C259" i="26"/>
  <c r="B260" i="26"/>
  <c r="C260" i="26"/>
  <c r="B261" i="26"/>
  <c r="C261" i="26"/>
  <c r="B262" i="26"/>
  <c r="C262" i="26"/>
  <c r="B263" i="26"/>
  <c r="C263" i="26"/>
  <c r="B264" i="26"/>
  <c r="C264" i="26"/>
  <c r="B265" i="26"/>
  <c r="C265" i="26"/>
  <c r="B266" i="26"/>
  <c r="C266" i="26"/>
  <c r="B267" i="26"/>
  <c r="C267" i="26"/>
  <c r="B268" i="26"/>
  <c r="C268" i="26"/>
  <c r="B269" i="26"/>
  <c r="C269" i="26"/>
  <c r="B270" i="26"/>
  <c r="C270" i="26"/>
  <c r="B271" i="26"/>
  <c r="C271" i="26"/>
  <c r="B272" i="26"/>
  <c r="C272" i="26"/>
  <c r="B273" i="26"/>
  <c r="C273" i="26"/>
  <c r="B274" i="26"/>
  <c r="C274" i="26"/>
  <c r="B275" i="26"/>
  <c r="C275" i="26"/>
  <c r="B276" i="26"/>
  <c r="C276" i="26"/>
  <c r="B277" i="26"/>
  <c r="C277" i="26"/>
  <c r="B278" i="26"/>
  <c r="C278" i="26"/>
  <c r="B279" i="26"/>
  <c r="C279" i="26"/>
  <c r="B280" i="26"/>
  <c r="C280" i="26"/>
  <c r="B281" i="26"/>
  <c r="C281" i="26"/>
  <c r="B282" i="26"/>
  <c r="C282" i="26"/>
  <c r="B283" i="26"/>
  <c r="C283" i="26"/>
  <c r="B284" i="26"/>
  <c r="C284" i="26"/>
  <c r="B285" i="26"/>
  <c r="C285" i="26"/>
  <c r="B286" i="26"/>
  <c r="C286" i="26"/>
  <c r="B287" i="26"/>
  <c r="C287" i="26"/>
  <c r="B288" i="26"/>
  <c r="C288" i="26"/>
  <c r="B289" i="26"/>
  <c r="C289" i="26"/>
  <c r="B290" i="26"/>
  <c r="C290" i="26"/>
  <c r="B291" i="26"/>
  <c r="C291" i="26"/>
  <c r="B292" i="26"/>
  <c r="C292" i="26"/>
  <c r="B293" i="26"/>
  <c r="C293" i="26"/>
  <c r="B294" i="26"/>
  <c r="C294" i="26"/>
  <c r="B295" i="26"/>
  <c r="C295" i="26"/>
  <c r="B296" i="26"/>
  <c r="C296" i="26"/>
  <c r="B297" i="26"/>
  <c r="C297" i="26"/>
  <c r="B298" i="26"/>
  <c r="C298" i="26"/>
  <c r="B299" i="26"/>
  <c r="C299" i="26"/>
  <c r="B300" i="26"/>
  <c r="C300" i="26"/>
  <c r="B301" i="26"/>
  <c r="C301" i="26"/>
  <c r="B302" i="26"/>
  <c r="C302" i="26"/>
  <c r="B303" i="26"/>
  <c r="C303" i="26"/>
  <c r="B304" i="26"/>
  <c r="C304" i="26"/>
  <c r="B305" i="26"/>
  <c r="C305" i="26"/>
  <c r="B306" i="26"/>
  <c r="C306" i="26"/>
  <c r="B307" i="26"/>
  <c r="C307" i="26"/>
  <c r="B308" i="26"/>
  <c r="C308" i="26"/>
  <c r="B309" i="26"/>
  <c r="C309" i="26"/>
  <c r="B310" i="26"/>
  <c r="C310" i="26"/>
  <c r="B311" i="26"/>
  <c r="C311" i="26"/>
  <c r="B312" i="26"/>
  <c r="C312" i="26"/>
  <c r="B313" i="26"/>
  <c r="C313" i="26"/>
  <c r="B314" i="26"/>
  <c r="C314" i="26"/>
  <c r="B315" i="26"/>
  <c r="C315" i="26"/>
  <c r="B316" i="26"/>
  <c r="C316" i="26"/>
  <c r="B317" i="26"/>
  <c r="C317" i="26"/>
  <c r="B318" i="26"/>
  <c r="C318" i="26"/>
  <c r="B319" i="26"/>
  <c r="C319" i="26"/>
  <c r="B320" i="26"/>
  <c r="C320" i="26"/>
  <c r="B321" i="26"/>
  <c r="C321" i="26"/>
  <c r="B322" i="26"/>
  <c r="C322" i="26"/>
  <c r="B323" i="26"/>
  <c r="C323" i="26"/>
  <c r="B324" i="26"/>
  <c r="C324" i="26"/>
  <c r="B325" i="26"/>
  <c r="C325" i="26"/>
  <c r="B326" i="26"/>
  <c r="C326" i="26"/>
  <c r="B327" i="26"/>
  <c r="C327" i="26"/>
  <c r="B328" i="26"/>
  <c r="C328" i="26"/>
  <c r="B329" i="26"/>
  <c r="C329" i="26"/>
  <c r="B330" i="26"/>
  <c r="C330" i="26"/>
  <c r="B331" i="26"/>
  <c r="C331" i="26"/>
  <c r="B332" i="26"/>
  <c r="C332" i="26"/>
  <c r="B333" i="26"/>
  <c r="C333" i="26"/>
  <c r="B334" i="26"/>
  <c r="C334" i="26"/>
  <c r="B335" i="26"/>
  <c r="C335" i="26"/>
  <c r="B336" i="26"/>
  <c r="C336" i="26"/>
  <c r="B337" i="26"/>
  <c r="C337" i="26"/>
  <c r="B338" i="26"/>
  <c r="C338" i="26"/>
  <c r="B339" i="26"/>
  <c r="C339" i="26"/>
  <c r="B340" i="26"/>
  <c r="C340" i="26"/>
  <c r="B341" i="26"/>
  <c r="C341" i="26"/>
  <c r="B342" i="26"/>
  <c r="C342" i="26"/>
  <c r="B343" i="26"/>
  <c r="C343" i="26"/>
  <c r="B344" i="26"/>
  <c r="C344" i="26"/>
  <c r="B345" i="26"/>
  <c r="C345" i="26"/>
  <c r="B346" i="26"/>
  <c r="C346" i="26"/>
  <c r="B347" i="26"/>
  <c r="C347" i="26"/>
  <c r="B348" i="26"/>
  <c r="C348" i="26"/>
  <c r="B349" i="26"/>
  <c r="C349" i="26"/>
  <c r="B350" i="26"/>
  <c r="C350" i="26"/>
  <c r="B351" i="26"/>
  <c r="C351" i="26"/>
  <c r="B352" i="26"/>
  <c r="C352" i="26"/>
  <c r="B353" i="26"/>
  <c r="C353" i="26"/>
  <c r="B354" i="26"/>
  <c r="C354" i="26"/>
  <c r="B355" i="26"/>
  <c r="C355" i="26"/>
  <c r="B356" i="26"/>
  <c r="C356" i="26"/>
  <c r="B357" i="26"/>
  <c r="C357" i="26"/>
  <c r="B358" i="26"/>
  <c r="C358" i="26"/>
  <c r="B359" i="26"/>
  <c r="C359" i="26"/>
  <c r="B360" i="26"/>
  <c r="C360" i="26"/>
  <c r="B361" i="26"/>
  <c r="C361" i="26"/>
  <c r="B362" i="26"/>
  <c r="C362" i="26"/>
  <c r="B363" i="26"/>
  <c r="C363" i="26"/>
  <c r="B364" i="26"/>
  <c r="C364" i="26"/>
  <c r="B365" i="26"/>
  <c r="C365" i="26"/>
  <c r="B366" i="26"/>
  <c r="C366" i="26"/>
  <c r="B367" i="26"/>
  <c r="C367" i="26"/>
  <c r="B368" i="26"/>
  <c r="C368" i="26"/>
  <c r="B369" i="26"/>
  <c r="C369" i="26"/>
  <c r="B370" i="26"/>
  <c r="C370" i="26"/>
  <c r="B371" i="26"/>
  <c r="C371" i="26"/>
  <c r="B372" i="26"/>
  <c r="C372" i="26"/>
  <c r="B373" i="26"/>
  <c r="C373" i="26"/>
  <c r="B374" i="26"/>
  <c r="C374" i="26"/>
  <c r="B375" i="26"/>
  <c r="C375" i="26"/>
  <c r="B376" i="26"/>
  <c r="C376" i="26"/>
  <c r="B377" i="26"/>
  <c r="C377" i="26"/>
  <c r="B378" i="26"/>
  <c r="C378" i="26"/>
  <c r="B379" i="26"/>
  <c r="C379" i="26"/>
  <c r="B380" i="26"/>
  <c r="C380" i="26"/>
  <c r="B381" i="26"/>
  <c r="C381" i="26"/>
  <c r="B382" i="26"/>
  <c r="C382" i="26"/>
  <c r="B383" i="26"/>
  <c r="C383" i="26"/>
  <c r="B384" i="26"/>
  <c r="C384" i="26"/>
  <c r="B385" i="26"/>
  <c r="C385" i="26"/>
  <c r="B386" i="26"/>
  <c r="C386" i="26"/>
  <c r="B387" i="26"/>
  <c r="C387" i="26"/>
  <c r="B388" i="26"/>
  <c r="C388" i="26"/>
  <c r="B389" i="26"/>
  <c r="C389" i="26"/>
  <c r="B390" i="26"/>
  <c r="C390" i="26"/>
  <c r="B391" i="26"/>
  <c r="C391" i="26"/>
  <c r="B392" i="26"/>
  <c r="C392" i="26"/>
  <c r="B393" i="26"/>
  <c r="C393" i="26"/>
  <c r="B394" i="26"/>
  <c r="C394" i="26"/>
  <c r="B395" i="26"/>
  <c r="C395" i="26"/>
  <c r="B396" i="26"/>
  <c r="C396" i="26"/>
  <c r="B397" i="26"/>
  <c r="C397" i="26"/>
  <c r="B398" i="26"/>
  <c r="C398" i="26"/>
  <c r="B399" i="26"/>
  <c r="C399" i="26"/>
  <c r="B400" i="26"/>
  <c r="C400" i="26"/>
  <c r="B401" i="26"/>
  <c r="C401" i="26"/>
  <c r="B402" i="26"/>
  <c r="C402" i="26"/>
  <c r="B403" i="26"/>
  <c r="C403" i="26"/>
  <c r="B404" i="26"/>
  <c r="C404" i="26"/>
  <c r="B405" i="26"/>
  <c r="C405" i="26"/>
  <c r="B406" i="26"/>
  <c r="C406" i="26"/>
  <c r="B407" i="26"/>
  <c r="C407" i="26"/>
  <c r="B408" i="26"/>
  <c r="C408" i="26"/>
  <c r="B409" i="26"/>
  <c r="C409" i="26"/>
  <c r="B410" i="26"/>
  <c r="C410" i="26"/>
  <c r="B411" i="26"/>
  <c r="C411" i="26"/>
  <c r="B412" i="26"/>
  <c r="C412" i="26"/>
  <c r="B413" i="26"/>
  <c r="C413" i="26"/>
  <c r="B414" i="26"/>
  <c r="C414" i="26"/>
  <c r="B415" i="26"/>
  <c r="C415" i="26"/>
  <c r="B416" i="26"/>
  <c r="C416" i="26"/>
  <c r="B417" i="26"/>
  <c r="C417" i="26"/>
  <c r="B418" i="26"/>
  <c r="C418" i="26"/>
  <c r="B419" i="26"/>
  <c r="C419" i="26"/>
  <c r="B420" i="26"/>
  <c r="C420" i="26"/>
  <c r="B421" i="26"/>
  <c r="C421" i="26"/>
  <c r="B422" i="26"/>
  <c r="C422" i="26"/>
  <c r="B423" i="26"/>
  <c r="C423" i="26"/>
  <c r="B424" i="26"/>
  <c r="C424" i="26"/>
  <c r="B425" i="26"/>
  <c r="C425" i="26"/>
  <c r="B426" i="26"/>
  <c r="C426" i="26"/>
  <c r="B427" i="26"/>
  <c r="C427" i="26"/>
  <c r="B428" i="26"/>
  <c r="C428" i="26"/>
  <c r="B429" i="26"/>
  <c r="C429" i="26"/>
  <c r="B430" i="26"/>
  <c r="C430" i="26"/>
  <c r="B431" i="26"/>
  <c r="C431" i="26"/>
  <c r="B432" i="26"/>
  <c r="C432" i="26"/>
  <c r="B433" i="26"/>
  <c r="C433" i="26"/>
  <c r="B434" i="26"/>
  <c r="C434" i="26"/>
  <c r="B435" i="26"/>
  <c r="C435" i="26"/>
  <c r="B436" i="26"/>
  <c r="C436" i="26"/>
  <c r="B437" i="26"/>
  <c r="C437" i="26"/>
  <c r="B438" i="26"/>
  <c r="C438" i="26"/>
  <c r="B439" i="26"/>
  <c r="C439" i="26"/>
  <c r="B440" i="26"/>
  <c r="C440" i="26"/>
  <c r="B441" i="26"/>
  <c r="C441" i="26"/>
  <c r="B442" i="26"/>
  <c r="C442" i="26"/>
  <c r="B443" i="26"/>
  <c r="C443" i="26"/>
  <c r="B444" i="26"/>
  <c r="C444" i="26"/>
  <c r="B445" i="26"/>
  <c r="C445" i="26"/>
  <c r="B446" i="26"/>
  <c r="C446" i="26"/>
  <c r="B447" i="26"/>
  <c r="C447" i="26"/>
  <c r="B448" i="26"/>
  <c r="C448" i="26"/>
  <c r="B449" i="26"/>
  <c r="C449" i="26"/>
  <c r="B450" i="26"/>
  <c r="C450" i="26"/>
  <c r="B451" i="26"/>
  <c r="C451" i="26"/>
  <c r="B452" i="26"/>
  <c r="C452" i="26"/>
  <c r="B453" i="26"/>
  <c r="C453" i="26"/>
  <c r="B454" i="26"/>
  <c r="C454" i="26"/>
  <c r="B455" i="26"/>
  <c r="C455" i="26"/>
  <c r="B456" i="26"/>
  <c r="C456" i="26"/>
  <c r="B457" i="26"/>
  <c r="C457" i="26"/>
  <c r="B458" i="26"/>
  <c r="C458" i="26"/>
  <c r="B459" i="26"/>
  <c r="C459" i="26"/>
  <c r="B460" i="26"/>
  <c r="C460" i="26"/>
  <c r="B461" i="26"/>
  <c r="C461" i="26"/>
  <c r="B462" i="26"/>
  <c r="C462" i="26"/>
  <c r="B463" i="26"/>
  <c r="C463" i="26"/>
  <c r="B464" i="26"/>
  <c r="C464" i="26"/>
  <c r="B465" i="26"/>
  <c r="C465" i="26"/>
  <c r="B466" i="26"/>
  <c r="C466" i="26"/>
  <c r="B467" i="26"/>
  <c r="C467" i="26"/>
  <c r="B468" i="26"/>
  <c r="C468" i="26"/>
  <c r="B469" i="26"/>
  <c r="C469" i="26"/>
  <c r="B470" i="26"/>
  <c r="C470" i="26"/>
  <c r="B471" i="26"/>
  <c r="C471" i="26"/>
  <c r="B472" i="26"/>
  <c r="C472" i="26"/>
  <c r="B473" i="26"/>
  <c r="C473" i="26"/>
  <c r="B474" i="26"/>
  <c r="C474" i="26"/>
  <c r="B475" i="26"/>
  <c r="C475" i="26"/>
  <c r="B476" i="26"/>
  <c r="C476" i="26"/>
  <c r="B477" i="26"/>
  <c r="C477" i="26"/>
  <c r="B478" i="26"/>
  <c r="C478" i="26"/>
  <c r="B479" i="26"/>
  <c r="C479" i="26"/>
  <c r="B480" i="26"/>
  <c r="C480" i="26"/>
  <c r="B481" i="26"/>
  <c r="C481" i="26"/>
  <c r="B482" i="26"/>
  <c r="C482" i="26"/>
  <c r="B483" i="26"/>
  <c r="C483" i="26"/>
  <c r="B484" i="26"/>
  <c r="C484" i="26"/>
  <c r="B485" i="26"/>
  <c r="C485" i="26"/>
  <c r="B486" i="26"/>
  <c r="C486" i="26"/>
  <c r="B487" i="26"/>
  <c r="C487" i="26"/>
  <c r="B488" i="26"/>
  <c r="C488" i="26"/>
  <c r="B489" i="26"/>
  <c r="C489" i="26"/>
  <c r="B490" i="26"/>
  <c r="C490" i="26"/>
  <c r="B491" i="26"/>
  <c r="C491" i="26"/>
  <c r="B492" i="26"/>
  <c r="C492" i="26"/>
  <c r="B493" i="26"/>
  <c r="C493" i="26"/>
  <c r="B494" i="26"/>
  <c r="C494" i="26"/>
  <c r="B495" i="26"/>
  <c r="C495" i="26"/>
  <c r="B496" i="26"/>
  <c r="C496" i="26"/>
  <c r="B497" i="26"/>
  <c r="C497" i="26"/>
  <c r="B498" i="26"/>
  <c r="C498" i="26"/>
  <c r="B499" i="26"/>
  <c r="C499" i="26"/>
  <c r="B500" i="26"/>
  <c r="C500" i="26"/>
  <c r="B501" i="26"/>
  <c r="C501" i="26"/>
  <c r="B502" i="26"/>
  <c r="C502" i="26"/>
  <c r="B503" i="26"/>
  <c r="C503" i="26"/>
  <c r="B504" i="26"/>
  <c r="C504" i="26"/>
  <c r="B505" i="26"/>
  <c r="C505" i="26"/>
  <c r="B506" i="26"/>
  <c r="C506" i="26"/>
  <c r="B507" i="26"/>
  <c r="C507" i="26"/>
  <c r="B508" i="26"/>
  <c r="C508" i="26"/>
  <c r="B509" i="26"/>
  <c r="C509" i="26"/>
  <c r="B510" i="26"/>
  <c r="C510" i="26"/>
  <c r="B511" i="26"/>
  <c r="C511" i="26"/>
  <c r="B512" i="26"/>
  <c r="C512" i="26"/>
  <c r="B513" i="26"/>
  <c r="C513" i="26"/>
  <c r="B514" i="26"/>
  <c r="C514" i="26"/>
  <c r="B515" i="26"/>
  <c r="C515" i="26"/>
  <c r="B516" i="26"/>
  <c r="C516" i="26"/>
  <c r="B517" i="26"/>
  <c r="C517" i="26"/>
  <c r="B518" i="26"/>
  <c r="C518" i="26"/>
  <c r="B519" i="26"/>
  <c r="C519" i="26"/>
  <c r="B520" i="26"/>
  <c r="C520" i="26"/>
  <c r="B521" i="26"/>
  <c r="C521" i="26"/>
  <c r="B522" i="26"/>
  <c r="C522" i="26"/>
  <c r="B523" i="26"/>
  <c r="C523" i="26"/>
  <c r="B524" i="26"/>
  <c r="C524" i="26"/>
  <c r="B525" i="26"/>
  <c r="C525" i="26"/>
  <c r="B526" i="26"/>
  <c r="C526" i="26"/>
  <c r="B527" i="26"/>
  <c r="C527" i="26"/>
  <c r="B528" i="26"/>
  <c r="C528" i="26"/>
  <c r="B529" i="26"/>
  <c r="C529" i="26"/>
  <c r="B530" i="26"/>
  <c r="C530" i="26"/>
  <c r="B531" i="26"/>
  <c r="C531" i="26"/>
  <c r="B532" i="26"/>
  <c r="C532" i="26"/>
  <c r="B533" i="26"/>
  <c r="C533" i="26"/>
  <c r="B534" i="26"/>
  <c r="C534" i="26"/>
  <c r="B535" i="26"/>
  <c r="C535" i="26"/>
  <c r="B536" i="26"/>
  <c r="C536" i="26"/>
  <c r="B537" i="26"/>
  <c r="C537" i="26"/>
  <c r="B538" i="26"/>
  <c r="C538" i="26"/>
  <c r="B539" i="26"/>
  <c r="C539" i="26"/>
  <c r="B540" i="26"/>
  <c r="C540" i="26"/>
  <c r="B541" i="26"/>
  <c r="C541" i="26"/>
  <c r="B542" i="26"/>
  <c r="C542" i="26"/>
  <c r="B543" i="26"/>
  <c r="C543" i="26"/>
  <c r="B544" i="26"/>
  <c r="C544" i="26"/>
  <c r="B545" i="26"/>
  <c r="C545" i="26"/>
  <c r="B546" i="26"/>
  <c r="C546" i="26"/>
  <c r="B547" i="26"/>
  <c r="C547" i="26"/>
  <c r="B548" i="26"/>
  <c r="C548" i="26"/>
  <c r="B549" i="26"/>
  <c r="C549" i="26"/>
  <c r="B550" i="26"/>
  <c r="C550" i="26"/>
  <c r="B551" i="26"/>
  <c r="C551" i="26"/>
  <c r="B552" i="26"/>
  <c r="C552" i="26"/>
  <c r="B553" i="26"/>
  <c r="C553" i="26"/>
  <c r="B554" i="26"/>
  <c r="C554" i="26"/>
  <c r="B555" i="26"/>
  <c r="C555" i="26"/>
  <c r="B556" i="26"/>
  <c r="C556" i="26"/>
  <c r="B557" i="26"/>
  <c r="C557" i="26"/>
  <c r="B558" i="26"/>
  <c r="C558" i="26"/>
  <c r="B559" i="26"/>
  <c r="C559" i="26"/>
  <c r="B560" i="26"/>
  <c r="C560" i="26"/>
  <c r="B561" i="26"/>
  <c r="C561" i="26"/>
  <c r="B562" i="26"/>
  <c r="C562" i="26"/>
  <c r="B563" i="26"/>
  <c r="C563" i="26"/>
  <c r="B564" i="26"/>
  <c r="C564" i="26"/>
  <c r="B565" i="26"/>
  <c r="C565" i="26"/>
  <c r="B566" i="26"/>
  <c r="C566" i="26"/>
  <c r="B567" i="26"/>
  <c r="C567" i="26"/>
  <c r="B568" i="26"/>
  <c r="C568" i="26"/>
  <c r="B569" i="26"/>
  <c r="C569" i="26"/>
  <c r="B570" i="26"/>
  <c r="C570" i="26"/>
  <c r="B571" i="26"/>
  <c r="C571" i="26"/>
  <c r="B572" i="26"/>
  <c r="C572" i="26"/>
  <c r="B573" i="26"/>
  <c r="C573" i="26"/>
  <c r="B574" i="26"/>
  <c r="C574" i="26"/>
  <c r="B575" i="26"/>
  <c r="C575" i="26"/>
  <c r="B576" i="26"/>
  <c r="C576" i="26"/>
  <c r="B577" i="26"/>
  <c r="C577" i="26"/>
  <c r="B578" i="26"/>
  <c r="C578" i="26"/>
  <c r="B579" i="26"/>
  <c r="C579" i="26"/>
  <c r="B580" i="26"/>
  <c r="C580" i="26"/>
  <c r="B581" i="26"/>
  <c r="C581" i="26"/>
  <c r="B582" i="26"/>
  <c r="C582" i="26"/>
  <c r="B583" i="26"/>
  <c r="C583" i="26"/>
  <c r="B584" i="26"/>
  <c r="C584" i="26"/>
  <c r="B585" i="26"/>
  <c r="C585" i="26"/>
  <c r="B586" i="26"/>
  <c r="C586" i="26"/>
  <c r="B587" i="26"/>
  <c r="C587" i="26"/>
  <c r="B588" i="26"/>
  <c r="C588" i="26"/>
  <c r="B589" i="26"/>
  <c r="C589" i="26"/>
  <c r="B590" i="26"/>
  <c r="C590" i="26"/>
  <c r="B591" i="26"/>
  <c r="C591" i="26"/>
  <c r="B592" i="26"/>
  <c r="C592" i="26"/>
  <c r="B593" i="26"/>
  <c r="C593" i="26"/>
  <c r="B594" i="26"/>
  <c r="C594" i="26"/>
  <c r="B595" i="26"/>
  <c r="C595" i="26"/>
  <c r="B596" i="26"/>
  <c r="C596" i="26"/>
  <c r="B597" i="26"/>
  <c r="C597" i="26"/>
  <c r="B598" i="26"/>
  <c r="C598" i="26"/>
  <c r="B599" i="26"/>
  <c r="C599" i="26"/>
  <c r="B600" i="26"/>
  <c r="C600" i="26"/>
  <c r="B601" i="26"/>
  <c r="C601" i="26"/>
  <c r="B602" i="26"/>
  <c r="C602" i="26"/>
  <c r="B603" i="26"/>
  <c r="C603" i="26"/>
  <c r="B604" i="26"/>
  <c r="C604" i="26"/>
  <c r="B605" i="26"/>
  <c r="C605" i="26"/>
  <c r="B606" i="26"/>
  <c r="C606" i="26"/>
  <c r="B607" i="26"/>
  <c r="C607" i="26"/>
  <c r="B608" i="26"/>
  <c r="C608" i="26"/>
  <c r="B609" i="26"/>
  <c r="C609" i="26"/>
  <c r="B610" i="26"/>
  <c r="C610" i="26"/>
  <c r="B611" i="26"/>
  <c r="C611" i="26"/>
  <c r="B612" i="26"/>
  <c r="C612" i="26"/>
  <c r="B613" i="26"/>
  <c r="C613" i="26"/>
  <c r="B614" i="26"/>
  <c r="C614" i="26"/>
  <c r="B615" i="26"/>
  <c r="C615" i="26"/>
  <c r="B616" i="26"/>
  <c r="C616" i="26"/>
  <c r="B617" i="26"/>
  <c r="C617" i="26"/>
  <c r="B618" i="26"/>
  <c r="C618" i="26"/>
  <c r="B619" i="26"/>
  <c r="C619" i="26"/>
  <c r="B620" i="26"/>
  <c r="C620" i="26"/>
  <c r="B621" i="26"/>
  <c r="C621" i="26"/>
  <c r="B622" i="26"/>
  <c r="C622" i="26"/>
  <c r="B623" i="26"/>
  <c r="C623" i="26"/>
  <c r="B624" i="26"/>
  <c r="C624" i="26"/>
  <c r="B625" i="26"/>
  <c r="C625" i="26"/>
  <c r="B626" i="26"/>
  <c r="C626" i="26"/>
  <c r="B627" i="26"/>
  <c r="C627" i="26"/>
  <c r="B628" i="26"/>
  <c r="C628" i="26"/>
  <c r="B629" i="26"/>
  <c r="C629" i="26"/>
  <c r="B630" i="26"/>
  <c r="C630" i="26"/>
  <c r="B631" i="26"/>
  <c r="C631" i="26"/>
  <c r="B632" i="26"/>
  <c r="C632" i="26"/>
  <c r="B633" i="26"/>
  <c r="C633" i="26"/>
  <c r="B634" i="26"/>
  <c r="C634" i="26"/>
  <c r="B635" i="26"/>
  <c r="C635" i="26"/>
  <c r="B636" i="26"/>
  <c r="C636" i="26"/>
  <c r="B637" i="26"/>
  <c r="C637" i="26"/>
  <c r="B638" i="26"/>
  <c r="C638" i="26"/>
  <c r="B639" i="26"/>
  <c r="C639" i="26"/>
  <c r="B640" i="26"/>
  <c r="C640" i="26"/>
  <c r="B641" i="26"/>
  <c r="C641" i="26"/>
  <c r="B642" i="26"/>
  <c r="C642" i="26"/>
  <c r="B643" i="26"/>
  <c r="C643" i="26"/>
  <c r="B644" i="26"/>
  <c r="C644" i="26"/>
  <c r="B645" i="26"/>
  <c r="C645" i="26"/>
  <c r="B646" i="26"/>
  <c r="C646" i="26"/>
  <c r="B647" i="26"/>
  <c r="C647" i="26"/>
  <c r="B648" i="26"/>
  <c r="C648" i="26"/>
  <c r="B649" i="26"/>
  <c r="C649" i="26"/>
  <c r="B650" i="26"/>
  <c r="C650" i="26"/>
  <c r="B651" i="26"/>
  <c r="C651" i="26"/>
  <c r="B652" i="26"/>
  <c r="C652" i="26"/>
  <c r="B653" i="26"/>
  <c r="C653" i="26"/>
  <c r="B654" i="26"/>
  <c r="C654" i="26"/>
  <c r="B655" i="26"/>
  <c r="C655" i="26"/>
  <c r="B656" i="26"/>
  <c r="C656" i="26"/>
  <c r="B657" i="26"/>
  <c r="C657" i="26"/>
  <c r="B658" i="26"/>
  <c r="C658" i="26"/>
  <c r="B659" i="26"/>
  <c r="C659" i="26"/>
  <c r="B660" i="26"/>
  <c r="C660" i="26"/>
  <c r="B661" i="26"/>
  <c r="C661" i="26"/>
  <c r="B662" i="26"/>
  <c r="C662" i="26"/>
  <c r="B663" i="26"/>
  <c r="C663" i="26"/>
  <c r="B664" i="26"/>
  <c r="C664" i="26"/>
  <c r="B665" i="26"/>
  <c r="C665" i="26"/>
  <c r="B666" i="26"/>
  <c r="C666" i="26"/>
  <c r="B667" i="26"/>
  <c r="C667" i="26"/>
  <c r="B668" i="26"/>
  <c r="C668" i="26"/>
  <c r="B669" i="26"/>
  <c r="C669" i="26"/>
  <c r="B670" i="26"/>
  <c r="C670" i="26"/>
  <c r="B671" i="26"/>
  <c r="C671" i="26"/>
  <c r="B672" i="26"/>
  <c r="C672" i="26"/>
  <c r="B673" i="26"/>
  <c r="C673" i="26"/>
  <c r="B674" i="26"/>
  <c r="C674" i="26"/>
  <c r="B675" i="26"/>
  <c r="C675" i="26"/>
  <c r="B676" i="26"/>
  <c r="C676" i="26"/>
  <c r="B677" i="26"/>
  <c r="C677" i="26"/>
  <c r="B678" i="26"/>
  <c r="C678" i="26"/>
  <c r="B679" i="26"/>
  <c r="C679" i="26"/>
  <c r="B680" i="26"/>
  <c r="C680" i="26"/>
  <c r="B681" i="26"/>
  <c r="C681" i="26"/>
  <c r="B682" i="26"/>
  <c r="C682" i="26"/>
  <c r="B683" i="26"/>
  <c r="C683" i="26"/>
  <c r="B684" i="26"/>
  <c r="C684" i="26"/>
  <c r="B685" i="26"/>
  <c r="C685" i="26"/>
  <c r="B686" i="26"/>
  <c r="C686" i="26"/>
  <c r="B687" i="26"/>
  <c r="C687" i="26"/>
  <c r="B688" i="26"/>
  <c r="C688" i="26"/>
  <c r="B689" i="26"/>
  <c r="C689" i="26"/>
  <c r="B690" i="26"/>
  <c r="C690" i="26"/>
  <c r="B691" i="26"/>
  <c r="C691" i="26"/>
  <c r="B692" i="26"/>
  <c r="C692" i="26"/>
  <c r="B693" i="26"/>
  <c r="C693" i="26"/>
  <c r="B694" i="26"/>
  <c r="C694" i="26"/>
  <c r="B695" i="26"/>
  <c r="C695" i="26"/>
  <c r="B696" i="26"/>
  <c r="C696" i="26"/>
  <c r="B697" i="26"/>
  <c r="C697" i="26"/>
  <c r="B698" i="26"/>
  <c r="C698" i="26"/>
  <c r="B699" i="26"/>
  <c r="C699" i="26"/>
  <c r="B700" i="26"/>
  <c r="C700" i="26"/>
  <c r="B701" i="26"/>
  <c r="C701" i="26"/>
  <c r="B702" i="26"/>
  <c r="C702" i="26"/>
  <c r="B703" i="26"/>
  <c r="C703" i="26"/>
  <c r="B704" i="26"/>
  <c r="C704" i="26"/>
  <c r="C5" i="26"/>
  <c r="B5" i="26"/>
  <c r="B6" i="25"/>
  <c r="C6" i="25"/>
  <c r="B7" i="25"/>
  <c r="C7" i="25"/>
  <c r="B8" i="25"/>
  <c r="C8" i="25"/>
  <c r="B9" i="25"/>
  <c r="C9" i="25"/>
  <c r="B10" i="25"/>
  <c r="C10" i="25"/>
  <c r="B11" i="25"/>
  <c r="C11" i="25"/>
  <c r="B12" i="25"/>
  <c r="C12" i="25"/>
  <c r="B13" i="25"/>
  <c r="C13" i="25"/>
  <c r="B14" i="25"/>
  <c r="C14" i="25"/>
  <c r="B15" i="25"/>
  <c r="C15" i="25"/>
  <c r="B16" i="25"/>
  <c r="C16" i="25"/>
  <c r="B17" i="25"/>
  <c r="C17" i="25"/>
  <c r="B18" i="25"/>
  <c r="C18" i="25"/>
  <c r="B19" i="25"/>
  <c r="C19" i="25"/>
  <c r="B20" i="25"/>
  <c r="C20" i="25"/>
  <c r="B21" i="25"/>
  <c r="C21" i="25"/>
  <c r="B22" i="25"/>
  <c r="C22" i="25"/>
  <c r="B23" i="25"/>
  <c r="C23" i="25"/>
  <c r="B24" i="25"/>
  <c r="C24" i="25"/>
  <c r="B25" i="25"/>
  <c r="C25" i="25"/>
  <c r="B26" i="25"/>
  <c r="C26" i="25"/>
  <c r="B27" i="25"/>
  <c r="C27" i="25"/>
  <c r="B28" i="25"/>
  <c r="C28" i="25"/>
  <c r="B29" i="25"/>
  <c r="C29" i="25"/>
  <c r="B30" i="25"/>
  <c r="C30" i="25"/>
  <c r="B31" i="25"/>
  <c r="C31" i="25"/>
  <c r="B32" i="25"/>
  <c r="C32" i="25"/>
  <c r="B33" i="25"/>
  <c r="C33" i="25"/>
  <c r="B34" i="25"/>
  <c r="C34" i="25"/>
  <c r="B35" i="25"/>
  <c r="C35" i="25"/>
  <c r="B36" i="25"/>
  <c r="C36" i="25"/>
  <c r="B37" i="25"/>
  <c r="C37" i="25"/>
  <c r="B38" i="25"/>
  <c r="C38" i="25"/>
  <c r="B39" i="25"/>
  <c r="C39" i="25"/>
  <c r="B40" i="25"/>
  <c r="C40" i="25"/>
  <c r="B41" i="25"/>
  <c r="C41" i="25"/>
  <c r="B42" i="25"/>
  <c r="C42" i="25"/>
  <c r="B43" i="25"/>
  <c r="C43" i="25"/>
  <c r="B44" i="25"/>
  <c r="C44" i="25"/>
  <c r="B45" i="25"/>
  <c r="C45" i="25"/>
  <c r="B46" i="25"/>
  <c r="C46" i="25"/>
  <c r="B47" i="25"/>
  <c r="C47" i="25"/>
  <c r="B48" i="25"/>
  <c r="C48" i="25"/>
  <c r="B49" i="25"/>
  <c r="C49" i="25"/>
  <c r="B50" i="25"/>
  <c r="C50" i="25"/>
  <c r="B51" i="25"/>
  <c r="C51" i="25"/>
  <c r="B52" i="25"/>
  <c r="C52" i="25"/>
  <c r="B53" i="25"/>
  <c r="C53" i="25"/>
  <c r="B54" i="25"/>
  <c r="C54" i="25"/>
  <c r="B55" i="25"/>
  <c r="C55" i="25"/>
  <c r="B56" i="25"/>
  <c r="C56" i="25"/>
  <c r="B57" i="25"/>
  <c r="C57" i="25"/>
  <c r="B58" i="25"/>
  <c r="C58" i="25"/>
  <c r="B59" i="25"/>
  <c r="C59" i="25"/>
  <c r="B60" i="25"/>
  <c r="C60" i="25"/>
  <c r="B61" i="25"/>
  <c r="C61" i="25"/>
  <c r="B62" i="25"/>
  <c r="C62" i="25"/>
  <c r="B63" i="25"/>
  <c r="C63" i="25"/>
  <c r="B64" i="25"/>
  <c r="C64" i="25"/>
  <c r="B65" i="25"/>
  <c r="C65" i="25"/>
  <c r="B66" i="25"/>
  <c r="C66" i="25"/>
  <c r="B67" i="25"/>
  <c r="C67" i="25"/>
  <c r="B68" i="25"/>
  <c r="C68" i="25"/>
  <c r="B69" i="25"/>
  <c r="C69" i="25"/>
  <c r="B70" i="25"/>
  <c r="C70" i="25"/>
  <c r="B71" i="25"/>
  <c r="C71" i="25"/>
  <c r="B72" i="25"/>
  <c r="C72" i="25"/>
  <c r="B73" i="25"/>
  <c r="C73" i="25"/>
  <c r="B74" i="25"/>
  <c r="C74" i="25"/>
  <c r="B75" i="25"/>
  <c r="C75" i="25"/>
  <c r="B76" i="25"/>
  <c r="C76" i="25"/>
  <c r="B77" i="25"/>
  <c r="C77" i="25"/>
  <c r="B78" i="25"/>
  <c r="C78" i="25"/>
  <c r="B79" i="25"/>
  <c r="C79" i="25"/>
  <c r="B80" i="25"/>
  <c r="C80" i="25"/>
  <c r="B81" i="25"/>
  <c r="C81" i="25"/>
  <c r="B82" i="25"/>
  <c r="C82" i="25"/>
  <c r="B83" i="25"/>
  <c r="C83" i="25"/>
  <c r="B84" i="25"/>
  <c r="C84" i="25"/>
  <c r="B85" i="25"/>
  <c r="C85" i="25"/>
  <c r="B86" i="25"/>
  <c r="C86" i="25"/>
  <c r="B87" i="25"/>
  <c r="C87" i="25"/>
  <c r="B88" i="25"/>
  <c r="C88" i="25"/>
  <c r="B89" i="25"/>
  <c r="C89" i="25"/>
  <c r="B90" i="25"/>
  <c r="C90" i="25"/>
  <c r="B91" i="25"/>
  <c r="C91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131" i="25"/>
  <c r="C131" i="25"/>
  <c r="B132" i="25"/>
  <c r="C132" i="25"/>
  <c r="B133" i="25"/>
  <c r="C133" i="25"/>
  <c r="B134" i="25"/>
  <c r="C134" i="25"/>
  <c r="B135" i="25"/>
  <c r="C135" i="25"/>
  <c r="B136" i="25"/>
  <c r="C136" i="25"/>
  <c r="B137" i="25"/>
  <c r="C137" i="25"/>
  <c r="B138" i="25"/>
  <c r="C138" i="25"/>
  <c r="B139" i="25"/>
  <c r="C139" i="25"/>
  <c r="B140" i="25"/>
  <c r="C140" i="25"/>
  <c r="B141" i="25"/>
  <c r="C141" i="25"/>
  <c r="B142" i="25"/>
  <c r="C142" i="25"/>
  <c r="B143" i="25"/>
  <c r="C143" i="25"/>
  <c r="B144" i="25"/>
  <c r="C144" i="25"/>
  <c r="B145" i="25"/>
  <c r="C145" i="25"/>
  <c r="B146" i="25"/>
  <c r="C146" i="25"/>
  <c r="B147" i="25"/>
  <c r="C147" i="25"/>
  <c r="B148" i="25"/>
  <c r="C148" i="25"/>
  <c r="B149" i="25"/>
  <c r="C149" i="25"/>
  <c r="B150" i="25"/>
  <c r="C150" i="25"/>
  <c r="B151" i="25"/>
  <c r="C151" i="25"/>
  <c r="B152" i="25"/>
  <c r="C152" i="25"/>
  <c r="B153" i="25"/>
  <c r="C153" i="25"/>
  <c r="B154" i="25"/>
  <c r="C154" i="25"/>
  <c r="B155" i="25"/>
  <c r="C155" i="25"/>
  <c r="B156" i="25"/>
  <c r="C156" i="25"/>
  <c r="B157" i="25"/>
  <c r="C157" i="25"/>
  <c r="B158" i="25"/>
  <c r="C158" i="25"/>
  <c r="B159" i="25"/>
  <c r="C159" i="25"/>
  <c r="B160" i="25"/>
  <c r="C160" i="25"/>
  <c r="B161" i="25"/>
  <c r="C161" i="25"/>
  <c r="B162" i="25"/>
  <c r="C162" i="25"/>
  <c r="B163" i="25"/>
  <c r="C163" i="25"/>
  <c r="B164" i="25"/>
  <c r="C164" i="25"/>
  <c r="B165" i="25"/>
  <c r="C165" i="25"/>
  <c r="B166" i="25"/>
  <c r="C166" i="25"/>
  <c r="B167" i="25"/>
  <c r="C167" i="25"/>
  <c r="B168" i="25"/>
  <c r="C168" i="25"/>
  <c r="B169" i="25"/>
  <c r="C169" i="25"/>
  <c r="B170" i="25"/>
  <c r="C170" i="25"/>
  <c r="B171" i="25"/>
  <c r="C171" i="25"/>
  <c r="B172" i="25"/>
  <c r="C172" i="25"/>
  <c r="B173" i="25"/>
  <c r="C173" i="25"/>
  <c r="B174" i="25"/>
  <c r="C174" i="25"/>
  <c r="B175" i="25"/>
  <c r="C175" i="25"/>
  <c r="B176" i="25"/>
  <c r="C176" i="25"/>
  <c r="B177" i="25"/>
  <c r="C177" i="25"/>
  <c r="B178" i="25"/>
  <c r="C178" i="25"/>
  <c r="B179" i="25"/>
  <c r="C179" i="25"/>
  <c r="B180" i="25"/>
  <c r="C180" i="25"/>
  <c r="B181" i="25"/>
  <c r="C181" i="25"/>
  <c r="B182" i="25"/>
  <c r="C182" i="25"/>
  <c r="B183" i="25"/>
  <c r="C183" i="25"/>
  <c r="B184" i="25"/>
  <c r="C184" i="25"/>
  <c r="B185" i="25"/>
  <c r="C185" i="25"/>
  <c r="B186" i="25"/>
  <c r="C186" i="25"/>
  <c r="B187" i="25"/>
  <c r="C187" i="25"/>
  <c r="B188" i="25"/>
  <c r="C188" i="25"/>
  <c r="B189" i="25"/>
  <c r="C189" i="25"/>
  <c r="B190" i="25"/>
  <c r="C190" i="25"/>
  <c r="B191" i="25"/>
  <c r="C191" i="25"/>
  <c r="B192" i="25"/>
  <c r="C192" i="25"/>
  <c r="B193" i="25"/>
  <c r="C193" i="25"/>
  <c r="B194" i="25"/>
  <c r="C194" i="25"/>
  <c r="B195" i="25"/>
  <c r="C195" i="25"/>
  <c r="B196" i="25"/>
  <c r="C196" i="25"/>
  <c r="B197" i="25"/>
  <c r="C197" i="25"/>
  <c r="B198" i="25"/>
  <c r="C198" i="25"/>
  <c r="B199" i="25"/>
  <c r="C199" i="25"/>
  <c r="B200" i="25"/>
  <c r="C200" i="25"/>
  <c r="B201" i="25"/>
  <c r="C201" i="25"/>
  <c r="B202" i="25"/>
  <c r="C202" i="25"/>
  <c r="B203" i="25"/>
  <c r="C203" i="25"/>
  <c r="B204" i="25"/>
  <c r="C204" i="25"/>
  <c r="B205" i="25"/>
  <c r="C205" i="25"/>
  <c r="B206" i="25"/>
  <c r="C206" i="25"/>
  <c r="B207" i="25"/>
  <c r="C207" i="25"/>
  <c r="B208" i="25"/>
  <c r="C208" i="25"/>
  <c r="B209" i="25"/>
  <c r="C209" i="25"/>
  <c r="B210" i="25"/>
  <c r="C210" i="25"/>
  <c r="B211" i="25"/>
  <c r="C211" i="25"/>
  <c r="B212" i="25"/>
  <c r="C212" i="25"/>
  <c r="B213" i="25"/>
  <c r="C213" i="25"/>
  <c r="B214" i="25"/>
  <c r="C214" i="25"/>
  <c r="B215" i="25"/>
  <c r="C215" i="25"/>
  <c r="B216" i="25"/>
  <c r="C216" i="25"/>
  <c r="B217" i="25"/>
  <c r="C217" i="25"/>
  <c r="B218" i="25"/>
  <c r="C218" i="25"/>
  <c r="B219" i="25"/>
  <c r="C219" i="25"/>
  <c r="B220" i="25"/>
  <c r="C220" i="25"/>
  <c r="B221" i="25"/>
  <c r="C221" i="25"/>
  <c r="B222" i="25"/>
  <c r="C222" i="25"/>
  <c r="B223" i="25"/>
  <c r="C223" i="25"/>
  <c r="B224" i="25"/>
  <c r="C224" i="25"/>
  <c r="B225" i="25"/>
  <c r="C225" i="25"/>
  <c r="B226" i="25"/>
  <c r="C226" i="25"/>
  <c r="B227" i="25"/>
  <c r="C227" i="25"/>
  <c r="B228" i="25"/>
  <c r="C228" i="25"/>
  <c r="B229" i="25"/>
  <c r="C229" i="25"/>
  <c r="B230" i="25"/>
  <c r="C230" i="25"/>
  <c r="B231" i="25"/>
  <c r="C231" i="25"/>
  <c r="B232" i="25"/>
  <c r="C232" i="25"/>
  <c r="B233" i="25"/>
  <c r="C233" i="25"/>
  <c r="B234" i="25"/>
  <c r="C234" i="25"/>
  <c r="B235" i="25"/>
  <c r="C235" i="25"/>
  <c r="B236" i="25"/>
  <c r="C236" i="25"/>
  <c r="B237" i="25"/>
  <c r="C237" i="25"/>
  <c r="B238" i="25"/>
  <c r="C238" i="25"/>
  <c r="B239" i="25"/>
  <c r="C239" i="25"/>
  <c r="B240" i="25"/>
  <c r="C240" i="25"/>
  <c r="B241" i="25"/>
  <c r="C241" i="25"/>
  <c r="B242" i="25"/>
  <c r="C242" i="25"/>
  <c r="B243" i="25"/>
  <c r="C243" i="25"/>
  <c r="B244" i="25"/>
  <c r="C244" i="25"/>
  <c r="B245" i="25"/>
  <c r="C245" i="25"/>
  <c r="B246" i="25"/>
  <c r="C246" i="25"/>
  <c r="B247" i="25"/>
  <c r="C247" i="25"/>
  <c r="B248" i="25"/>
  <c r="C248" i="25"/>
  <c r="B249" i="25"/>
  <c r="C249" i="25"/>
  <c r="B250" i="25"/>
  <c r="C250" i="25"/>
  <c r="B251" i="25"/>
  <c r="C251" i="25"/>
  <c r="B252" i="25"/>
  <c r="C252" i="25"/>
  <c r="B253" i="25"/>
  <c r="C253" i="25"/>
  <c r="B254" i="25"/>
  <c r="C254" i="25"/>
  <c r="B255" i="25"/>
  <c r="C255" i="25"/>
  <c r="B256" i="25"/>
  <c r="C256" i="25"/>
  <c r="B257" i="25"/>
  <c r="C257" i="25"/>
  <c r="B258" i="25"/>
  <c r="C258" i="25"/>
  <c r="B259" i="25"/>
  <c r="C259" i="25"/>
  <c r="B260" i="25"/>
  <c r="C260" i="25"/>
  <c r="B261" i="25"/>
  <c r="C261" i="25"/>
  <c r="B262" i="25"/>
  <c r="C262" i="25"/>
  <c r="B263" i="25"/>
  <c r="C263" i="25"/>
  <c r="B264" i="25"/>
  <c r="C264" i="25"/>
  <c r="B265" i="25"/>
  <c r="C265" i="25"/>
  <c r="B266" i="25"/>
  <c r="C266" i="25"/>
  <c r="B267" i="25"/>
  <c r="C267" i="25"/>
  <c r="B268" i="25"/>
  <c r="C268" i="25"/>
  <c r="B269" i="25"/>
  <c r="C269" i="25"/>
  <c r="B270" i="25"/>
  <c r="C270" i="25"/>
  <c r="B271" i="25"/>
  <c r="C271" i="25"/>
  <c r="B272" i="25"/>
  <c r="C272" i="25"/>
  <c r="B273" i="25"/>
  <c r="C273" i="25"/>
  <c r="B274" i="25"/>
  <c r="C274" i="25"/>
  <c r="B275" i="25"/>
  <c r="C275" i="25"/>
  <c r="B276" i="25"/>
  <c r="C276" i="25"/>
  <c r="B277" i="25"/>
  <c r="C277" i="25"/>
  <c r="B278" i="25"/>
  <c r="C278" i="25"/>
  <c r="B279" i="25"/>
  <c r="C279" i="25"/>
  <c r="B280" i="25"/>
  <c r="C280" i="25"/>
  <c r="B281" i="25"/>
  <c r="C281" i="25"/>
  <c r="B282" i="25"/>
  <c r="C282" i="25"/>
  <c r="B283" i="25"/>
  <c r="C283" i="25"/>
  <c r="B284" i="25"/>
  <c r="C284" i="25"/>
  <c r="B285" i="25"/>
  <c r="C285" i="25"/>
  <c r="B286" i="25"/>
  <c r="C286" i="25"/>
  <c r="B287" i="25"/>
  <c r="C287" i="25"/>
  <c r="B288" i="25"/>
  <c r="C288" i="25"/>
  <c r="B289" i="25"/>
  <c r="C289" i="25"/>
  <c r="B290" i="25"/>
  <c r="C290" i="25"/>
  <c r="B291" i="25"/>
  <c r="C291" i="25"/>
  <c r="B292" i="25"/>
  <c r="C292" i="25"/>
  <c r="B293" i="25"/>
  <c r="C293" i="25"/>
  <c r="B294" i="25"/>
  <c r="C294" i="25"/>
  <c r="B295" i="25"/>
  <c r="C295" i="25"/>
  <c r="B296" i="25"/>
  <c r="C296" i="25"/>
  <c r="B297" i="25"/>
  <c r="C297" i="25"/>
  <c r="B298" i="25"/>
  <c r="C298" i="25"/>
  <c r="B299" i="25"/>
  <c r="C299" i="25"/>
  <c r="B300" i="25"/>
  <c r="C300" i="25"/>
  <c r="B301" i="25"/>
  <c r="C301" i="25"/>
  <c r="B302" i="25"/>
  <c r="C302" i="25"/>
  <c r="B303" i="25"/>
  <c r="C303" i="25"/>
  <c r="B304" i="25"/>
  <c r="C304" i="25"/>
  <c r="B305" i="25"/>
  <c r="C305" i="25"/>
  <c r="B306" i="25"/>
  <c r="C306" i="25"/>
  <c r="B307" i="25"/>
  <c r="C307" i="25"/>
  <c r="B308" i="25"/>
  <c r="C308" i="25"/>
  <c r="B309" i="25"/>
  <c r="C309" i="25"/>
  <c r="B310" i="25"/>
  <c r="C310" i="25"/>
  <c r="B311" i="25"/>
  <c r="C311" i="25"/>
  <c r="B312" i="25"/>
  <c r="C312" i="25"/>
  <c r="B313" i="25"/>
  <c r="C313" i="25"/>
  <c r="B314" i="25"/>
  <c r="C314" i="25"/>
  <c r="B315" i="25"/>
  <c r="C315" i="25"/>
  <c r="B316" i="25"/>
  <c r="C316" i="25"/>
  <c r="B317" i="25"/>
  <c r="C317" i="25"/>
  <c r="B318" i="25"/>
  <c r="C318" i="25"/>
  <c r="B319" i="25"/>
  <c r="C319" i="25"/>
  <c r="B320" i="25"/>
  <c r="C320" i="25"/>
  <c r="B321" i="25"/>
  <c r="C321" i="25"/>
  <c r="B322" i="25"/>
  <c r="C322" i="25"/>
  <c r="B323" i="25"/>
  <c r="C323" i="25"/>
  <c r="B324" i="25"/>
  <c r="C324" i="25"/>
  <c r="B325" i="25"/>
  <c r="C325" i="25"/>
  <c r="B326" i="25"/>
  <c r="C326" i="25"/>
  <c r="B327" i="25"/>
  <c r="C327" i="25"/>
  <c r="B328" i="25"/>
  <c r="C328" i="25"/>
  <c r="B329" i="25"/>
  <c r="C329" i="25"/>
  <c r="B330" i="25"/>
  <c r="C330" i="25"/>
  <c r="B331" i="25"/>
  <c r="C331" i="25"/>
  <c r="B332" i="25"/>
  <c r="C332" i="25"/>
  <c r="B333" i="25"/>
  <c r="C333" i="25"/>
  <c r="B334" i="25"/>
  <c r="C334" i="25"/>
  <c r="B335" i="25"/>
  <c r="C335" i="25"/>
  <c r="B336" i="25"/>
  <c r="C336" i="25"/>
  <c r="B337" i="25"/>
  <c r="C337" i="25"/>
  <c r="B338" i="25"/>
  <c r="C338" i="25"/>
  <c r="B339" i="25"/>
  <c r="C339" i="25"/>
  <c r="B340" i="25"/>
  <c r="C340" i="25"/>
  <c r="B341" i="25"/>
  <c r="C341" i="25"/>
  <c r="B342" i="25"/>
  <c r="C342" i="25"/>
  <c r="B343" i="25"/>
  <c r="C343" i="25"/>
  <c r="B344" i="25"/>
  <c r="C344" i="25"/>
  <c r="B345" i="25"/>
  <c r="C345" i="25"/>
  <c r="B346" i="25"/>
  <c r="C346" i="25"/>
  <c r="B347" i="25"/>
  <c r="C347" i="25"/>
  <c r="B348" i="25"/>
  <c r="C348" i="25"/>
  <c r="B349" i="25"/>
  <c r="C349" i="25"/>
  <c r="B350" i="25"/>
  <c r="C350" i="25"/>
  <c r="B351" i="25"/>
  <c r="C351" i="25"/>
  <c r="B352" i="25"/>
  <c r="C352" i="25"/>
  <c r="B353" i="25"/>
  <c r="C353" i="25"/>
  <c r="B354" i="25"/>
  <c r="C354" i="25"/>
  <c r="B355" i="25"/>
  <c r="C355" i="25"/>
  <c r="B356" i="25"/>
  <c r="C356" i="25"/>
  <c r="B357" i="25"/>
  <c r="C357" i="25"/>
  <c r="B358" i="25"/>
  <c r="C358" i="25"/>
  <c r="B359" i="25"/>
  <c r="C359" i="25"/>
  <c r="B360" i="25"/>
  <c r="C360" i="25"/>
  <c r="B361" i="25"/>
  <c r="C361" i="25"/>
  <c r="B362" i="25"/>
  <c r="C362" i="25"/>
  <c r="B363" i="25"/>
  <c r="C363" i="25"/>
  <c r="B364" i="25"/>
  <c r="C364" i="25"/>
  <c r="B365" i="25"/>
  <c r="C365" i="25"/>
  <c r="B366" i="25"/>
  <c r="C366" i="25"/>
  <c r="B367" i="25"/>
  <c r="C367" i="25"/>
  <c r="B368" i="25"/>
  <c r="C368" i="25"/>
  <c r="B369" i="25"/>
  <c r="C369" i="25"/>
  <c r="B370" i="25"/>
  <c r="C370" i="25"/>
  <c r="B371" i="25"/>
  <c r="C371" i="25"/>
  <c r="B372" i="25"/>
  <c r="C372" i="25"/>
  <c r="B373" i="25"/>
  <c r="C373" i="25"/>
  <c r="B374" i="25"/>
  <c r="C374" i="25"/>
  <c r="B375" i="25"/>
  <c r="C375" i="25"/>
  <c r="B376" i="25"/>
  <c r="C376" i="25"/>
  <c r="B377" i="25"/>
  <c r="C377" i="25"/>
  <c r="B378" i="25"/>
  <c r="C378" i="25"/>
  <c r="B379" i="25"/>
  <c r="C379" i="25"/>
  <c r="B380" i="25"/>
  <c r="C380" i="25"/>
  <c r="B381" i="25"/>
  <c r="C381" i="25"/>
  <c r="B382" i="25"/>
  <c r="C382" i="25"/>
  <c r="B383" i="25"/>
  <c r="C383" i="25"/>
  <c r="B384" i="25"/>
  <c r="C384" i="25"/>
  <c r="B385" i="25"/>
  <c r="C385" i="25"/>
  <c r="B386" i="25"/>
  <c r="C386" i="25"/>
  <c r="B387" i="25"/>
  <c r="C387" i="25"/>
  <c r="B388" i="25"/>
  <c r="C388" i="25"/>
  <c r="B389" i="25"/>
  <c r="C389" i="25"/>
  <c r="B390" i="25"/>
  <c r="C390" i="25"/>
  <c r="B391" i="25"/>
  <c r="C391" i="25"/>
  <c r="B392" i="25"/>
  <c r="C392" i="25"/>
  <c r="B393" i="25"/>
  <c r="C393" i="25"/>
  <c r="B394" i="25"/>
  <c r="C394" i="25"/>
  <c r="B395" i="25"/>
  <c r="C395" i="25"/>
  <c r="B396" i="25"/>
  <c r="C396" i="25"/>
  <c r="B397" i="25"/>
  <c r="C397" i="25"/>
  <c r="B398" i="25"/>
  <c r="C398" i="25"/>
  <c r="B399" i="25"/>
  <c r="C399" i="25"/>
  <c r="B400" i="25"/>
  <c r="C400" i="25"/>
  <c r="B401" i="25"/>
  <c r="C401" i="25"/>
  <c r="B402" i="25"/>
  <c r="C402" i="25"/>
  <c r="B403" i="25"/>
  <c r="C403" i="25"/>
  <c r="B404" i="25"/>
  <c r="C404" i="25"/>
  <c r="B405" i="25"/>
  <c r="C405" i="25"/>
  <c r="B406" i="25"/>
  <c r="C406" i="25"/>
  <c r="B407" i="25"/>
  <c r="C407" i="25"/>
  <c r="B408" i="25"/>
  <c r="C408" i="25"/>
  <c r="B409" i="25"/>
  <c r="C409" i="25"/>
  <c r="B410" i="25"/>
  <c r="C410" i="25"/>
  <c r="B411" i="25"/>
  <c r="C411" i="25"/>
  <c r="B412" i="25"/>
  <c r="C412" i="25"/>
  <c r="B413" i="25"/>
  <c r="C413" i="25"/>
  <c r="B414" i="25"/>
  <c r="C414" i="25"/>
  <c r="B415" i="25"/>
  <c r="C415" i="25"/>
  <c r="B416" i="25"/>
  <c r="C416" i="25"/>
  <c r="B417" i="25"/>
  <c r="C417" i="25"/>
  <c r="B418" i="25"/>
  <c r="C418" i="25"/>
  <c r="B419" i="25"/>
  <c r="C419" i="25"/>
  <c r="B420" i="25"/>
  <c r="C420" i="25"/>
  <c r="B421" i="25"/>
  <c r="C421" i="25"/>
  <c r="B422" i="25"/>
  <c r="C422" i="25"/>
  <c r="B423" i="25"/>
  <c r="C423" i="25"/>
  <c r="B424" i="25"/>
  <c r="C424" i="25"/>
  <c r="B425" i="25"/>
  <c r="C425" i="25"/>
  <c r="B426" i="25"/>
  <c r="C426" i="25"/>
  <c r="B427" i="25"/>
  <c r="C427" i="25"/>
  <c r="B428" i="25"/>
  <c r="C428" i="25"/>
  <c r="B429" i="25"/>
  <c r="C429" i="25"/>
  <c r="B430" i="25"/>
  <c r="C430" i="25"/>
  <c r="B431" i="25"/>
  <c r="C431" i="25"/>
  <c r="B432" i="25"/>
  <c r="C432" i="25"/>
  <c r="B433" i="25"/>
  <c r="C433" i="25"/>
  <c r="B434" i="25"/>
  <c r="C434" i="25"/>
  <c r="B435" i="25"/>
  <c r="C435" i="25"/>
  <c r="B436" i="25"/>
  <c r="C436" i="25"/>
  <c r="B437" i="25"/>
  <c r="C437" i="25"/>
  <c r="B438" i="25"/>
  <c r="C438" i="25"/>
  <c r="B439" i="25"/>
  <c r="C439" i="25"/>
  <c r="B440" i="25"/>
  <c r="C440" i="25"/>
  <c r="B441" i="25"/>
  <c r="C441" i="25"/>
  <c r="B442" i="25"/>
  <c r="C442" i="25"/>
  <c r="B443" i="25"/>
  <c r="C443" i="25"/>
  <c r="B444" i="25"/>
  <c r="C444" i="25"/>
  <c r="B445" i="25"/>
  <c r="C445" i="25"/>
  <c r="B446" i="25"/>
  <c r="C446" i="25"/>
  <c r="B447" i="25"/>
  <c r="C447" i="25"/>
  <c r="B448" i="25"/>
  <c r="C448" i="25"/>
  <c r="B449" i="25"/>
  <c r="C449" i="25"/>
  <c r="B450" i="25"/>
  <c r="C450" i="25"/>
  <c r="B451" i="25"/>
  <c r="C451" i="25"/>
  <c r="B452" i="25"/>
  <c r="C452" i="25"/>
  <c r="B453" i="25"/>
  <c r="C453" i="25"/>
  <c r="B454" i="25"/>
  <c r="C454" i="25"/>
  <c r="B455" i="25"/>
  <c r="C455" i="25"/>
  <c r="B456" i="25"/>
  <c r="C456" i="25"/>
  <c r="B457" i="25"/>
  <c r="C457" i="25"/>
  <c r="B458" i="25"/>
  <c r="C458" i="25"/>
  <c r="B459" i="25"/>
  <c r="C459" i="25"/>
  <c r="B460" i="25"/>
  <c r="C460" i="25"/>
  <c r="B461" i="25"/>
  <c r="C461" i="25"/>
  <c r="B462" i="25"/>
  <c r="C462" i="25"/>
  <c r="B463" i="25"/>
  <c r="C463" i="25"/>
  <c r="B464" i="25"/>
  <c r="C464" i="25"/>
  <c r="B465" i="25"/>
  <c r="C465" i="25"/>
  <c r="B466" i="25"/>
  <c r="C466" i="25"/>
  <c r="B467" i="25"/>
  <c r="C467" i="25"/>
  <c r="B468" i="25"/>
  <c r="C468" i="25"/>
  <c r="B469" i="25"/>
  <c r="C469" i="25"/>
  <c r="B470" i="25"/>
  <c r="C470" i="25"/>
  <c r="B471" i="25"/>
  <c r="C471" i="25"/>
  <c r="B472" i="25"/>
  <c r="C472" i="25"/>
  <c r="B473" i="25"/>
  <c r="C473" i="25"/>
  <c r="B474" i="25"/>
  <c r="C474" i="25"/>
  <c r="B475" i="25"/>
  <c r="C475" i="25"/>
  <c r="B476" i="25"/>
  <c r="C476" i="25"/>
  <c r="B477" i="25"/>
  <c r="C477" i="25"/>
  <c r="B478" i="25"/>
  <c r="C478" i="25"/>
  <c r="B479" i="25"/>
  <c r="C479" i="25"/>
  <c r="B480" i="25"/>
  <c r="C480" i="25"/>
  <c r="B481" i="25"/>
  <c r="C481" i="25"/>
  <c r="B482" i="25"/>
  <c r="C482" i="25"/>
  <c r="B483" i="25"/>
  <c r="C483" i="25"/>
  <c r="B484" i="25"/>
  <c r="C484" i="25"/>
  <c r="B485" i="25"/>
  <c r="C485" i="25"/>
  <c r="B486" i="25"/>
  <c r="C486" i="25"/>
  <c r="B487" i="25"/>
  <c r="C487" i="25"/>
  <c r="B488" i="25"/>
  <c r="C488" i="25"/>
  <c r="B489" i="25"/>
  <c r="C489" i="25"/>
  <c r="B490" i="25"/>
  <c r="C490" i="25"/>
  <c r="B491" i="25"/>
  <c r="C491" i="25"/>
  <c r="B492" i="25"/>
  <c r="C492" i="25"/>
  <c r="B493" i="25"/>
  <c r="C493" i="25"/>
  <c r="B494" i="25"/>
  <c r="C494" i="25"/>
  <c r="B495" i="25"/>
  <c r="C495" i="25"/>
  <c r="B496" i="25"/>
  <c r="C496" i="25"/>
  <c r="B497" i="25"/>
  <c r="C497" i="25"/>
  <c r="B498" i="25"/>
  <c r="C498" i="25"/>
  <c r="B499" i="25"/>
  <c r="C499" i="25"/>
  <c r="B500" i="25"/>
  <c r="C500" i="25"/>
  <c r="B501" i="25"/>
  <c r="C501" i="25"/>
  <c r="B502" i="25"/>
  <c r="C502" i="25"/>
  <c r="B503" i="25"/>
  <c r="C503" i="25"/>
  <c r="B504" i="25"/>
  <c r="C504" i="25"/>
  <c r="B505" i="25"/>
  <c r="C505" i="25"/>
  <c r="B506" i="25"/>
  <c r="C506" i="25"/>
  <c r="B507" i="25"/>
  <c r="C507" i="25"/>
  <c r="B508" i="25"/>
  <c r="C508" i="25"/>
  <c r="B509" i="25"/>
  <c r="C509" i="25"/>
  <c r="B510" i="25"/>
  <c r="C510" i="25"/>
  <c r="B511" i="25"/>
  <c r="C511" i="25"/>
  <c r="B512" i="25"/>
  <c r="C512" i="25"/>
  <c r="B513" i="25"/>
  <c r="C513" i="25"/>
  <c r="B514" i="25"/>
  <c r="C514" i="25"/>
  <c r="B515" i="25"/>
  <c r="C515" i="25"/>
  <c r="B516" i="25"/>
  <c r="C516" i="25"/>
  <c r="B517" i="25"/>
  <c r="C517" i="25"/>
  <c r="B518" i="25"/>
  <c r="C518" i="25"/>
  <c r="B519" i="25"/>
  <c r="C519" i="25"/>
  <c r="B520" i="25"/>
  <c r="C520" i="25"/>
  <c r="B521" i="25"/>
  <c r="C521" i="25"/>
  <c r="B522" i="25"/>
  <c r="C522" i="25"/>
  <c r="B523" i="25"/>
  <c r="C523" i="25"/>
  <c r="B524" i="25"/>
  <c r="C524" i="25"/>
  <c r="B525" i="25"/>
  <c r="C525" i="25"/>
  <c r="B526" i="25"/>
  <c r="C526" i="25"/>
  <c r="B527" i="25"/>
  <c r="C527" i="25"/>
  <c r="B528" i="25"/>
  <c r="C528" i="25"/>
  <c r="B529" i="25"/>
  <c r="C529" i="25"/>
  <c r="B530" i="25"/>
  <c r="C530" i="25"/>
  <c r="B531" i="25"/>
  <c r="C531" i="25"/>
  <c r="B532" i="25"/>
  <c r="C532" i="25"/>
  <c r="B533" i="25"/>
  <c r="C533" i="25"/>
  <c r="B534" i="25"/>
  <c r="C534" i="25"/>
  <c r="B535" i="25"/>
  <c r="C535" i="25"/>
  <c r="B536" i="25"/>
  <c r="C536" i="25"/>
  <c r="B537" i="25"/>
  <c r="C537" i="25"/>
  <c r="B538" i="25"/>
  <c r="C538" i="25"/>
  <c r="B539" i="25"/>
  <c r="C539" i="25"/>
  <c r="B540" i="25"/>
  <c r="C540" i="25"/>
  <c r="B541" i="25"/>
  <c r="C541" i="25"/>
  <c r="B542" i="25"/>
  <c r="C542" i="25"/>
  <c r="B543" i="25"/>
  <c r="C543" i="25"/>
  <c r="B544" i="25"/>
  <c r="C544" i="25"/>
  <c r="B545" i="25"/>
  <c r="C545" i="25"/>
  <c r="B546" i="25"/>
  <c r="C546" i="25"/>
  <c r="B547" i="25"/>
  <c r="C547" i="25"/>
  <c r="B548" i="25"/>
  <c r="C548" i="25"/>
  <c r="B549" i="25"/>
  <c r="C549" i="25"/>
  <c r="B550" i="25"/>
  <c r="C550" i="25"/>
  <c r="B551" i="25"/>
  <c r="C551" i="25"/>
  <c r="B552" i="25"/>
  <c r="C552" i="25"/>
  <c r="B553" i="25"/>
  <c r="C553" i="25"/>
  <c r="B554" i="25"/>
  <c r="C554" i="25"/>
  <c r="B555" i="25"/>
  <c r="C555" i="25"/>
  <c r="B556" i="25"/>
  <c r="C556" i="25"/>
  <c r="B557" i="25"/>
  <c r="C557" i="25"/>
  <c r="B558" i="25"/>
  <c r="C558" i="25"/>
  <c r="B559" i="25"/>
  <c r="C559" i="25"/>
  <c r="B560" i="25"/>
  <c r="C560" i="25"/>
  <c r="B561" i="25"/>
  <c r="C561" i="25"/>
  <c r="B562" i="25"/>
  <c r="C562" i="25"/>
  <c r="B563" i="25"/>
  <c r="C563" i="25"/>
  <c r="B564" i="25"/>
  <c r="C564" i="25"/>
  <c r="B565" i="25"/>
  <c r="C565" i="25"/>
  <c r="B566" i="25"/>
  <c r="C566" i="25"/>
  <c r="B567" i="25"/>
  <c r="C567" i="25"/>
  <c r="B568" i="25"/>
  <c r="C568" i="25"/>
  <c r="B569" i="25"/>
  <c r="C569" i="25"/>
  <c r="B570" i="25"/>
  <c r="C570" i="25"/>
  <c r="B571" i="25"/>
  <c r="C571" i="25"/>
  <c r="B572" i="25"/>
  <c r="C572" i="25"/>
  <c r="B573" i="25"/>
  <c r="C573" i="25"/>
  <c r="B574" i="25"/>
  <c r="C574" i="25"/>
  <c r="B575" i="25"/>
  <c r="C575" i="25"/>
  <c r="B576" i="25"/>
  <c r="C576" i="25"/>
  <c r="B577" i="25"/>
  <c r="C577" i="25"/>
  <c r="B578" i="25"/>
  <c r="C578" i="25"/>
  <c r="B579" i="25"/>
  <c r="C579" i="25"/>
  <c r="B580" i="25"/>
  <c r="C580" i="25"/>
  <c r="B581" i="25"/>
  <c r="C581" i="25"/>
  <c r="B582" i="25"/>
  <c r="C582" i="25"/>
  <c r="B583" i="25"/>
  <c r="C583" i="25"/>
  <c r="B584" i="25"/>
  <c r="C584" i="25"/>
  <c r="B585" i="25"/>
  <c r="C585" i="25"/>
  <c r="B586" i="25"/>
  <c r="C586" i="25"/>
  <c r="B587" i="25"/>
  <c r="C587" i="25"/>
  <c r="B588" i="25"/>
  <c r="C588" i="25"/>
  <c r="B589" i="25"/>
  <c r="C589" i="25"/>
  <c r="B590" i="25"/>
  <c r="C590" i="25"/>
  <c r="B591" i="25"/>
  <c r="C591" i="25"/>
  <c r="B592" i="25"/>
  <c r="C592" i="25"/>
  <c r="B593" i="25"/>
  <c r="C593" i="25"/>
  <c r="B594" i="25"/>
  <c r="C594" i="25"/>
  <c r="B595" i="25"/>
  <c r="C595" i="25"/>
  <c r="B596" i="25"/>
  <c r="C596" i="25"/>
  <c r="B597" i="25"/>
  <c r="C597" i="25"/>
  <c r="B598" i="25"/>
  <c r="C598" i="25"/>
  <c r="B599" i="25"/>
  <c r="C599" i="25"/>
  <c r="B600" i="25"/>
  <c r="C600" i="25"/>
  <c r="B601" i="25"/>
  <c r="C601" i="25"/>
  <c r="B602" i="25"/>
  <c r="C602" i="25"/>
  <c r="B603" i="25"/>
  <c r="C603" i="25"/>
  <c r="B604" i="25"/>
  <c r="C604" i="25"/>
  <c r="B605" i="25"/>
  <c r="C605" i="25"/>
  <c r="B606" i="25"/>
  <c r="C606" i="25"/>
  <c r="B607" i="25"/>
  <c r="C607" i="25"/>
  <c r="B608" i="25"/>
  <c r="C608" i="25"/>
  <c r="B609" i="25"/>
  <c r="C609" i="25"/>
  <c r="B610" i="25"/>
  <c r="C610" i="25"/>
  <c r="B611" i="25"/>
  <c r="C611" i="25"/>
  <c r="B612" i="25"/>
  <c r="C612" i="25"/>
  <c r="B613" i="25"/>
  <c r="C613" i="25"/>
  <c r="B614" i="25"/>
  <c r="C614" i="25"/>
  <c r="B615" i="25"/>
  <c r="C615" i="25"/>
  <c r="B616" i="25"/>
  <c r="C616" i="25"/>
  <c r="B617" i="25"/>
  <c r="C617" i="25"/>
  <c r="B618" i="25"/>
  <c r="C618" i="25"/>
  <c r="B619" i="25"/>
  <c r="C619" i="25"/>
  <c r="B620" i="25"/>
  <c r="C620" i="25"/>
  <c r="B621" i="25"/>
  <c r="C621" i="25"/>
  <c r="B622" i="25"/>
  <c r="C622" i="25"/>
  <c r="B623" i="25"/>
  <c r="C623" i="25"/>
  <c r="B624" i="25"/>
  <c r="C624" i="25"/>
  <c r="B625" i="25"/>
  <c r="C625" i="25"/>
  <c r="B626" i="25"/>
  <c r="C626" i="25"/>
  <c r="B627" i="25"/>
  <c r="C627" i="25"/>
  <c r="B628" i="25"/>
  <c r="C628" i="25"/>
  <c r="B629" i="25"/>
  <c r="C629" i="25"/>
  <c r="B630" i="25"/>
  <c r="C630" i="25"/>
  <c r="B631" i="25"/>
  <c r="C631" i="25"/>
  <c r="B632" i="25"/>
  <c r="C632" i="25"/>
  <c r="B633" i="25"/>
  <c r="C633" i="25"/>
  <c r="B634" i="25"/>
  <c r="C634" i="25"/>
  <c r="B635" i="25"/>
  <c r="C635" i="25"/>
  <c r="B636" i="25"/>
  <c r="C636" i="25"/>
  <c r="B637" i="25"/>
  <c r="C637" i="25"/>
  <c r="B638" i="25"/>
  <c r="C638" i="25"/>
  <c r="B639" i="25"/>
  <c r="C639" i="25"/>
  <c r="B640" i="25"/>
  <c r="C640" i="25"/>
  <c r="B641" i="25"/>
  <c r="C641" i="25"/>
  <c r="B642" i="25"/>
  <c r="C642" i="25"/>
  <c r="B643" i="25"/>
  <c r="C643" i="25"/>
  <c r="B644" i="25"/>
  <c r="C644" i="25"/>
  <c r="B645" i="25"/>
  <c r="C645" i="25"/>
  <c r="B646" i="25"/>
  <c r="C646" i="25"/>
  <c r="B647" i="25"/>
  <c r="C647" i="25"/>
  <c r="B648" i="25"/>
  <c r="C648" i="25"/>
  <c r="B649" i="25"/>
  <c r="C649" i="25"/>
  <c r="B650" i="25"/>
  <c r="C650" i="25"/>
  <c r="B651" i="25"/>
  <c r="C651" i="25"/>
  <c r="B652" i="25"/>
  <c r="C652" i="25"/>
  <c r="B653" i="25"/>
  <c r="C653" i="25"/>
  <c r="B654" i="25"/>
  <c r="C654" i="25"/>
  <c r="B655" i="25"/>
  <c r="C655" i="25"/>
  <c r="B656" i="25"/>
  <c r="C656" i="25"/>
  <c r="B657" i="25"/>
  <c r="C657" i="25"/>
  <c r="B658" i="25"/>
  <c r="C658" i="25"/>
  <c r="B659" i="25"/>
  <c r="C659" i="25"/>
  <c r="B660" i="25"/>
  <c r="C660" i="25"/>
  <c r="B661" i="25"/>
  <c r="C661" i="25"/>
  <c r="B662" i="25"/>
  <c r="C662" i="25"/>
  <c r="B663" i="25"/>
  <c r="C663" i="25"/>
  <c r="B664" i="25"/>
  <c r="C664" i="25"/>
  <c r="B665" i="25"/>
  <c r="C665" i="25"/>
  <c r="B666" i="25"/>
  <c r="C666" i="25"/>
  <c r="B667" i="25"/>
  <c r="C667" i="25"/>
  <c r="B668" i="25"/>
  <c r="C668" i="25"/>
  <c r="B669" i="25"/>
  <c r="C669" i="25"/>
  <c r="B670" i="25"/>
  <c r="C670" i="25"/>
  <c r="B671" i="25"/>
  <c r="C671" i="25"/>
  <c r="B672" i="25"/>
  <c r="C672" i="25"/>
  <c r="B673" i="25"/>
  <c r="C673" i="25"/>
  <c r="B674" i="25"/>
  <c r="C674" i="25"/>
  <c r="B675" i="25"/>
  <c r="C675" i="25"/>
  <c r="B676" i="25"/>
  <c r="C676" i="25"/>
  <c r="B677" i="25"/>
  <c r="C677" i="25"/>
  <c r="B678" i="25"/>
  <c r="C678" i="25"/>
  <c r="B679" i="25"/>
  <c r="C679" i="25"/>
  <c r="B680" i="25"/>
  <c r="C680" i="25"/>
  <c r="B681" i="25"/>
  <c r="C681" i="25"/>
  <c r="B682" i="25"/>
  <c r="C682" i="25"/>
  <c r="B683" i="25"/>
  <c r="C683" i="25"/>
  <c r="B684" i="25"/>
  <c r="C684" i="25"/>
  <c r="B685" i="25"/>
  <c r="C685" i="25"/>
  <c r="B686" i="25"/>
  <c r="C686" i="25"/>
  <c r="B687" i="25"/>
  <c r="C687" i="25"/>
  <c r="B688" i="25"/>
  <c r="C688" i="25"/>
  <c r="B689" i="25"/>
  <c r="C689" i="25"/>
  <c r="B690" i="25"/>
  <c r="C690" i="25"/>
  <c r="B691" i="25"/>
  <c r="C691" i="25"/>
  <c r="B692" i="25"/>
  <c r="C692" i="25"/>
  <c r="B693" i="25"/>
  <c r="C693" i="25"/>
  <c r="B694" i="25"/>
  <c r="C694" i="25"/>
  <c r="B695" i="25"/>
  <c r="C695" i="25"/>
  <c r="B696" i="25"/>
  <c r="C696" i="25"/>
  <c r="B697" i="25"/>
  <c r="C697" i="25"/>
  <c r="B698" i="25"/>
  <c r="C698" i="25"/>
  <c r="B699" i="25"/>
  <c r="C699" i="25"/>
  <c r="B700" i="25"/>
  <c r="C700" i="25"/>
  <c r="B701" i="25"/>
  <c r="C701" i="25"/>
  <c r="B702" i="25"/>
  <c r="C702" i="25"/>
  <c r="B703" i="25"/>
  <c r="C703" i="25"/>
  <c r="B704" i="25"/>
  <c r="C704" i="25"/>
  <c r="C5" i="25"/>
  <c r="B5" i="25"/>
  <c r="B6" i="24"/>
  <c r="C6" i="24"/>
  <c r="B7" i="24"/>
  <c r="C7" i="24"/>
  <c r="B8" i="24"/>
  <c r="C8" i="24"/>
  <c r="B9" i="24"/>
  <c r="C9" i="24"/>
  <c r="B10" i="24"/>
  <c r="C10" i="24"/>
  <c r="B11" i="24"/>
  <c r="C11" i="24"/>
  <c r="B12" i="24"/>
  <c r="C12" i="24"/>
  <c r="B13" i="24"/>
  <c r="C13" i="24"/>
  <c r="B14" i="24"/>
  <c r="C14" i="24"/>
  <c r="B15" i="24"/>
  <c r="C15" i="24"/>
  <c r="B16" i="24"/>
  <c r="C16" i="24"/>
  <c r="B17" i="24"/>
  <c r="C17" i="24"/>
  <c r="B18" i="24"/>
  <c r="C18" i="24"/>
  <c r="B19" i="24"/>
  <c r="C19" i="24"/>
  <c r="B20" i="24"/>
  <c r="C20" i="24"/>
  <c r="B21" i="24"/>
  <c r="C21" i="24"/>
  <c r="B22" i="24"/>
  <c r="C22" i="24"/>
  <c r="B23" i="24"/>
  <c r="C23" i="24"/>
  <c r="B24" i="24"/>
  <c r="C24" i="24"/>
  <c r="B25" i="24"/>
  <c r="C25" i="24"/>
  <c r="B26" i="24"/>
  <c r="C26" i="24"/>
  <c r="B27" i="24"/>
  <c r="C27" i="24"/>
  <c r="B28" i="24"/>
  <c r="C28" i="24"/>
  <c r="B29" i="24"/>
  <c r="C29" i="24"/>
  <c r="B30" i="24"/>
  <c r="C30" i="24"/>
  <c r="B31" i="24"/>
  <c r="C31" i="24"/>
  <c r="B32" i="24"/>
  <c r="C32" i="24"/>
  <c r="B33" i="24"/>
  <c r="C33" i="24"/>
  <c r="B34" i="24"/>
  <c r="C34" i="24"/>
  <c r="B35" i="24"/>
  <c r="C35" i="24"/>
  <c r="B36" i="24"/>
  <c r="C36" i="24"/>
  <c r="B37" i="24"/>
  <c r="C37" i="24"/>
  <c r="B38" i="24"/>
  <c r="C38" i="24"/>
  <c r="B39" i="24"/>
  <c r="C39" i="24"/>
  <c r="B40" i="24"/>
  <c r="C40" i="24"/>
  <c r="B41" i="24"/>
  <c r="C41" i="24"/>
  <c r="B42" i="24"/>
  <c r="C42" i="24"/>
  <c r="B43" i="24"/>
  <c r="C43" i="24"/>
  <c r="B44" i="24"/>
  <c r="C44" i="24"/>
  <c r="B45" i="24"/>
  <c r="C45" i="24"/>
  <c r="B46" i="24"/>
  <c r="C46" i="24"/>
  <c r="B47" i="24"/>
  <c r="C47" i="24"/>
  <c r="B48" i="24"/>
  <c r="C48" i="24"/>
  <c r="B49" i="24"/>
  <c r="C49" i="24"/>
  <c r="B50" i="24"/>
  <c r="C50" i="24"/>
  <c r="B51" i="24"/>
  <c r="C51" i="24"/>
  <c r="B52" i="24"/>
  <c r="C52" i="24"/>
  <c r="B53" i="24"/>
  <c r="C53" i="24"/>
  <c r="B54" i="24"/>
  <c r="C54" i="24"/>
  <c r="B55" i="24"/>
  <c r="C55" i="24"/>
  <c r="B56" i="24"/>
  <c r="C56" i="24"/>
  <c r="B57" i="24"/>
  <c r="C57" i="24"/>
  <c r="B58" i="24"/>
  <c r="C58" i="24"/>
  <c r="B59" i="24"/>
  <c r="C59" i="24"/>
  <c r="B60" i="24"/>
  <c r="C60" i="24"/>
  <c r="B61" i="24"/>
  <c r="C61" i="24"/>
  <c r="B62" i="24"/>
  <c r="C62" i="24"/>
  <c r="B63" i="24"/>
  <c r="C63" i="24"/>
  <c r="B64" i="24"/>
  <c r="C64" i="24"/>
  <c r="B65" i="24"/>
  <c r="C65" i="24"/>
  <c r="B66" i="24"/>
  <c r="C66" i="24"/>
  <c r="B67" i="24"/>
  <c r="C67" i="24"/>
  <c r="B68" i="24"/>
  <c r="C68" i="24"/>
  <c r="B69" i="24"/>
  <c r="C69" i="24"/>
  <c r="B70" i="24"/>
  <c r="C70" i="24"/>
  <c r="B71" i="24"/>
  <c r="C71" i="24"/>
  <c r="B72" i="24"/>
  <c r="C72" i="24"/>
  <c r="B73" i="24"/>
  <c r="C73" i="24"/>
  <c r="B74" i="24"/>
  <c r="C74" i="24"/>
  <c r="B75" i="24"/>
  <c r="C75" i="24"/>
  <c r="B76" i="24"/>
  <c r="C76" i="24"/>
  <c r="B77" i="24"/>
  <c r="C77" i="24"/>
  <c r="B78" i="24"/>
  <c r="C78" i="24"/>
  <c r="B79" i="24"/>
  <c r="C79" i="24"/>
  <c r="B80" i="24"/>
  <c r="C80" i="24"/>
  <c r="B81" i="24"/>
  <c r="C81" i="24"/>
  <c r="B82" i="24"/>
  <c r="C82" i="24"/>
  <c r="B83" i="24"/>
  <c r="C83" i="24"/>
  <c r="B84" i="24"/>
  <c r="C84" i="24"/>
  <c r="B85" i="24"/>
  <c r="C85" i="24"/>
  <c r="B86" i="24"/>
  <c r="C86" i="24"/>
  <c r="B87" i="24"/>
  <c r="C87" i="24"/>
  <c r="B88" i="24"/>
  <c r="C88" i="24"/>
  <c r="B89" i="24"/>
  <c r="C89" i="24"/>
  <c r="B90" i="24"/>
  <c r="C90" i="24"/>
  <c r="B91" i="24"/>
  <c r="C91" i="24"/>
  <c r="B92" i="24"/>
  <c r="C92" i="24"/>
  <c r="B93" i="24"/>
  <c r="C93" i="24"/>
  <c r="B94" i="24"/>
  <c r="C94" i="24"/>
  <c r="B95" i="24"/>
  <c r="C95" i="24"/>
  <c r="B96" i="24"/>
  <c r="C96" i="24"/>
  <c r="B97" i="24"/>
  <c r="C97" i="24"/>
  <c r="B98" i="24"/>
  <c r="C98" i="24"/>
  <c r="B99" i="24"/>
  <c r="C99" i="24"/>
  <c r="B100" i="24"/>
  <c r="C100" i="24"/>
  <c r="B101" i="24"/>
  <c r="C101" i="24"/>
  <c r="B102" i="24"/>
  <c r="C102" i="24"/>
  <c r="B103" i="24"/>
  <c r="C103" i="24"/>
  <c r="B104" i="24"/>
  <c r="C104" i="24"/>
  <c r="B105" i="24"/>
  <c r="C105" i="24"/>
  <c r="B106" i="24"/>
  <c r="C106" i="24"/>
  <c r="B107" i="24"/>
  <c r="C107" i="24"/>
  <c r="B108" i="24"/>
  <c r="C108" i="24"/>
  <c r="B109" i="24"/>
  <c r="C109" i="24"/>
  <c r="B110" i="24"/>
  <c r="C110" i="24"/>
  <c r="B111" i="24"/>
  <c r="C111" i="24"/>
  <c r="B112" i="24"/>
  <c r="C112" i="24"/>
  <c r="B113" i="24"/>
  <c r="C113" i="24"/>
  <c r="B114" i="24"/>
  <c r="C114" i="24"/>
  <c r="B115" i="24"/>
  <c r="C115" i="24"/>
  <c r="B116" i="24"/>
  <c r="C116" i="24"/>
  <c r="B117" i="24"/>
  <c r="C117" i="24"/>
  <c r="B118" i="24"/>
  <c r="C118" i="24"/>
  <c r="B119" i="24"/>
  <c r="C119" i="24"/>
  <c r="B120" i="24"/>
  <c r="C120" i="24"/>
  <c r="B121" i="24"/>
  <c r="C121" i="24"/>
  <c r="B122" i="24"/>
  <c r="C122" i="24"/>
  <c r="B123" i="24"/>
  <c r="C123" i="24"/>
  <c r="B124" i="24"/>
  <c r="C124" i="24"/>
  <c r="B125" i="24"/>
  <c r="C125" i="24"/>
  <c r="B126" i="24"/>
  <c r="C126" i="24"/>
  <c r="B127" i="24"/>
  <c r="C127" i="24"/>
  <c r="B128" i="24"/>
  <c r="C128" i="24"/>
  <c r="B129" i="24"/>
  <c r="C129" i="24"/>
  <c r="B130" i="24"/>
  <c r="C130" i="24"/>
  <c r="B131" i="24"/>
  <c r="C131" i="24"/>
  <c r="B132" i="24"/>
  <c r="C132" i="24"/>
  <c r="B133" i="24"/>
  <c r="C133" i="24"/>
  <c r="B134" i="24"/>
  <c r="C134" i="24"/>
  <c r="B135" i="24"/>
  <c r="C135" i="24"/>
  <c r="B136" i="24"/>
  <c r="C136" i="24"/>
  <c r="B137" i="24"/>
  <c r="C137" i="24"/>
  <c r="B138" i="24"/>
  <c r="C138" i="24"/>
  <c r="B139" i="24"/>
  <c r="C139" i="24"/>
  <c r="B140" i="24"/>
  <c r="C140" i="24"/>
  <c r="B141" i="24"/>
  <c r="C141" i="24"/>
  <c r="B142" i="24"/>
  <c r="C142" i="24"/>
  <c r="B143" i="24"/>
  <c r="C143" i="24"/>
  <c r="B144" i="24"/>
  <c r="C144" i="24"/>
  <c r="B145" i="24"/>
  <c r="C145" i="24"/>
  <c r="B146" i="24"/>
  <c r="C146" i="24"/>
  <c r="B147" i="24"/>
  <c r="C147" i="24"/>
  <c r="B148" i="24"/>
  <c r="C148" i="24"/>
  <c r="B149" i="24"/>
  <c r="C149" i="24"/>
  <c r="B150" i="24"/>
  <c r="C150" i="24"/>
  <c r="B151" i="24"/>
  <c r="C151" i="24"/>
  <c r="B152" i="24"/>
  <c r="C152" i="24"/>
  <c r="B153" i="24"/>
  <c r="C153" i="24"/>
  <c r="B154" i="24"/>
  <c r="C154" i="24"/>
  <c r="B155" i="24"/>
  <c r="C155" i="24"/>
  <c r="B156" i="24"/>
  <c r="C156" i="24"/>
  <c r="B157" i="24"/>
  <c r="C157" i="24"/>
  <c r="B158" i="24"/>
  <c r="C158" i="24"/>
  <c r="B159" i="24"/>
  <c r="C159" i="24"/>
  <c r="B160" i="24"/>
  <c r="C160" i="24"/>
  <c r="B161" i="24"/>
  <c r="C161" i="24"/>
  <c r="B162" i="24"/>
  <c r="C162" i="24"/>
  <c r="B163" i="24"/>
  <c r="C163" i="24"/>
  <c r="B164" i="24"/>
  <c r="C164" i="24"/>
  <c r="B165" i="24"/>
  <c r="C165" i="24"/>
  <c r="B166" i="24"/>
  <c r="C166" i="24"/>
  <c r="B167" i="24"/>
  <c r="C167" i="24"/>
  <c r="B168" i="24"/>
  <c r="C168" i="24"/>
  <c r="B169" i="24"/>
  <c r="C169" i="24"/>
  <c r="B170" i="24"/>
  <c r="C170" i="24"/>
  <c r="B171" i="24"/>
  <c r="C171" i="24"/>
  <c r="B172" i="24"/>
  <c r="C172" i="24"/>
  <c r="B173" i="24"/>
  <c r="C173" i="24"/>
  <c r="B174" i="24"/>
  <c r="C174" i="24"/>
  <c r="B175" i="24"/>
  <c r="C175" i="24"/>
  <c r="B176" i="24"/>
  <c r="C176" i="24"/>
  <c r="B177" i="24"/>
  <c r="C177" i="24"/>
  <c r="B178" i="24"/>
  <c r="C178" i="24"/>
  <c r="B179" i="24"/>
  <c r="C179" i="24"/>
  <c r="B180" i="24"/>
  <c r="C180" i="24"/>
  <c r="B181" i="24"/>
  <c r="C181" i="24"/>
  <c r="B182" i="24"/>
  <c r="C182" i="24"/>
  <c r="B183" i="24"/>
  <c r="C183" i="24"/>
  <c r="B184" i="24"/>
  <c r="C184" i="24"/>
  <c r="B185" i="24"/>
  <c r="C185" i="24"/>
  <c r="B186" i="24"/>
  <c r="C186" i="24"/>
  <c r="B187" i="24"/>
  <c r="C187" i="24"/>
  <c r="B188" i="24"/>
  <c r="C188" i="24"/>
  <c r="B189" i="24"/>
  <c r="C189" i="24"/>
  <c r="B190" i="24"/>
  <c r="C190" i="24"/>
  <c r="B191" i="24"/>
  <c r="C191" i="24"/>
  <c r="B192" i="24"/>
  <c r="C192" i="24"/>
  <c r="B193" i="24"/>
  <c r="C193" i="24"/>
  <c r="B194" i="24"/>
  <c r="C194" i="24"/>
  <c r="B195" i="24"/>
  <c r="C195" i="24"/>
  <c r="B196" i="24"/>
  <c r="C196" i="24"/>
  <c r="B197" i="24"/>
  <c r="C197" i="24"/>
  <c r="B198" i="24"/>
  <c r="C198" i="24"/>
  <c r="B199" i="24"/>
  <c r="C199" i="24"/>
  <c r="B200" i="24"/>
  <c r="C200" i="24"/>
  <c r="B201" i="24"/>
  <c r="C201" i="24"/>
  <c r="B202" i="24"/>
  <c r="C202" i="24"/>
  <c r="B203" i="24"/>
  <c r="C203" i="24"/>
  <c r="B204" i="24"/>
  <c r="C204" i="24"/>
  <c r="B205" i="24"/>
  <c r="C205" i="24"/>
  <c r="B206" i="24"/>
  <c r="C206" i="24"/>
  <c r="B207" i="24"/>
  <c r="C207" i="24"/>
  <c r="B208" i="24"/>
  <c r="C208" i="24"/>
  <c r="B209" i="24"/>
  <c r="C209" i="24"/>
  <c r="B210" i="24"/>
  <c r="C210" i="24"/>
  <c r="B211" i="24"/>
  <c r="C211" i="24"/>
  <c r="B212" i="24"/>
  <c r="C212" i="24"/>
  <c r="B213" i="24"/>
  <c r="C213" i="24"/>
  <c r="B214" i="24"/>
  <c r="C214" i="24"/>
  <c r="B215" i="24"/>
  <c r="C215" i="24"/>
  <c r="B216" i="24"/>
  <c r="C216" i="24"/>
  <c r="B217" i="24"/>
  <c r="C217" i="24"/>
  <c r="B218" i="24"/>
  <c r="C218" i="24"/>
  <c r="B219" i="24"/>
  <c r="C219" i="24"/>
  <c r="B220" i="24"/>
  <c r="C220" i="24"/>
  <c r="B221" i="24"/>
  <c r="C221" i="24"/>
  <c r="B222" i="24"/>
  <c r="C222" i="24"/>
  <c r="B223" i="24"/>
  <c r="C223" i="24"/>
  <c r="B224" i="24"/>
  <c r="C224" i="24"/>
  <c r="B225" i="24"/>
  <c r="C225" i="24"/>
  <c r="B226" i="24"/>
  <c r="C226" i="24"/>
  <c r="B227" i="24"/>
  <c r="C227" i="24"/>
  <c r="B228" i="24"/>
  <c r="C228" i="24"/>
  <c r="B229" i="24"/>
  <c r="C229" i="24"/>
  <c r="B230" i="24"/>
  <c r="C230" i="24"/>
  <c r="B231" i="24"/>
  <c r="C231" i="24"/>
  <c r="B232" i="24"/>
  <c r="C232" i="24"/>
  <c r="B233" i="24"/>
  <c r="C233" i="24"/>
  <c r="B234" i="24"/>
  <c r="C234" i="24"/>
  <c r="B235" i="24"/>
  <c r="C235" i="24"/>
  <c r="B236" i="24"/>
  <c r="C236" i="24"/>
  <c r="B237" i="24"/>
  <c r="C237" i="24"/>
  <c r="B238" i="24"/>
  <c r="C238" i="24"/>
  <c r="B239" i="24"/>
  <c r="C239" i="24"/>
  <c r="B240" i="24"/>
  <c r="C240" i="24"/>
  <c r="B241" i="24"/>
  <c r="C241" i="24"/>
  <c r="B242" i="24"/>
  <c r="C242" i="24"/>
  <c r="B243" i="24"/>
  <c r="C243" i="24"/>
  <c r="B244" i="24"/>
  <c r="C244" i="24"/>
  <c r="B245" i="24"/>
  <c r="C245" i="24"/>
  <c r="B246" i="24"/>
  <c r="C246" i="24"/>
  <c r="B247" i="24"/>
  <c r="C247" i="24"/>
  <c r="B248" i="24"/>
  <c r="C248" i="24"/>
  <c r="B249" i="24"/>
  <c r="C249" i="24"/>
  <c r="B250" i="24"/>
  <c r="C250" i="24"/>
  <c r="B251" i="24"/>
  <c r="C251" i="24"/>
  <c r="B252" i="24"/>
  <c r="C252" i="24"/>
  <c r="B253" i="24"/>
  <c r="C253" i="24"/>
  <c r="B254" i="24"/>
  <c r="C254" i="24"/>
  <c r="B255" i="24"/>
  <c r="C255" i="24"/>
  <c r="B256" i="24"/>
  <c r="C256" i="24"/>
  <c r="B257" i="24"/>
  <c r="C257" i="24"/>
  <c r="B258" i="24"/>
  <c r="C258" i="24"/>
  <c r="B259" i="24"/>
  <c r="C259" i="24"/>
  <c r="B260" i="24"/>
  <c r="C260" i="24"/>
  <c r="B261" i="24"/>
  <c r="C261" i="24"/>
  <c r="B262" i="24"/>
  <c r="C262" i="24"/>
  <c r="B263" i="24"/>
  <c r="C263" i="24"/>
  <c r="B264" i="24"/>
  <c r="C264" i="24"/>
  <c r="B265" i="24"/>
  <c r="C265" i="24"/>
  <c r="B266" i="24"/>
  <c r="C266" i="24"/>
  <c r="B267" i="24"/>
  <c r="C267" i="24"/>
  <c r="B268" i="24"/>
  <c r="C268" i="24"/>
  <c r="B269" i="24"/>
  <c r="C269" i="24"/>
  <c r="B270" i="24"/>
  <c r="C270" i="24"/>
  <c r="B271" i="24"/>
  <c r="C271" i="24"/>
  <c r="B272" i="24"/>
  <c r="C272" i="24"/>
  <c r="B273" i="24"/>
  <c r="C273" i="24"/>
  <c r="B274" i="24"/>
  <c r="C274" i="24"/>
  <c r="B275" i="24"/>
  <c r="C275" i="24"/>
  <c r="B276" i="24"/>
  <c r="C276" i="24"/>
  <c r="B277" i="24"/>
  <c r="C277" i="24"/>
  <c r="B278" i="24"/>
  <c r="C278" i="24"/>
  <c r="B279" i="24"/>
  <c r="C279" i="24"/>
  <c r="B280" i="24"/>
  <c r="C280" i="24"/>
  <c r="B281" i="24"/>
  <c r="C281" i="24"/>
  <c r="B282" i="24"/>
  <c r="C282" i="24"/>
  <c r="B283" i="24"/>
  <c r="C283" i="24"/>
  <c r="B284" i="24"/>
  <c r="C284" i="24"/>
  <c r="B285" i="24"/>
  <c r="C285" i="24"/>
  <c r="B286" i="24"/>
  <c r="C286" i="24"/>
  <c r="B287" i="24"/>
  <c r="C287" i="24"/>
  <c r="B288" i="24"/>
  <c r="C288" i="24"/>
  <c r="B289" i="24"/>
  <c r="C289" i="24"/>
  <c r="B290" i="24"/>
  <c r="C290" i="24"/>
  <c r="B291" i="24"/>
  <c r="C291" i="24"/>
  <c r="B292" i="24"/>
  <c r="C292" i="24"/>
  <c r="B293" i="24"/>
  <c r="C293" i="24"/>
  <c r="B294" i="24"/>
  <c r="C294" i="24"/>
  <c r="B295" i="24"/>
  <c r="C295" i="24"/>
  <c r="B296" i="24"/>
  <c r="C296" i="24"/>
  <c r="B297" i="24"/>
  <c r="C297" i="24"/>
  <c r="B298" i="24"/>
  <c r="C298" i="24"/>
  <c r="B299" i="24"/>
  <c r="C299" i="24"/>
  <c r="B300" i="24"/>
  <c r="C300" i="24"/>
  <c r="B301" i="24"/>
  <c r="C301" i="24"/>
  <c r="B302" i="24"/>
  <c r="C302" i="24"/>
  <c r="B303" i="24"/>
  <c r="C303" i="24"/>
  <c r="B304" i="24"/>
  <c r="C304" i="24"/>
  <c r="B305" i="24"/>
  <c r="C305" i="24"/>
  <c r="B306" i="24"/>
  <c r="C306" i="24"/>
  <c r="B307" i="24"/>
  <c r="C307" i="24"/>
  <c r="B308" i="24"/>
  <c r="C308" i="24"/>
  <c r="B309" i="24"/>
  <c r="C309" i="24"/>
  <c r="B310" i="24"/>
  <c r="C310" i="24"/>
  <c r="B311" i="24"/>
  <c r="C311" i="24"/>
  <c r="B312" i="24"/>
  <c r="C312" i="24"/>
  <c r="B313" i="24"/>
  <c r="C313" i="24"/>
  <c r="B314" i="24"/>
  <c r="C314" i="24"/>
  <c r="B315" i="24"/>
  <c r="C315" i="24"/>
  <c r="B316" i="24"/>
  <c r="C316" i="24"/>
  <c r="B317" i="24"/>
  <c r="C317" i="24"/>
  <c r="B318" i="24"/>
  <c r="C318" i="24"/>
  <c r="B319" i="24"/>
  <c r="C319" i="24"/>
  <c r="B320" i="24"/>
  <c r="C320" i="24"/>
  <c r="B321" i="24"/>
  <c r="C321" i="24"/>
  <c r="B322" i="24"/>
  <c r="C322" i="24"/>
  <c r="B323" i="24"/>
  <c r="C323" i="24"/>
  <c r="B324" i="24"/>
  <c r="C324" i="24"/>
  <c r="B325" i="24"/>
  <c r="C325" i="24"/>
  <c r="B326" i="24"/>
  <c r="C326" i="24"/>
  <c r="B327" i="24"/>
  <c r="C327" i="24"/>
  <c r="B328" i="24"/>
  <c r="C328" i="24"/>
  <c r="B329" i="24"/>
  <c r="C329" i="24"/>
  <c r="B330" i="24"/>
  <c r="C330" i="24"/>
  <c r="B331" i="24"/>
  <c r="C331" i="24"/>
  <c r="B332" i="24"/>
  <c r="C332" i="24"/>
  <c r="B333" i="24"/>
  <c r="C333" i="24"/>
  <c r="B334" i="24"/>
  <c r="C334" i="24"/>
  <c r="B335" i="24"/>
  <c r="C335" i="24"/>
  <c r="B336" i="24"/>
  <c r="C336" i="24"/>
  <c r="B337" i="24"/>
  <c r="C337" i="24"/>
  <c r="B338" i="24"/>
  <c r="C338" i="24"/>
  <c r="B339" i="24"/>
  <c r="C339" i="24"/>
  <c r="B340" i="24"/>
  <c r="C340" i="24"/>
  <c r="B341" i="24"/>
  <c r="C341" i="24"/>
  <c r="B342" i="24"/>
  <c r="C342" i="24"/>
  <c r="B343" i="24"/>
  <c r="C343" i="24"/>
  <c r="B344" i="24"/>
  <c r="C344" i="24"/>
  <c r="B345" i="24"/>
  <c r="C345" i="24"/>
  <c r="B346" i="24"/>
  <c r="C346" i="24"/>
  <c r="B347" i="24"/>
  <c r="C347" i="24"/>
  <c r="B348" i="24"/>
  <c r="C348" i="24"/>
  <c r="B349" i="24"/>
  <c r="C349" i="24"/>
  <c r="B350" i="24"/>
  <c r="C350" i="24"/>
  <c r="B351" i="24"/>
  <c r="C351" i="24"/>
  <c r="B352" i="24"/>
  <c r="C352" i="24"/>
  <c r="B353" i="24"/>
  <c r="C353" i="24"/>
  <c r="B354" i="24"/>
  <c r="C354" i="24"/>
  <c r="B355" i="24"/>
  <c r="C355" i="24"/>
  <c r="B356" i="24"/>
  <c r="C356" i="24"/>
  <c r="B357" i="24"/>
  <c r="C357" i="24"/>
  <c r="B358" i="24"/>
  <c r="C358" i="24"/>
  <c r="B359" i="24"/>
  <c r="C359" i="24"/>
  <c r="B360" i="24"/>
  <c r="C360" i="24"/>
  <c r="B361" i="24"/>
  <c r="C361" i="24"/>
  <c r="B362" i="24"/>
  <c r="C362" i="24"/>
  <c r="B363" i="24"/>
  <c r="C363" i="24"/>
  <c r="B364" i="24"/>
  <c r="C364" i="24"/>
  <c r="B365" i="24"/>
  <c r="C365" i="24"/>
  <c r="B366" i="24"/>
  <c r="C366" i="24"/>
  <c r="B367" i="24"/>
  <c r="C367" i="24"/>
  <c r="B368" i="24"/>
  <c r="C368" i="24"/>
  <c r="B369" i="24"/>
  <c r="C369" i="24"/>
  <c r="B370" i="24"/>
  <c r="C370" i="24"/>
  <c r="B371" i="24"/>
  <c r="C371" i="24"/>
  <c r="B372" i="24"/>
  <c r="C372" i="24"/>
  <c r="B373" i="24"/>
  <c r="C373" i="24"/>
  <c r="B374" i="24"/>
  <c r="C374" i="24"/>
  <c r="B375" i="24"/>
  <c r="C375" i="24"/>
  <c r="B376" i="24"/>
  <c r="C376" i="24"/>
  <c r="B377" i="24"/>
  <c r="C377" i="24"/>
  <c r="B378" i="24"/>
  <c r="C378" i="24"/>
  <c r="B379" i="24"/>
  <c r="C379" i="24"/>
  <c r="B380" i="24"/>
  <c r="C380" i="24"/>
  <c r="B381" i="24"/>
  <c r="C381" i="24"/>
  <c r="B382" i="24"/>
  <c r="C382" i="24"/>
  <c r="B383" i="24"/>
  <c r="C383" i="24"/>
  <c r="B384" i="24"/>
  <c r="C384" i="24"/>
  <c r="B385" i="24"/>
  <c r="C385" i="24"/>
  <c r="B386" i="24"/>
  <c r="C386" i="24"/>
  <c r="B387" i="24"/>
  <c r="C387" i="24"/>
  <c r="B388" i="24"/>
  <c r="C388" i="24"/>
  <c r="B389" i="24"/>
  <c r="C389" i="24"/>
  <c r="B390" i="24"/>
  <c r="C390" i="24"/>
  <c r="B391" i="24"/>
  <c r="C391" i="24"/>
  <c r="B392" i="24"/>
  <c r="C392" i="24"/>
  <c r="B393" i="24"/>
  <c r="C393" i="24"/>
  <c r="B394" i="24"/>
  <c r="C394" i="24"/>
  <c r="B395" i="24"/>
  <c r="C395" i="24"/>
  <c r="B396" i="24"/>
  <c r="C396" i="24"/>
  <c r="B397" i="24"/>
  <c r="C397" i="24"/>
  <c r="B398" i="24"/>
  <c r="C398" i="24"/>
  <c r="B399" i="24"/>
  <c r="C399" i="24"/>
  <c r="B400" i="24"/>
  <c r="C400" i="24"/>
  <c r="B401" i="24"/>
  <c r="C401" i="24"/>
  <c r="B402" i="24"/>
  <c r="C402" i="24"/>
  <c r="B403" i="24"/>
  <c r="C403" i="24"/>
  <c r="B404" i="24"/>
  <c r="C404" i="24"/>
  <c r="B405" i="24"/>
  <c r="C405" i="24"/>
  <c r="B406" i="24"/>
  <c r="C406" i="24"/>
  <c r="B407" i="24"/>
  <c r="C407" i="24"/>
  <c r="B408" i="24"/>
  <c r="C408" i="24"/>
  <c r="B409" i="24"/>
  <c r="C409" i="24"/>
  <c r="B410" i="24"/>
  <c r="C410" i="24"/>
  <c r="B411" i="24"/>
  <c r="C411" i="24"/>
  <c r="B412" i="24"/>
  <c r="C412" i="24"/>
  <c r="B413" i="24"/>
  <c r="C413" i="24"/>
  <c r="B414" i="24"/>
  <c r="C414" i="24"/>
  <c r="B415" i="24"/>
  <c r="C415" i="24"/>
  <c r="B416" i="24"/>
  <c r="C416" i="24"/>
  <c r="B417" i="24"/>
  <c r="C417" i="24"/>
  <c r="B418" i="24"/>
  <c r="C418" i="24"/>
  <c r="B419" i="24"/>
  <c r="C419" i="24"/>
  <c r="B420" i="24"/>
  <c r="C420" i="24"/>
  <c r="B421" i="24"/>
  <c r="C421" i="24"/>
  <c r="B422" i="24"/>
  <c r="C422" i="24"/>
  <c r="B423" i="24"/>
  <c r="C423" i="24"/>
  <c r="B424" i="24"/>
  <c r="C424" i="24"/>
  <c r="B425" i="24"/>
  <c r="C425" i="24"/>
  <c r="B426" i="24"/>
  <c r="C426" i="24"/>
  <c r="B427" i="24"/>
  <c r="C427" i="24"/>
  <c r="B428" i="24"/>
  <c r="C428" i="24"/>
  <c r="B429" i="24"/>
  <c r="C429" i="24"/>
  <c r="B430" i="24"/>
  <c r="C430" i="24"/>
  <c r="B431" i="24"/>
  <c r="C431" i="24"/>
  <c r="B432" i="24"/>
  <c r="C432" i="24"/>
  <c r="B433" i="24"/>
  <c r="C433" i="24"/>
  <c r="B434" i="24"/>
  <c r="C434" i="24"/>
  <c r="B435" i="24"/>
  <c r="C435" i="24"/>
  <c r="B436" i="24"/>
  <c r="C436" i="24"/>
  <c r="B437" i="24"/>
  <c r="C437" i="24"/>
  <c r="B438" i="24"/>
  <c r="C438" i="24"/>
  <c r="B439" i="24"/>
  <c r="C439" i="24"/>
  <c r="B440" i="24"/>
  <c r="C440" i="24"/>
  <c r="B441" i="24"/>
  <c r="C441" i="24"/>
  <c r="B442" i="24"/>
  <c r="C442" i="24"/>
  <c r="B443" i="24"/>
  <c r="C443" i="24"/>
  <c r="B444" i="24"/>
  <c r="C444" i="24"/>
  <c r="B445" i="24"/>
  <c r="C445" i="24"/>
  <c r="B446" i="24"/>
  <c r="C446" i="24"/>
  <c r="B447" i="24"/>
  <c r="C447" i="24"/>
  <c r="B448" i="24"/>
  <c r="C448" i="24"/>
  <c r="B449" i="24"/>
  <c r="C449" i="24"/>
  <c r="B450" i="24"/>
  <c r="C450" i="24"/>
  <c r="B451" i="24"/>
  <c r="C451" i="24"/>
  <c r="B452" i="24"/>
  <c r="C452" i="24"/>
  <c r="B453" i="24"/>
  <c r="C453" i="24"/>
  <c r="B454" i="24"/>
  <c r="C454" i="24"/>
  <c r="B455" i="24"/>
  <c r="C455" i="24"/>
  <c r="B456" i="24"/>
  <c r="C456" i="24"/>
  <c r="B457" i="24"/>
  <c r="C457" i="24"/>
  <c r="B458" i="24"/>
  <c r="C458" i="24"/>
  <c r="B459" i="24"/>
  <c r="C459" i="24"/>
  <c r="B460" i="24"/>
  <c r="C460" i="24"/>
  <c r="B461" i="24"/>
  <c r="C461" i="24"/>
  <c r="B462" i="24"/>
  <c r="C462" i="24"/>
  <c r="B463" i="24"/>
  <c r="C463" i="24"/>
  <c r="B464" i="24"/>
  <c r="C464" i="24"/>
  <c r="B465" i="24"/>
  <c r="C465" i="24"/>
  <c r="B466" i="24"/>
  <c r="C466" i="24"/>
  <c r="B467" i="24"/>
  <c r="C467" i="24"/>
  <c r="B468" i="24"/>
  <c r="C468" i="24"/>
  <c r="B469" i="24"/>
  <c r="C469" i="24"/>
  <c r="B470" i="24"/>
  <c r="C470" i="24"/>
  <c r="B471" i="24"/>
  <c r="C471" i="24"/>
  <c r="B472" i="24"/>
  <c r="C472" i="24"/>
  <c r="B473" i="24"/>
  <c r="C473" i="24"/>
  <c r="B474" i="24"/>
  <c r="C474" i="24"/>
  <c r="B475" i="24"/>
  <c r="C475" i="24"/>
  <c r="B476" i="24"/>
  <c r="C476" i="24"/>
  <c r="B477" i="24"/>
  <c r="C477" i="24"/>
  <c r="B478" i="24"/>
  <c r="C478" i="24"/>
  <c r="B479" i="24"/>
  <c r="C479" i="24"/>
  <c r="B480" i="24"/>
  <c r="C480" i="24"/>
  <c r="B481" i="24"/>
  <c r="C481" i="24"/>
  <c r="B482" i="24"/>
  <c r="C482" i="24"/>
  <c r="B483" i="24"/>
  <c r="C483" i="24"/>
  <c r="B484" i="24"/>
  <c r="C484" i="24"/>
  <c r="B485" i="24"/>
  <c r="C485" i="24"/>
  <c r="B486" i="24"/>
  <c r="C486" i="24"/>
  <c r="B487" i="24"/>
  <c r="C487" i="24"/>
  <c r="B488" i="24"/>
  <c r="C488" i="24"/>
  <c r="B489" i="24"/>
  <c r="C489" i="24"/>
  <c r="B490" i="24"/>
  <c r="C490" i="24"/>
  <c r="B491" i="24"/>
  <c r="C491" i="24"/>
  <c r="B492" i="24"/>
  <c r="C492" i="24"/>
  <c r="B493" i="24"/>
  <c r="C493" i="24"/>
  <c r="B494" i="24"/>
  <c r="C494" i="24"/>
  <c r="B495" i="24"/>
  <c r="C495" i="24"/>
  <c r="B496" i="24"/>
  <c r="C496" i="24"/>
  <c r="B497" i="24"/>
  <c r="C497" i="24"/>
  <c r="B498" i="24"/>
  <c r="C498" i="24"/>
  <c r="B499" i="24"/>
  <c r="C499" i="24"/>
  <c r="B500" i="24"/>
  <c r="C500" i="24"/>
  <c r="B501" i="24"/>
  <c r="C501" i="24"/>
  <c r="B502" i="24"/>
  <c r="C502" i="24"/>
  <c r="B503" i="24"/>
  <c r="C503" i="24"/>
  <c r="B504" i="24"/>
  <c r="C504" i="24"/>
  <c r="B505" i="24"/>
  <c r="C505" i="24"/>
  <c r="B506" i="24"/>
  <c r="C506" i="24"/>
  <c r="B507" i="24"/>
  <c r="C507" i="24"/>
  <c r="B508" i="24"/>
  <c r="C508" i="24"/>
  <c r="B509" i="24"/>
  <c r="C509" i="24"/>
  <c r="B510" i="24"/>
  <c r="C510" i="24"/>
  <c r="B511" i="24"/>
  <c r="C511" i="24"/>
  <c r="B512" i="24"/>
  <c r="C512" i="24"/>
  <c r="B513" i="24"/>
  <c r="C513" i="24"/>
  <c r="B514" i="24"/>
  <c r="C514" i="24"/>
  <c r="B515" i="24"/>
  <c r="C515" i="24"/>
  <c r="B516" i="24"/>
  <c r="C516" i="24"/>
  <c r="B517" i="24"/>
  <c r="C517" i="24"/>
  <c r="B518" i="24"/>
  <c r="C518" i="24"/>
  <c r="B519" i="24"/>
  <c r="C519" i="24"/>
  <c r="B520" i="24"/>
  <c r="C520" i="24"/>
  <c r="B521" i="24"/>
  <c r="C521" i="24"/>
  <c r="B522" i="24"/>
  <c r="C522" i="24"/>
  <c r="B523" i="24"/>
  <c r="C523" i="24"/>
  <c r="B524" i="24"/>
  <c r="C524" i="24"/>
  <c r="B525" i="24"/>
  <c r="C525" i="24"/>
  <c r="B526" i="24"/>
  <c r="C526" i="24"/>
  <c r="B527" i="24"/>
  <c r="C527" i="24"/>
  <c r="B528" i="24"/>
  <c r="C528" i="24"/>
  <c r="B529" i="24"/>
  <c r="C529" i="24"/>
  <c r="B530" i="24"/>
  <c r="C530" i="24"/>
  <c r="B531" i="24"/>
  <c r="C531" i="24"/>
  <c r="B532" i="24"/>
  <c r="C532" i="24"/>
  <c r="B533" i="24"/>
  <c r="C533" i="24"/>
  <c r="B534" i="24"/>
  <c r="C534" i="24"/>
  <c r="B535" i="24"/>
  <c r="C535" i="24"/>
  <c r="B536" i="24"/>
  <c r="C536" i="24"/>
  <c r="B537" i="24"/>
  <c r="C537" i="24"/>
  <c r="B538" i="24"/>
  <c r="C538" i="24"/>
  <c r="B539" i="24"/>
  <c r="C539" i="24"/>
  <c r="B540" i="24"/>
  <c r="C540" i="24"/>
  <c r="B541" i="24"/>
  <c r="C541" i="24"/>
  <c r="B542" i="24"/>
  <c r="C542" i="24"/>
  <c r="B543" i="24"/>
  <c r="C543" i="24"/>
  <c r="B544" i="24"/>
  <c r="C544" i="24"/>
  <c r="B545" i="24"/>
  <c r="C545" i="24"/>
  <c r="B546" i="24"/>
  <c r="C546" i="24"/>
  <c r="B547" i="24"/>
  <c r="C547" i="24"/>
  <c r="B548" i="24"/>
  <c r="C548" i="24"/>
  <c r="B549" i="24"/>
  <c r="C549" i="24"/>
  <c r="B550" i="24"/>
  <c r="C550" i="24"/>
  <c r="B551" i="24"/>
  <c r="C551" i="24"/>
  <c r="B552" i="24"/>
  <c r="C552" i="24"/>
  <c r="B553" i="24"/>
  <c r="C553" i="24"/>
  <c r="B554" i="24"/>
  <c r="C554" i="24"/>
  <c r="B555" i="24"/>
  <c r="C555" i="24"/>
  <c r="B556" i="24"/>
  <c r="C556" i="24"/>
  <c r="B557" i="24"/>
  <c r="C557" i="24"/>
  <c r="B558" i="24"/>
  <c r="C558" i="24"/>
  <c r="B559" i="24"/>
  <c r="C559" i="24"/>
  <c r="B560" i="24"/>
  <c r="C560" i="24"/>
  <c r="B561" i="24"/>
  <c r="C561" i="24"/>
  <c r="B562" i="24"/>
  <c r="C562" i="24"/>
  <c r="B563" i="24"/>
  <c r="C563" i="24"/>
  <c r="B564" i="24"/>
  <c r="C564" i="24"/>
  <c r="B565" i="24"/>
  <c r="C565" i="24"/>
  <c r="B566" i="24"/>
  <c r="C566" i="24"/>
  <c r="B567" i="24"/>
  <c r="C567" i="24"/>
  <c r="B568" i="24"/>
  <c r="C568" i="24"/>
  <c r="B569" i="24"/>
  <c r="C569" i="24"/>
  <c r="B570" i="24"/>
  <c r="C570" i="24"/>
  <c r="B571" i="24"/>
  <c r="C571" i="24"/>
  <c r="B572" i="24"/>
  <c r="C572" i="24"/>
  <c r="B573" i="24"/>
  <c r="C573" i="24"/>
  <c r="B574" i="24"/>
  <c r="C574" i="24"/>
  <c r="B575" i="24"/>
  <c r="C575" i="24"/>
  <c r="B576" i="24"/>
  <c r="C576" i="24"/>
  <c r="B577" i="24"/>
  <c r="C577" i="24"/>
  <c r="B578" i="24"/>
  <c r="C578" i="24"/>
  <c r="B579" i="24"/>
  <c r="C579" i="24"/>
  <c r="B580" i="24"/>
  <c r="C580" i="24"/>
  <c r="B581" i="24"/>
  <c r="C581" i="24"/>
  <c r="B582" i="24"/>
  <c r="C582" i="24"/>
  <c r="B583" i="24"/>
  <c r="C583" i="24"/>
  <c r="B584" i="24"/>
  <c r="C584" i="24"/>
  <c r="B585" i="24"/>
  <c r="C585" i="24"/>
  <c r="B586" i="24"/>
  <c r="C586" i="24"/>
  <c r="B587" i="24"/>
  <c r="C587" i="24"/>
  <c r="B588" i="24"/>
  <c r="C588" i="24"/>
  <c r="B589" i="24"/>
  <c r="C589" i="24"/>
  <c r="B590" i="24"/>
  <c r="C590" i="24"/>
  <c r="B591" i="24"/>
  <c r="C591" i="24"/>
  <c r="B592" i="24"/>
  <c r="C592" i="24"/>
  <c r="B593" i="24"/>
  <c r="C593" i="24"/>
  <c r="B594" i="24"/>
  <c r="C594" i="24"/>
  <c r="B595" i="24"/>
  <c r="C595" i="24"/>
  <c r="B596" i="24"/>
  <c r="C596" i="24"/>
  <c r="B597" i="24"/>
  <c r="C597" i="24"/>
  <c r="B598" i="24"/>
  <c r="C598" i="24"/>
  <c r="B599" i="24"/>
  <c r="C599" i="24"/>
  <c r="B600" i="24"/>
  <c r="C600" i="24"/>
  <c r="B601" i="24"/>
  <c r="C601" i="24"/>
  <c r="B602" i="24"/>
  <c r="C602" i="24"/>
  <c r="B603" i="24"/>
  <c r="C603" i="24"/>
  <c r="B604" i="24"/>
  <c r="C604" i="24"/>
  <c r="B605" i="24"/>
  <c r="C605" i="24"/>
  <c r="B606" i="24"/>
  <c r="C606" i="24"/>
  <c r="B607" i="24"/>
  <c r="C607" i="24"/>
  <c r="B608" i="24"/>
  <c r="C608" i="24"/>
  <c r="B609" i="24"/>
  <c r="C609" i="24"/>
  <c r="B610" i="24"/>
  <c r="C610" i="24"/>
  <c r="B611" i="24"/>
  <c r="C611" i="24"/>
  <c r="B612" i="24"/>
  <c r="C612" i="24"/>
  <c r="B613" i="24"/>
  <c r="C613" i="24"/>
  <c r="B614" i="24"/>
  <c r="C614" i="24"/>
  <c r="B615" i="24"/>
  <c r="C615" i="24"/>
  <c r="B616" i="24"/>
  <c r="C616" i="24"/>
  <c r="B617" i="24"/>
  <c r="C617" i="24"/>
  <c r="B618" i="24"/>
  <c r="C618" i="24"/>
  <c r="B619" i="24"/>
  <c r="C619" i="24"/>
  <c r="B620" i="24"/>
  <c r="C620" i="24"/>
  <c r="B621" i="24"/>
  <c r="C621" i="24"/>
  <c r="B622" i="24"/>
  <c r="C622" i="24"/>
  <c r="B623" i="24"/>
  <c r="C623" i="24"/>
  <c r="B624" i="24"/>
  <c r="C624" i="24"/>
  <c r="B625" i="24"/>
  <c r="C625" i="24"/>
  <c r="B626" i="24"/>
  <c r="C626" i="24"/>
  <c r="B627" i="24"/>
  <c r="C627" i="24"/>
  <c r="B628" i="24"/>
  <c r="C628" i="24"/>
  <c r="B629" i="24"/>
  <c r="C629" i="24"/>
  <c r="B630" i="24"/>
  <c r="C630" i="24"/>
  <c r="B631" i="24"/>
  <c r="C631" i="24"/>
  <c r="B632" i="24"/>
  <c r="C632" i="24"/>
  <c r="B633" i="24"/>
  <c r="C633" i="24"/>
  <c r="B634" i="24"/>
  <c r="C634" i="24"/>
  <c r="B635" i="24"/>
  <c r="C635" i="24"/>
  <c r="B636" i="24"/>
  <c r="C636" i="24"/>
  <c r="B637" i="24"/>
  <c r="C637" i="24"/>
  <c r="B638" i="24"/>
  <c r="C638" i="24"/>
  <c r="B639" i="24"/>
  <c r="C639" i="24"/>
  <c r="B640" i="24"/>
  <c r="C640" i="24"/>
  <c r="B641" i="24"/>
  <c r="C641" i="24"/>
  <c r="B642" i="24"/>
  <c r="C642" i="24"/>
  <c r="B643" i="24"/>
  <c r="C643" i="24"/>
  <c r="B644" i="24"/>
  <c r="C644" i="24"/>
  <c r="B645" i="24"/>
  <c r="C645" i="24"/>
  <c r="B646" i="24"/>
  <c r="C646" i="24"/>
  <c r="B647" i="24"/>
  <c r="C647" i="24"/>
  <c r="B648" i="24"/>
  <c r="C648" i="24"/>
  <c r="B649" i="24"/>
  <c r="C649" i="24"/>
  <c r="B650" i="24"/>
  <c r="C650" i="24"/>
  <c r="B651" i="24"/>
  <c r="C651" i="24"/>
  <c r="B652" i="24"/>
  <c r="C652" i="24"/>
  <c r="B653" i="24"/>
  <c r="C653" i="24"/>
  <c r="B654" i="24"/>
  <c r="C654" i="24"/>
  <c r="B655" i="24"/>
  <c r="C655" i="24"/>
  <c r="B656" i="24"/>
  <c r="C656" i="24"/>
  <c r="B657" i="24"/>
  <c r="C657" i="24"/>
  <c r="B658" i="24"/>
  <c r="C658" i="24"/>
  <c r="B659" i="24"/>
  <c r="C659" i="24"/>
  <c r="B660" i="24"/>
  <c r="C660" i="24"/>
  <c r="B661" i="24"/>
  <c r="C661" i="24"/>
  <c r="B662" i="24"/>
  <c r="C662" i="24"/>
  <c r="B663" i="24"/>
  <c r="C663" i="24"/>
  <c r="B664" i="24"/>
  <c r="C664" i="24"/>
  <c r="B665" i="24"/>
  <c r="C665" i="24"/>
  <c r="B666" i="24"/>
  <c r="C666" i="24"/>
  <c r="B667" i="24"/>
  <c r="C667" i="24"/>
  <c r="B668" i="24"/>
  <c r="C668" i="24"/>
  <c r="B669" i="24"/>
  <c r="C669" i="24"/>
  <c r="B670" i="24"/>
  <c r="C670" i="24"/>
  <c r="B671" i="24"/>
  <c r="C671" i="24"/>
  <c r="B672" i="24"/>
  <c r="C672" i="24"/>
  <c r="B673" i="24"/>
  <c r="C673" i="24"/>
  <c r="B674" i="24"/>
  <c r="C674" i="24"/>
  <c r="B675" i="24"/>
  <c r="C675" i="24"/>
  <c r="B676" i="24"/>
  <c r="C676" i="24"/>
  <c r="B677" i="24"/>
  <c r="C677" i="24"/>
  <c r="B678" i="24"/>
  <c r="C678" i="24"/>
  <c r="B679" i="24"/>
  <c r="C679" i="24"/>
  <c r="B680" i="24"/>
  <c r="C680" i="24"/>
  <c r="B681" i="24"/>
  <c r="C681" i="24"/>
  <c r="B682" i="24"/>
  <c r="C682" i="24"/>
  <c r="B683" i="24"/>
  <c r="C683" i="24"/>
  <c r="B684" i="24"/>
  <c r="C684" i="24"/>
  <c r="B685" i="24"/>
  <c r="C685" i="24"/>
  <c r="B686" i="24"/>
  <c r="C686" i="24"/>
  <c r="B687" i="24"/>
  <c r="C687" i="24"/>
  <c r="B688" i="24"/>
  <c r="C688" i="24"/>
  <c r="B689" i="24"/>
  <c r="C689" i="24"/>
  <c r="B690" i="24"/>
  <c r="C690" i="24"/>
  <c r="B691" i="24"/>
  <c r="C691" i="24"/>
  <c r="B692" i="24"/>
  <c r="C692" i="24"/>
  <c r="B693" i="24"/>
  <c r="C693" i="24"/>
  <c r="B694" i="24"/>
  <c r="C694" i="24"/>
  <c r="B695" i="24"/>
  <c r="C695" i="24"/>
  <c r="B696" i="24"/>
  <c r="C696" i="24"/>
  <c r="B697" i="24"/>
  <c r="C697" i="24"/>
  <c r="B698" i="24"/>
  <c r="C698" i="24"/>
  <c r="B699" i="24"/>
  <c r="C699" i="24"/>
  <c r="B700" i="24"/>
  <c r="C700" i="24"/>
  <c r="B701" i="24"/>
  <c r="C701" i="24"/>
  <c r="B702" i="24"/>
  <c r="C702" i="24"/>
  <c r="B703" i="24"/>
  <c r="C703" i="24"/>
  <c r="B704" i="24"/>
  <c r="C704" i="24"/>
  <c r="C5" i="24"/>
  <c r="B5" i="24"/>
  <c r="D11" i="23"/>
  <c r="E11" i="23"/>
  <c r="G11" i="23"/>
  <c r="J11" i="23"/>
  <c r="K11" i="23"/>
  <c r="L11" i="23"/>
  <c r="M11" i="23"/>
  <c r="Q11" i="23"/>
  <c r="I36" i="3"/>
  <c r="I60" i="3" s="1"/>
  <c r="I10" i="3"/>
  <c r="G10" i="3"/>
  <c r="H8" i="3"/>
  <c r="G8" i="3"/>
  <c r="D22" i="23"/>
  <c r="E22" i="23"/>
  <c r="G22" i="23"/>
  <c r="J22" i="23"/>
  <c r="K22" i="23"/>
  <c r="L22" i="23"/>
  <c r="M22" i="23"/>
  <c r="Q22" i="23"/>
  <c r="G21" i="23"/>
  <c r="M21" i="23"/>
  <c r="Q21" i="23"/>
  <c r="G20" i="23"/>
  <c r="H20" i="23"/>
  <c r="M20" i="23"/>
  <c r="Q20" i="23"/>
  <c r="G19" i="23"/>
  <c r="H19" i="23"/>
  <c r="M19" i="23"/>
  <c r="Q19" i="23"/>
  <c r="G18" i="23"/>
  <c r="M18" i="23"/>
  <c r="Q18" i="23"/>
  <c r="G17" i="23"/>
  <c r="K17" i="23"/>
  <c r="L17" i="23"/>
  <c r="M17" i="23"/>
  <c r="Q17" i="23"/>
  <c r="Q10" i="23"/>
  <c r="Q9" i="23"/>
  <c r="Q8" i="23"/>
  <c r="Q7" i="23"/>
  <c r="Q6" i="23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B24" i="1"/>
  <c r="C14" i="17"/>
  <c r="D14" i="17"/>
  <c r="E14" i="17"/>
  <c r="F14" i="17"/>
  <c r="G14" i="17"/>
  <c r="B14" i="17"/>
  <c r="AC3" i="19"/>
  <c r="AC705" i="19" s="1"/>
  <c r="AD3" i="19"/>
  <c r="AD705" i="19" s="1"/>
  <c r="AE3" i="19"/>
  <c r="AE705" i="19" s="1"/>
  <c r="AF3" i="19"/>
  <c r="AF705" i="19" s="1"/>
  <c r="AG3" i="19"/>
  <c r="AG705" i="19" s="1"/>
  <c r="AH3" i="19"/>
  <c r="AH705" i="19" s="1"/>
  <c r="AI3" i="19"/>
  <c r="AI705" i="19" s="1"/>
  <c r="AJ3" i="19"/>
  <c r="AJ705" i="19" s="1"/>
  <c r="AK3" i="19"/>
  <c r="AK705" i="19" s="1"/>
  <c r="AL3" i="19"/>
  <c r="AL705" i="19" s="1"/>
  <c r="AM3" i="19"/>
  <c r="AM705" i="19" s="1"/>
  <c r="AB3" i="19"/>
  <c r="AB705" i="19" s="1"/>
  <c r="R3" i="19"/>
  <c r="R705" i="19" s="1"/>
  <c r="S3" i="19"/>
  <c r="S705" i="19" s="1"/>
  <c r="T3" i="19"/>
  <c r="T705" i="19" s="1"/>
  <c r="U3" i="19"/>
  <c r="V3" i="19"/>
  <c r="W3" i="19"/>
  <c r="W705" i="19" s="1"/>
  <c r="X3" i="19"/>
  <c r="X705" i="19" s="1"/>
  <c r="Y3" i="19"/>
  <c r="Z3" i="19"/>
  <c r="AA3" i="19"/>
  <c r="AA705" i="19" s="1"/>
  <c r="Q3" i="19"/>
  <c r="Q705" i="19" s="1"/>
  <c r="P3" i="19"/>
  <c r="B5" i="15"/>
  <c r="I51" i="3" l="1"/>
  <c r="F708" i="15"/>
  <c r="F709" i="15" s="1"/>
  <c r="L708" i="2"/>
  <c r="L709" i="2" s="1"/>
  <c r="J708" i="25"/>
  <c r="J709" i="25" s="1"/>
  <c r="G708" i="26"/>
  <c r="G709" i="26" s="1"/>
  <c r="F708" i="24"/>
  <c r="F709" i="24" s="1"/>
  <c r="L708" i="26"/>
  <c r="L709" i="26" s="1"/>
  <c r="H708" i="15"/>
  <c r="H709" i="15" s="1"/>
  <c r="M708" i="25"/>
  <c r="M709" i="25" s="1"/>
  <c r="K708" i="24"/>
  <c r="K709" i="24" s="1"/>
  <c r="G708" i="15"/>
  <c r="G709" i="15" s="1"/>
  <c r="H10" i="3" s="1"/>
  <c r="J708" i="2"/>
  <c r="J709" i="2" s="1"/>
  <c r="J708" i="24"/>
  <c r="J709" i="24" s="1"/>
  <c r="D708" i="25"/>
  <c r="D709" i="25" s="1"/>
  <c r="D708" i="26"/>
  <c r="D709" i="26" s="1"/>
  <c r="G12" i="3" s="1"/>
  <c r="F708" i="26"/>
  <c r="F709" i="26" s="1"/>
  <c r="K708" i="2"/>
  <c r="K709" i="2" s="1"/>
  <c r="E708" i="15"/>
  <c r="E709" i="15" s="1"/>
  <c r="E708" i="25"/>
  <c r="E709" i="25" s="1"/>
  <c r="E11" i="3" s="1"/>
  <c r="M708" i="26"/>
  <c r="M709" i="26" s="1"/>
  <c r="E708" i="26"/>
  <c r="E709" i="26" s="1"/>
  <c r="AM706" i="19"/>
  <c r="AM707" i="19" s="1"/>
  <c r="AM708" i="19" s="1"/>
  <c r="AM709" i="19" s="1"/>
  <c r="AI706" i="19"/>
  <c r="AI707" i="19" s="1"/>
  <c r="AI708" i="19" s="1"/>
  <c r="AI709" i="19" s="1"/>
  <c r="G708" i="24"/>
  <c r="G709" i="24" s="1"/>
  <c r="K708" i="25"/>
  <c r="K709" i="25" s="1"/>
  <c r="L708" i="25"/>
  <c r="L709" i="25" s="1"/>
  <c r="AA706" i="19"/>
  <c r="AA707" i="19" s="1"/>
  <c r="D708" i="24"/>
  <c r="D709" i="24" s="1"/>
  <c r="D708" i="15"/>
  <c r="D709" i="15" s="1"/>
  <c r="X706" i="19"/>
  <c r="X707" i="19" s="1"/>
  <c r="X708" i="19" s="1"/>
  <c r="X709" i="19" s="1"/>
  <c r="W706" i="19"/>
  <c r="W707" i="19" s="1"/>
  <c r="W708" i="19" s="1"/>
  <c r="W709" i="19" s="1"/>
  <c r="H708" i="26"/>
  <c r="H709" i="26" s="1"/>
  <c r="E708" i="2"/>
  <c r="E709" i="2" s="1"/>
  <c r="E8" i="3" s="1"/>
  <c r="D708" i="2"/>
  <c r="D709" i="2" s="1"/>
  <c r="I708" i="2"/>
  <c r="I709" i="2" s="1"/>
  <c r="H708" i="2"/>
  <c r="H709" i="2" s="1"/>
  <c r="G708" i="2"/>
  <c r="G709" i="2" s="1"/>
  <c r="M708" i="2"/>
  <c r="M709" i="2" s="1"/>
  <c r="M708" i="24"/>
  <c r="E708" i="24"/>
  <c r="E709" i="24" s="1"/>
  <c r="L708" i="24"/>
  <c r="L709" i="24" s="1"/>
  <c r="AE706" i="19"/>
  <c r="AE707" i="19" s="1"/>
  <c r="AE708" i="19" s="1"/>
  <c r="AE709" i="19" s="1"/>
  <c r="S706" i="19"/>
  <c r="S707" i="19" s="1"/>
  <c r="S708" i="19" s="1"/>
  <c r="S709" i="19" s="1"/>
  <c r="K708" i="26"/>
  <c r="K709" i="26" s="1"/>
  <c r="J708" i="26"/>
  <c r="J709" i="26" s="1"/>
  <c r="I708" i="25"/>
  <c r="I709" i="25" s="1"/>
  <c r="F708" i="25"/>
  <c r="F709" i="25" s="1"/>
  <c r="H708" i="25"/>
  <c r="H709" i="25" s="1"/>
  <c r="T706" i="19"/>
  <c r="T707" i="19" s="1"/>
  <c r="T708" i="19" s="1"/>
  <c r="T709" i="19" s="1"/>
  <c r="I708" i="26"/>
  <c r="I709" i="26" s="1"/>
  <c r="G708" i="25"/>
  <c r="G709" i="25" s="1"/>
  <c r="I708" i="24"/>
  <c r="I709" i="24" s="1"/>
  <c r="H708" i="24"/>
  <c r="H709" i="24" s="1"/>
  <c r="I8" i="3"/>
  <c r="F708" i="2"/>
  <c r="F709" i="2" s="1"/>
  <c r="O708" i="19"/>
  <c r="O709" i="19" s="1"/>
  <c r="K708" i="19"/>
  <c r="K709" i="19" s="1"/>
  <c r="G708" i="19"/>
  <c r="G709" i="19" s="1"/>
  <c r="H708" i="19"/>
  <c r="H709" i="19" s="1"/>
  <c r="N708" i="19"/>
  <c r="N709" i="19" s="1"/>
  <c r="J708" i="19"/>
  <c r="J709" i="19" s="1"/>
  <c r="F708" i="19"/>
  <c r="F709" i="19" s="1"/>
  <c r="D708" i="19"/>
  <c r="D709" i="19" s="1"/>
  <c r="L708" i="19"/>
  <c r="L709" i="19" s="1"/>
  <c r="M708" i="19"/>
  <c r="M709" i="19" s="1"/>
  <c r="I708" i="19"/>
  <c r="I709" i="19" s="1"/>
  <c r="E708" i="19"/>
  <c r="E709" i="19" s="1"/>
  <c r="AJ706" i="19"/>
  <c r="AJ707" i="19" s="1"/>
  <c r="AJ708" i="19" s="1"/>
  <c r="AJ709" i="19" s="1"/>
  <c r="AF706" i="19"/>
  <c r="AF707" i="19" s="1"/>
  <c r="AF708" i="19" s="1"/>
  <c r="AF709" i="19" s="1"/>
  <c r="AB706" i="19"/>
  <c r="AB707" i="19" s="1"/>
  <c r="AB708" i="19" s="1"/>
  <c r="AB709" i="19" s="1"/>
  <c r="P706" i="19"/>
  <c r="P707" i="19" s="1"/>
  <c r="Z705" i="19"/>
  <c r="AL706" i="19"/>
  <c r="AL707" i="19" s="1"/>
  <c r="AL708" i="19" s="1"/>
  <c r="AL709" i="19" s="1"/>
  <c r="AH706" i="19"/>
  <c r="AH707" i="19" s="1"/>
  <c r="AH708" i="19" s="1"/>
  <c r="AH709" i="19" s="1"/>
  <c r="AD706" i="19"/>
  <c r="AD707" i="19" s="1"/>
  <c r="AD708" i="19" s="1"/>
  <c r="AD709" i="19" s="1"/>
  <c r="Z706" i="19"/>
  <c r="Z707" i="19" s="1"/>
  <c r="V706" i="19"/>
  <c r="V707" i="19" s="1"/>
  <c r="R706" i="19"/>
  <c r="R707" i="19" s="1"/>
  <c r="R708" i="19" s="1"/>
  <c r="R709" i="19" s="1"/>
  <c r="P705" i="19"/>
  <c r="Y705" i="19"/>
  <c r="U705" i="19"/>
  <c r="V705" i="19"/>
  <c r="AK706" i="19"/>
  <c r="AK707" i="19" s="1"/>
  <c r="AK708" i="19" s="1"/>
  <c r="AK709" i="19" s="1"/>
  <c r="AG706" i="19"/>
  <c r="AG707" i="19" s="1"/>
  <c r="AG708" i="19" s="1"/>
  <c r="AG709" i="19" s="1"/>
  <c r="AC706" i="19"/>
  <c r="AC707" i="19" s="1"/>
  <c r="AC708" i="19" s="1"/>
  <c r="AC709" i="19" s="1"/>
  <c r="Y706" i="19"/>
  <c r="Y707" i="19" s="1"/>
  <c r="U706" i="19"/>
  <c r="U707" i="19" s="1"/>
  <c r="Q706" i="19"/>
  <c r="Q707" i="19" s="1"/>
  <c r="Q708" i="19" s="1"/>
  <c r="Q709" i="19" s="1"/>
  <c r="AA708" i="19"/>
  <c r="AA709" i="19" s="1"/>
  <c r="I708" i="15"/>
  <c r="I709" i="15" s="1"/>
  <c r="D708" i="16"/>
  <c r="D709" i="16" s="1"/>
  <c r="L708" i="16"/>
  <c r="L709" i="16" s="1"/>
  <c r="J708" i="16"/>
  <c r="J709" i="16" s="1"/>
  <c r="H708" i="16"/>
  <c r="H709" i="16" s="1"/>
  <c r="F708" i="16"/>
  <c r="F709" i="16" s="1"/>
  <c r="E708" i="16"/>
  <c r="E709" i="16" s="1"/>
  <c r="M708" i="16"/>
  <c r="M709" i="16" s="1"/>
  <c r="K708" i="16"/>
  <c r="K709" i="16" s="1"/>
  <c r="I708" i="16"/>
  <c r="I709" i="16" s="1"/>
  <c r="G708" i="16"/>
  <c r="G709" i="16" s="1"/>
  <c r="M709" i="24"/>
  <c r="G11" i="3" l="1"/>
  <c r="G13" i="3" s="1"/>
  <c r="D11" i="3"/>
  <c r="H11" i="3"/>
  <c r="H12" i="3"/>
  <c r="E9" i="3"/>
  <c r="F9" i="3"/>
  <c r="I9" i="3"/>
  <c r="I13" i="3" s="1"/>
  <c r="D9" i="3"/>
  <c r="P708" i="19"/>
  <c r="P709" i="19" s="1"/>
  <c r="Z708" i="19"/>
  <c r="Z709" i="19" s="1"/>
  <c r="V708" i="19"/>
  <c r="V709" i="19" s="1"/>
  <c r="U708" i="19"/>
  <c r="U709" i="19" s="1"/>
  <c r="Y708" i="19"/>
  <c r="Y709" i="19" s="1"/>
  <c r="G19" i="3"/>
  <c r="F11" i="3"/>
  <c r="D8" i="3"/>
  <c r="E19" i="3"/>
  <c r="D21" i="3"/>
  <c r="E21" i="3"/>
  <c r="H19" i="3"/>
  <c r="F10" i="3"/>
  <c r="E10" i="3"/>
  <c r="E36" i="3"/>
  <c r="G36" i="3"/>
  <c r="I20" i="3"/>
  <c r="F36" i="3"/>
  <c r="H36" i="3"/>
  <c r="F21" i="3"/>
  <c r="H21" i="3"/>
  <c r="F19" i="3"/>
  <c r="I19" i="3"/>
  <c r="G20" i="3"/>
  <c r="F20" i="3"/>
  <c r="H20" i="3"/>
  <c r="I21" i="3"/>
  <c r="G21" i="3"/>
  <c r="C5" i="16"/>
  <c r="B5" i="16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5" i="19"/>
  <c r="H60" i="3" l="1"/>
  <c r="H51" i="3"/>
  <c r="G60" i="3"/>
  <c r="G51" i="3"/>
  <c r="E60" i="3"/>
  <c r="E51" i="3"/>
  <c r="F60" i="3"/>
  <c r="F51" i="3"/>
  <c r="H13" i="3"/>
  <c r="H50" i="3" s="1"/>
  <c r="H28" i="3"/>
  <c r="I28" i="3"/>
  <c r="I50" i="3"/>
  <c r="I52" i="3" s="1"/>
  <c r="G28" i="3"/>
  <c r="G50" i="3"/>
  <c r="H22" i="3"/>
  <c r="H29" i="3" s="1"/>
  <c r="E13" i="3"/>
  <c r="D20" i="3"/>
  <c r="G22" i="3"/>
  <c r="G29" i="3" s="1"/>
  <c r="F22" i="3"/>
  <c r="F29" i="3" s="1"/>
  <c r="E20" i="3"/>
  <c r="E22" i="3" s="1"/>
  <c r="E29" i="3" s="1"/>
  <c r="I22" i="3"/>
  <c r="I29" i="3" s="1"/>
  <c r="H52" i="3" l="1"/>
  <c r="G52" i="3"/>
  <c r="E28" i="3"/>
  <c r="E50" i="3"/>
  <c r="E52" i="3" s="1"/>
  <c r="D19" i="3"/>
  <c r="D22" i="3" s="1"/>
  <c r="D29" i="3" s="1"/>
  <c r="E43" i="3" l="1"/>
  <c r="F43" i="3"/>
  <c r="G43" i="3"/>
  <c r="H43" i="3"/>
  <c r="I43" i="3"/>
  <c r="D43" i="3"/>
  <c r="D21" i="23" l="1"/>
  <c r="L21" i="23"/>
  <c r="J21" i="23"/>
  <c r="K21" i="23"/>
  <c r="O20" i="23"/>
  <c r="I20" i="23"/>
  <c r="K20" i="23"/>
  <c r="L20" i="23"/>
  <c r="L19" i="23"/>
  <c r="I19" i="23"/>
  <c r="K19" i="23"/>
  <c r="K18" i="23"/>
  <c r="K23" i="23" s="1"/>
  <c r="K30" i="23" s="1"/>
  <c r="L18" i="23"/>
  <c r="F20" i="23"/>
  <c r="J20" i="23"/>
  <c r="N20" i="23"/>
  <c r="B20" i="23"/>
  <c r="E20" i="23"/>
  <c r="D20" i="23"/>
  <c r="C20" i="23"/>
  <c r="P20" i="23"/>
  <c r="F22" i="23"/>
  <c r="N22" i="23"/>
  <c r="B22" i="23"/>
  <c r="I22" i="23"/>
  <c r="P22" i="23"/>
  <c r="C22" i="23"/>
  <c r="O22" i="23"/>
  <c r="H22" i="23"/>
  <c r="J18" i="23"/>
  <c r="E18" i="23"/>
  <c r="D18" i="23"/>
  <c r="C18" i="23"/>
  <c r="O18" i="23"/>
  <c r="F18" i="23"/>
  <c r="N18" i="23"/>
  <c r="B18" i="23"/>
  <c r="I18" i="23"/>
  <c r="H18" i="23"/>
  <c r="P18" i="23"/>
  <c r="F17" i="23"/>
  <c r="N17" i="23"/>
  <c r="E17" i="23"/>
  <c r="D17" i="23"/>
  <c r="P17" i="23"/>
  <c r="C17" i="23"/>
  <c r="O17" i="23"/>
  <c r="J17" i="23"/>
  <c r="B17" i="23"/>
  <c r="I17" i="23"/>
  <c r="H17" i="23"/>
  <c r="J19" i="23"/>
  <c r="B19" i="23"/>
  <c r="E19" i="23"/>
  <c r="D19" i="23"/>
  <c r="C19" i="23"/>
  <c r="O19" i="23"/>
  <c r="F19" i="23"/>
  <c r="N19" i="23"/>
  <c r="P19" i="23"/>
  <c r="F21" i="23"/>
  <c r="B21" i="23"/>
  <c r="E21" i="23"/>
  <c r="C21" i="23"/>
  <c r="O21" i="23"/>
  <c r="N21" i="23"/>
  <c r="I21" i="23"/>
  <c r="H21" i="23"/>
  <c r="P21" i="23"/>
  <c r="G23" i="23"/>
  <c r="G30" i="23" s="1"/>
  <c r="Q23" i="23"/>
  <c r="Q30" i="23" s="1"/>
  <c r="M23" i="23"/>
  <c r="M30" i="23" s="1"/>
  <c r="I30" i="3"/>
  <c r="I59" i="3" s="1"/>
  <c r="I61" i="3" s="1"/>
  <c r="L23" i="23" l="1"/>
  <c r="L30" i="23" s="1"/>
  <c r="H23" i="23"/>
  <c r="H30" i="23" s="1"/>
  <c r="J23" i="23"/>
  <c r="J30" i="23" s="1"/>
  <c r="I23" i="23"/>
  <c r="I30" i="23" s="1"/>
  <c r="I11" i="23"/>
  <c r="O11" i="23"/>
  <c r="H11" i="23"/>
  <c r="P11" i="23"/>
  <c r="F11" i="23"/>
  <c r="N11" i="23"/>
  <c r="C11" i="23"/>
  <c r="Q12" i="23"/>
  <c r="Q29" i="23" s="1"/>
  <c r="Q31" i="23" s="1"/>
  <c r="Q32" i="23" s="1"/>
  <c r="B11" i="23"/>
  <c r="P23" i="23"/>
  <c r="P30" i="23" s="1"/>
  <c r="O23" i="23"/>
  <c r="O30" i="23" s="1"/>
  <c r="E23" i="23"/>
  <c r="E30" i="23" s="1"/>
  <c r="F23" i="23"/>
  <c r="F30" i="23" s="1"/>
  <c r="C23" i="23"/>
  <c r="C30" i="23" s="1"/>
  <c r="N23" i="23"/>
  <c r="N30" i="23" s="1"/>
  <c r="B23" i="23"/>
  <c r="B30" i="23" s="1"/>
  <c r="D23" i="23"/>
  <c r="D30" i="23" s="1"/>
  <c r="D36" i="3"/>
  <c r="D10" i="3"/>
  <c r="D13" i="3" s="1"/>
  <c r="F8" i="3"/>
  <c r="F13" i="3" s="1"/>
  <c r="D60" i="3" l="1"/>
  <c r="D51" i="3"/>
  <c r="F28" i="3"/>
  <c r="F50" i="3"/>
  <c r="F52" i="3" s="1"/>
  <c r="D28" i="3"/>
  <c r="D30" i="3" s="1"/>
  <c r="D50" i="3"/>
  <c r="G30" i="3"/>
  <c r="G59" i="3" s="1"/>
  <c r="G61" i="3" s="1"/>
  <c r="H30" i="3"/>
  <c r="H59" i="3" s="1"/>
  <c r="H61" i="3" s="1"/>
  <c r="E30" i="3"/>
  <c r="E59" i="3" s="1"/>
  <c r="E61" i="3" s="1"/>
  <c r="F30" i="3"/>
  <c r="F59" i="3" s="1"/>
  <c r="F61" i="3" s="1"/>
  <c r="D52" i="3" l="1"/>
  <c r="M7" i="23"/>
  <c r="G7" i="23"/>
  <c r="K7" i="23"/>
  <c r="L7" i="23"/>
  <c r="K8" i="23"/>
  <c r="L8" i="23"/>
  <c r="H8" i="23"/>
  <c r="M8" i="23"/>
  <c r="I8" i="23"/>
  <c r="G8" i="23"/>
  <c r="J10" i="23"/>
  <c r="K10" i="23"/>
  <c r="D10" i="23"/>
  <c r="L10" i="23"/>
  <c r="M10" i="23"/>
  <c r="G10" i="23"/>
  <c r="K9" i="23"/>
  <c r="L9" i="23"/>
  <c r="I9" i="23"/>
  <c r="H9" i="23"/>
  <c r="M9" i="23"/>
  <c r="O9" i="23"/>
  <c r="G9" i="23"/>
  <c r="E9" i="23"/>
  <c r="J9" i="23"/>
  <c r="B9" i="23"/>
  <c r="D9" i="23"/>
  <c r="P9" i="23"/>
  <c r="C9" i="23"/>
  <c r="F9" i="23"/>
  <c r="N9" i="23"/>
  <c r="E7" i="23"/>
  <c r="I7" i="23"/>
  <c r="C7" i="23"/>
  <c r="J7" i="23"/>
  <c r="B7" i="23"/>
  <c r="D7" i="23"/>
  <c r="H7" i="23"/>
  <c r="P7" i="23"/>
  <c r="O7" i="23"/>
  <c r="F7" i="23"/>
  <c r="N7" i="23"/>
  <c r="E8" i="23"/>
  <c r="C8" i="23"/>
  <c r="J8" i="23"/>
  <c r="B8" i="23"/>
  <c r="D8" i="23"/>
  <c r="P8" i="23"/>
  <c r="O8" i="23"/>
  <c r="F8" i="23"/>
  <c r="N8" i="23"/>
  <c r="E10" i="23"/>
  <c r="I10" i="23"/>
  <c r="O10" i="23"/>
  <c r="B10" i="23"/>
  <c r="H10" i="23"/>
  <c r="P10" i="23"/>
  <c r="C10" i="23"/>
  <c r="F10" i="23"/>
  <c r="N10" i="23"/>
  <c r="D59" i="3"/>
  <c r="D61" i="3" s="1"/>
  <c r="G6" i="23" l="1"/>
  <c r="G12" i="23" s="1"/>
  <c r="G29" i="23" s="1"/>
  <c r="G31" i="23" s="1"/>
  <c r="G32" i="23" s="1"/>
  <c r="K6" i="23"/>
  <c r="K12" i="23" s="1"/>
  <c r="K29" i="23" s="1"/>
  <c r="K31" i="23" s="1"/>
  <c r="K32" i="23" s="1"/>
  <c r="L6" i="23"/>
  <c r="L12" i="23" s="1"/>
  <c r="L29" i="23" s="1"/>
  <c r="L31" i="23" s="1"/>
  <c r="L32" i="23" s="1"/>
  <c r="M6" i="23"/>
  <c r="M12" i="23" s="1"/>
  <c r="M29" i="23" s="1"/>
  <c r="M31" i="23" s="1"/>
  <c r="M32" i="23" s="1"/>
  <c r="E6" i="23"/>
  <c r="E12" i="23" s="1"/>
  <c r="E29" i="23" s="1"/>
  <c r="E31" i="23" s="1"/>
  <c r="E32" i="23" s="1"/>
  <c r="I6" i="23"/>
  <c r="I12" i="23" s="1"/>
  <c r="I29" i="23" s="1"/>
  <c r="I31" i="23" s="1"/>
  <c r="I32" i="23" s="1"/>
  <c r="C6" i="23"/>
  <c r="C12" i="23" s="1"/>
  <c r="C29" i="23" s="1"/>
  <c r="C31" i="23" s="1"/>
  <c r="C32" i="23" s="1"/>
  <c r="O6" i="23"/>
  <c r="O12" i="23" s="1"/>
  <c r="O29" i="23" s="1"/>
  <c r="O31" i="23" s="1"/>
  <c r="O32" i="23" s="1"/>
  <c r="J6" i="23"/>
  <c r="J12" i="23" s="1"/>
  <c r="J29" i="23" s="1"/>
  <c r="J31" i="23" s="1"/>
  <c r="J32" i="23" s="1"/>
  <c r="D6" i="23"/>
  <c r="D12" i="23" s="1"/>
  <c r="D29" i="23" s="1"/>
  <c r="D31" i="23" s="1"/>
  <c r="D32" i="23" s="1"/>
  <c r="H6" i="23"/>
  <c r="H12" i="23" s="1"/>
  <c r="H29" i="23" s="1"/>
  <c r="H31" i="23" s="1"/>
  <c r="H32" i="23" s="1"/>
  <c r="P6" i="23"/>
  <c r="P12" i="23" s="1"/>
  <c r="P29" i="23" s="1"/>
  <c r="P31" i="23" s="1"/>
  <c r="P32" i="23" s="1"/>
  <c r="F6" i="23"/>
  <c r="F12" i="23" s="1"/>
  <c r="F29" i="23" s="1"/>
  <c r="F31" i="23" s="1"/>
  <c r="F32" i="23" s="1"/>
  <c r="N6" i="23"/>
  <c r="N12" i="23" s="1"/>
  <c r="N29" i="23" s="1"/>
  <c r="N31" i="23" s="1"/>
  <c r="N32" i="23" s="1"/>
  <c r="B6" i="23"/>
  <c r="B12" i="23" s="1"/>
  <c r="B29" i="23" s="1"/>
  <c r="B31" i="23" s="1"/>
  <c r="B32" i="23" s="1"/>
</calcChain>
</file>

<file path=xl/sharedStrings.xml><?xml version="1.0" encoding="utf-8"?>
<sst xmlns="http://schemas.openxmlformats.org/spreadsheetml/2006/main" count="510" uniqueCount="178">
  <si>
    <t>S. No</t>
  </si>
  <si>
    <t>Register Number</t>
  </si>
  <si>
    <t>Questions</t>
  </si>
  <si>
    <t>Q1</t>
  </si>
  <si>
    <t>Q2</t>
  </si>
  <si>
    <t>Q3</t>
  </si>
  <si>
    <t>Q4</t>
  </si>
  <si>
    <t>CO---&gt;</t>
  </si>
  <si>
    <t>CO1</t>
  </si>
  <si>
    <t>CO2</t>
  </si>
  <si>
    <t>CO3</t>
  </si>
  <si>
    <t>CO4</t>
  </si>
  <si>
    <t>CO5</t>
  </si>
  <si>
    <t>CO6</t>
  </si>
  <si>
    <t>Marks Out of ---&gt;</t>
  </si>
  <si>
    <t>Name of the Student</t>
  </si>
  <si>
    <t>Q5</t>
  </si>
  <si>
    <t>Q6</t>
  </si>
  <si>
    <t>Academic Year</t>
  </si>
  <si>
    <t>Semester</t>
  </si>
  <si>
    <t>Course Code</t>
  </si>
  <si>
    <t>CO Attainment Calculation Sheet</t>
  </si>
  <si>
    <t xml:space="preserve">Name of the Course </t>
  </si>
  <si>
    <t>Batch</t>
  </si>
  <si>
    <t xml:space="preserve">Name of the Faculty </t>
  </si>
  <si>
    <t>Total Number of Students</t>
  </si>
  <si>
    <t>Attainment Level &amp; Proficiency Level Target</t>
  </si>
  <si>
    <t>Course Outcomes</t>
  </si>
  <si>
    <t>Proficiency Level %</t>
  </si>
  <si>
    <t>Level 1</t>
  </si>
  <si>
    <t>Level 2</t>
  </si>
  <si>
    <t>Level 3</t>
  </si>
  <si>
    <t>Q7</t>
  </si>
  <si>
    <t>Q8</t>
  </si>
  <si>
    <t>Q9</t>
  </si>
  <si>
    <t>Q10</t>
  </si>
  <si>
    <t>Course Information Sheet</t>
  </si>
  <si>
    <t>CO-PO Mapping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</si>
  <si>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</si>
  <si>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</si>
  <si>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</si>
  <si>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</si>
  <si>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</si>
  <si>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</si>
  <si>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</si>
  <si>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</si>
  <si>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</si>
  <si>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</si>
  <si>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</si>
  <si>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</si>
  <si>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PSO1</t>
  </si>
  <si>
    <t>PSO2</t>
  </si>
  <si>
    <t>PSO3</t>
  </si>
  <si>
    <t>Course Outcomes (CO)</t>
  </si>
  <si>
    <t>Program Outcomes (PO)</t>
  </si>
  <si>
    <t>Program Specific Outcomes (PSO)</t>
  </si>
  <si>
    <t>Average</t>
  </si>
  <si>
    <t>PSO4</t>
  </si>
  <si>
    <t xml:space="preserve">Information </t>
  </si>
  <si>
    <t>% of Students                    (Attainment Level)</t>
  </si>
  <si>
    <t>Number of Students Attended the Questions</t>
  </si>
  <si>
    <t>Number of students Attained Proficiency Level</t>
  </si>
  <si>
    <t xml:space="preserve">Proficiency Level </t>
  </si>
  <si>
    <t>Attainment Level</t>
  </si>
  <si>
    <t xml:space="preserve">% of Students Attained </t>
  </si>
  <si>
    <t>COs--&gt;</t>
  </si>
  <si>
    <t>Components</t>
  </si>
  <si>
    <t>CIA-1 Component 1</t>
  </si>
  <si>
    <t>CIA-1 Component 2</t>
  </si>
  <si>
    <t>CIA-2 MSE</t>
  </si>
  <si>
    <t>CIA-3 Component 1</t>
  </si>
  <si>
    <t>CIA-3 Component 2</t>
  </si>
  <si>
    <t>CO Attainment - Course Exit Survey</t>
  </si>
  <si>
    <t>Course Exit Survey</t>
  </si>
  <si>
    <t>CO Attainment - End Semester Examination</t>
  </si>
  <si>
    <t>ESE</t>
  </si>
  <si>
    <t>45% of ESE</t>
  </si>
  <si>
    <t>45% of IA</t>
  </si>
  <si>
    <t>Total</t>
  </si>
  <si>
    <t>Number of Participants</t>
  </si>
  <si>
    <t>Date of Survey</t>
  </si>
  <si>
    <t>Consolidated Result of Survey</t>
  </si>
  <si>
    <t>No.of Participants</t>
  </si>
  <si>
    <t>Excellent</t>
  </si>
  <si>
    <t>Very Good</t>
  </si>
  <si>
    <t>Good</t>
  </si>
  <si>
    <t>Satisfied</t>
  </si>
  <si>
    <t>Needs to be improved</t>
  </si>
  <si>
    <t>Instructions to the Faculty Members</t>
  </si>
  <si>
    <t>1. Register Number</t>
  </si>
  <si>
    <t>2. Name of the Student</t>
  </si>
  <si>
    <t>Record Book Marks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</si>
  <si>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</si>
  <si>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</si>
  <si>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</si>
  <si>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</si>
  <si>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</si>
  <si>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</si>
  <si>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</si>
  <si>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</si>
  <si>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</si>
  <si>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Observation Book Marks</t>
  </si>
  <si>
    <t>E10</t>
  </si>
  <si>
    <t>Conduction of Experiment</t>
  </si>
  <si>
    <t>CO Attainment - Internal Assessment (Practical Component)</t>
  </si>
  <si>
    <t>Marks of</t>
  </si>
  <si>
    <t>Observation Note</t>
  </si>
  <si>
    <t>Overall CO Attainment (Theory Courses)</t>
  </si>
  <si>
    <t>Overall CO Attainment (Theory &amp; Practical Courses)</t>
  </si>
  <si>
    <t>CO Attainment - Internal Assessment (Theory Component)</t>
  </si>
  <si>
    <t>65% of Theory CIA</t>
  </si>
  <si>
    <t>35% of Practical CIA</t>
  </si>
  <si>
    <t xml:space="preserve">Total </t>
  </si>
  <si>
    <t>Is course has Practical Component?</t>
  </si>
  <si>
    <t>Conduction of Experiments</t>
  </si>
  <si>
    <t>Record Book</t>
  </si>
  <si>
    <t>60% of IA</t>
  </si>
  <si>
    <t>30% of ESE</t>
  </si>
  <si>
    <t>CO Attainment - Internal Assessment (Theory &amp; Practical Component)</t>
  </si>
  <si>
    <t>Attainment (After Scale down to 3)</t>
  </si>
  <si>
    <t>CHRIST (Deemed to be University), Bengaluru - 560029</t>
  </si>
  <si>
    <t>Faculty of Engineering</t>
  </si>
  <si>
    <t>Course Outcome (CO) Attainment Calculation Sheet</t>
  </si>
  <si>
    <t xml:space="preserve">For Example, for MCQ, 20 Questions are given </t>
  </si>
  <si>
    <t>5 Questions</t>
  </si>
  <si>
    <t>10 Questions</t>
  </si>
  <si>
    <t>Then faculty has to enter the marks as follows</t>
  </si>
  <si>
    <t>CO--&gt;</t>
  </si>
  <si>
    <t>Marks--&gt;</t>
  </si>
  <si>
    <r>
      <t xml:space="preserve">1. </t>
    </r>
    <r>
      <rPr>
        <b/>
        <sz val="12"/>
        <color rgb="FFFF0000"/>
        <rFont val="Book Antiqua"/>
        <family val="1"/>
      </rPr>
      <t>Proficiency Level</t>
    </r>
    <r>
      <rPr>
        <b/>
        <sz val="12"/>
        <color theme="1"/>
        <rFont val="Book Antiqua"/>
        <family val="1"/>
      </rPr>
      <t xml:space="preserve"> should be entered as in respective </t>
    </r>
    <r>
      <rPr>
        <b/>
        <sz val="12"/>
        <color rgb="FFFF0000"/>
        <rFont val="Book Antiqua"/>
        <family val="1"/>
      </rPr>
      <t>course plan</t>
    </r>
    <r>
      <rPr>
        <b/>
        <sz val="12"/>
        <color theme="1"/>
        <rFont val="Book Antiqua"/>
        <family val="1"/>
      </rPr>
      <t>.</t>
    </r>
  </si>
  <si>
    <t>E11</t>
  </si>
  <si>
    <t>E12</t>
  </si>
  <si>
    <r>
      <t xml:space="preserve">2. For </t>
    </r>
    <r>
      <rPr>
        <b/>
        <sz val="12"/>
        <color rgb="FFFF0000"/>
        <rFont val="Book Antiqua"/>
        <family val="1"/>
      </rPr>
      <t>Attainment Level</t>
    </r>
    <r>
      <rPr>
        <b/>
        <sz val="12"/>
        <color theme="1"/>
        <rFont val="Book Antiqua"/>
        <family val="1"/>
      </rPr>
      <t xml:space="preserve">, the target which is given in course plan should be considered as Level 3. Values may be </t>
    </r>
    <r>
      <rPr>
        <b/>
        <sz val="12"/>
        <color rgb="FFFF0000"/>
        <rFont val="Book Antiqua"/>
        <family val="1"/>
      </rPr>
      <t>decreased by 10</t>
    </r>
    <r>
      <rPr>
        <b/>
        <sz val="12"/>
        <color theme="1"/>
        <rFont val="Book Antiqua"/>
        <family val="1"/>
      </rPr>
      <t xml:space="preserve"> each from </t>
    </r>
    <r>
      <rPr>
        <b/>
        <sz val="12"/>
        <color rgb="FFFF0000"/>
        <rFont val="Book Antiqua"/>
        <family val="1"/>
      </rPr>
      <t>Level 3</t>
    </r>
    <r>
      <rPr>
        <b/>
        <sz val="12"/>
        <color theme="1"/>
        <rFont val="Book Antiqua"/>
        <family val="1"/>
      </rPr>
      <t xml:space="preserve"> for entering </t>
    </r>
    <r>
      <rPr>
        <b/>
        <sz val="12"/>
        <color rgb="FFFF0000"/>
        <rFont val="Book Antiqua"/>
        <family val="1"/>
      </rPr>
      <t>attainment target in Level 2 and Level 1.</t>
    </r>
  </si>
  <si>
    <t>Year (I / II / III / IV)</t>
  </si>
  <si>
    <t>Target (Course Level)</t>
  </si>
  <si>
    <t>Program Outcomes</t>
  </si>
  <si>
    <t>Assessment</t>
  </si>
  <si>
    <t>Final Attainment</t>
  </si>
  <si>
    <t>Achievement %</t>
  </si>
  <si>
    <t>Direct Attainment (90%)</t>
  </si>
  <si>
    <t>Indirect Attainment (10%)</t>
  </si>
  <si>
    <t>Average Attainment (Direct)</t>
  </si>
  <si>
    <t>Course Level PO Attainment</t>
  </si>
  <si>
    <t>Overall Direct Attainment with respect to PO &amp; PSO</t>
  </si>
  <si>
    <t>Overall Indirect Attainment with respect to PO &amp; PSO</t>
  </si>
  <si>
    <t>-</t>
  </si>
  <si>
    <r>
      <t xml:space="preserve">3. If the course is having pracitcal component, it should be mentioned as </t>
    </r>
    <r>
      <rPr>
        <b/>
        <sz val="12"/>
        <color rgb="FFFF0000"/>
        <rFont val="Book Antiqua"/>
        <family val="1"/>
      </rPr>
      <t>"Y / N"</t>
    </r>
    <r>
      <rPr>
        <b/>
        <sz val="12"/>
        <color theme="1"/>
        <rFont val="Book Antiqua"/>
        <family val="1"/>
      </rPr>
      <t xml:space="preserve"> in </t>
    </r>
    <r>
      <rPr>
        <b/>
        <sz val="12"/>
        <color rgb="FFFF0000"/>
        <rFont val="Book Antiqua"/>
        <family val="1"/>
      </rPr>
      <t>COURSE INFORMATION SHEET</t>
    </r>
    <r>
      <rPr>
        <b/>
        <sz val="12"/>
        <color theme="1"/>
        <rFont val="Book Antiqua"/>
        <family val="1"/>
      </rPr>
      <t xml:space="preserve">. So that the calculation will happen accordingly.    </t>
    </r>
  </si>
  <si>
    <t>4. Faculty member has to enter the following details in given cells  with YELLOW color Back Ground in CIA-1-Component 1</t>
  </si>
  <si>
    <r>
      <t xml:space="preserve">5. If faculty enters the above details by </t>
    </r>
    <r>
      <rPr>
        <b/>
        <sz val="12"/>
        <color rgb="FFFF0000"/>
        <rFont val="Book Antiqua"/>
        <family val="1"/>
      </rPr>
      <t>COPY and PASTE</t>
    </r>
    <r>
      <rPr>
        <b/>
        <sz val="12"/>
        <color theme="1"/>
        <rFont val="Book Antiqua"/>
        <family val="1"/>
      </rPr>
      <t xml:space="preserve">, It is advised to paste </t>
    </r>
    <r>
      <rPr>
        <b/>
        <sz val="12"/>
        <color rgb="FFFF0000"/>
        <rFont val="Book Antiqua"/>
        <family val="1"/>
      </rPr>
      <t>ONLY VALUES</t>
    </r>
    <r>
      <rPr>
        <b/>
        <sz val="12"/>
        <color theme="1"/>
        <rFont val="Book Antiqua"/>
        <family val="1"/>
      </rPr>
      <t xml:space="preserve"> using "</t>
    </r>
    <r>
      <rPr>
        <b/>
        <sz val="12"/>
        <color rgb="FFFF0000"/>
        <rFont val="Book Antiqua"/>
        <family val="1"/>
      </rPr>
      <t>PASTE SPECIAL"</t>
    </r>
    <r>
      <rPr>
        <b/>
        <sz val="12"/>
        <color theme="1"/>
        <rFont val="Book Antiqua"/>
        <family val="1"/>
      </rPr>
      <t xml:space="preserve"> Option while doing the same.</t>
    </r>
  </si>
  <si>
    <r>
      <t xml:space="preserve">6. In adddition to those two details, </t>
    </r>
    <r>
      <rPr>
        <b/>
        <sz val="12"/>
        <color rgb="FFFF0000"/>
        <rFont val="Book Antiqua"/>
        <family val="1"/>
      </rPr>
      <t>Course Outcome</t>
    </r>
    <r>
      <rPr>
        <b/>
        <sz val="12"/>
        <color theme="1"/>
        <rFont val="Book Antiqua"/>
        <family val="1"/>
      </rPr>
      <t xml:space="preserve"> and </t>
    </r>
    <r>
      <rPr>
        <b/>
        <sz val="12"/>
        <color rgb="FFFF0000"/>
        <rFont val="Book Antiqua"/>
        <family val="1"/>
      </rPr>
      <t>Max. Marks for Each Question</t>
    </r>
    <r>
      <rPr>
        <b/>
        <sz val="12"/>
        <color theme="1"/>
        <rFont val="Book Antiqua"/>
        <family val="1"/>
      </rPr>
      <t xml:space="preserve"> Details should be filled in all Assessment Sheets (CIA - 1 Component 1 &amp; 2, CIA-2, CIA-3 Component 1&amp;2, ESE, CIA Practical)</t>
    </r>
  </si>
  <si>
    <r>
      <t xml:space="preserve">7. Cells filled with </t>
    </r>
    <r>
      <rPr>
        <b/>
        <sz val="12"/>
        <color theme="3" tint="0.39997558519241921"/>
        <rFont val="Book Antiqua"/>
        <family val="1"/>
      </rPr>
      <t>BLUE</t>
    </r>
    <r>
      <rPr>
        <b/>
        <sz val="12"/>
        <color theme="1"/>
        <rFont val="Book Antiqua"/>
        <family val="1"/>
      </rPr>
      <t xml:space="preserve"> color will be calculated automatically</t>
    </r>
  </si>
  <si>
    <t>8. For MCQ, the faculty has to enter CO wise cummulative marks</t>
  </si>
  <si>
    <r>
      <t xml:space="preserve">9. Option for no. of questions has been given upto 10 questions. If faculty has asked only few questions, they may enter </t>
    </r>
    <r>
      <rPr>
        <b/>
        <sz val="12"/>
        <color rgb="FFFF0000"/>
        <rFont val="Book Antiqua"/>
        <family val="1"/>
      </rPr>
      <t>"NA"</t>
    </r>
    <r>
      <rPr>
        <b/>
        <sz val="12"/>
        <color theme="1"/>
        <rFont val="Book Antiqua"/>
        <family val="1"/>
      </rPr>
      <t xml:space="preserve"> for those additional columns in CO cells</t>
    </r>
  </si>
  <si>
    <r>
      <t xml:space="preserve">10. If student is </t>
    </r>
    <r>
      <rPr>
        <b/>
        <sz val="12"/>
        <color rgb="FFFF0000"/>
        <rFont val="Book Antiqua"/>
        <family val="1"/>
      </rPr>
      <t>ABSENT</t>
    </r>
    <r>
      <rPr>
        <b/>
        <sz val="12"/>
        <color theme="1"/>
        <rFont val="Book Antiqua"/>
        <family val="1"/>
      </rPr>
      <t>, it could be marked as "</t>
    </r>
    <r>
      <rPr>
        <b/>
        <sz val="12"/>
        <color rgb="FFFF0000"/>
        <rFont val="Book Antiqua"/>
        <family val="1"/>
      </rPr>
      <t>AB"</t>
    </r>
  </si>
  <si>
    <r>
      <t xml:space="preserve">11. if student has </t>
    </r>
    <r>
      <rPr>
        <b/>
        <sz val="12"/>
        <color rgb="FFFF0000"/>
        <rFont val="Book Antiqua"/>
        <family val="1"/>
      </rPr>
      <t>not attended</t>
    </r>
    <r>
      <rPr>
        <b/>
        <sz val="12"/>
        <color theme="1"/>
        <rFont val="Book Antiqua"/>
        <family val="1"/>
      </rPr>
      <t xml:space="preserve"> the question, it could be entered as "</t>
    </r>
    <r>
      <rPr>
        <b/>
        <sz val="12"/>
        <color rgb="FFFF0000"/>
        <rFont val="Book Antiqua"/>
        <family val="1"/>
      </rPr>
      <t>NW"</t>
    </r>
  </si>
  <si>
    <t>12. For Assignment, the marks could be entered as per the number of questions. If Assignment has only one question, that could be entered as single entry under Q1</t>
  </si>
  <si>
    <t>13. In Course Exit Survey Sheet, No. of Respondents should be entered for each CO</t>
  </si>
  <si>
    <r>
      <t xml:space="preserve">14.In </t>
    </r>
    <r>
      <rPr>
        <b/>
        <sz val="12"/>
        <color rgb="FFFF0000"/>
        <rFont val="Book Antiqua"/>
        <family val="1"/>
      </rPr>
      <t>Course Level PO Attainment Sheet</t>
    </r>
    <r>
      <rPr>
        <b/>
        <sz val="12"/>
        <color theme="1"/>
        <rFont val="Book Antiqua"/>
        <family val="1"/>
      </rPr>
      <t xml:space="preserve">, the faculty has to enter the </t>
    </r>
    <r>
      <rPr>
        <b/>
        <sz val="12"/>
        <color rgb="FFFF0000"/>
        <rFont val="Book Antiqua"/>
        <family val="1"/>
      </rPr>
      <t>Course Level Target</t>
    </r>
    <r>
      <rPr>
        <b/>
        <sz val="12"/>
        <color theme="1"/>
        <rFont val="Book Antiqua"/>
        <family val="1"/>
      </rPr>
      <t xml:space="preserve"> for each PO (Row is having </t>
    </r>
    <r>
      <rPr>
        <b/>
        <sz val="12"/>
        <color rgb="FFFF0000"/>
        <rFont val="Book Antiqua"/>
        <family val="1"/>
      </rPr>
      <t>YELLOW</t>
    </r>
    <r>
      <rPr>
        <b/>
        <sz val="12"/>
        <color theme="1"/>
        <rFont val="Book Antiqua"/>
        <family val="1"/>
      </rPr>
      <t xml:space="preserve"> Color Background)</t>
    </r>
  </si>
  <si>
    <t>IV</t>
  </si>
  <si>
    <t>N</t>
  </si>
  <si>
    <t>KINGSTON JOEL M</t>
  </si>
  <si>
    <t>RAHUL V</t>
  </si>
  <si>
    <t>ISABELLA JAYA RANI C</t>
  </si>
  <si>
    <t>SUBHANJANA THAPA</t>
  </si>
  <si>
    <t>ROSHAN RAGHAVENDRA SRINIVAS</t>
  </si>
  <si>
    <t>ANKIT SURESH</t>
  </si>
  <si>
    <t>DINESH K N</t>
  </si>
  <si>
    <t>ANNET JOHN</t>
  </si>
  <si>
    <t>AMRITANSHU SINGH</t>
  </si>
  <si>
    <t>ABHISHEK CHAKRAVARTY</t>
  </si>
  <si>
    <t>AJAY KUMAR</t>
  </si>
  <si>
    <t>FARHAN KAIRANG</t>
  </si>
  <si>
    <t>MARIYA CELIN M.J</t>
  </si>
  <si>
    <t>A AMULYA VARNE</t>
  </si>
  <si>
    <t>2017-18</t>
  </si>
  <si>
    <t>Project Work</t>
  </si>
  <si>
    <t>CS871</t>
  </si>
  <si>
    <t>VIII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</si>
</sst>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b/>
      <sz val="12"/>
      <color theme="1"/>
      <name val="Book Antiqua"/>
      <family val="1"/>
    </font>
    <font>
      <b/>
      <sz val="16"/>
      <color theme="1"/>
      <name val="Book Antiqua"/>
      <family val="1"/>
    </font>
    <font>
      <u/>
      <sz val="11"/>
      <color theme="10"/>
      <name val="Calibri"/>
      <family val="2"/>
      <scheme val="minor"/>
    </font>
    <font>
      <sz val="12"/>
      <color theme="1"/>
      <name val="Book Antiqua"/>
      <family val="1"/>
    </font>
    <font>
      <b/>
      <sz val="12"/>
      <color rgb="FFFF0000"/>
      <name val="Book Antiqua"/>
      <family val="1"/>
    </font>
    <font>
      <b/>
      <sz val="12"/>
      <color theme="3" tint="0.39997558519241921"/>
      <name val="Book Antiqua"/>
      <family val="1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66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5">
    <xf numFmtId="0" fontId="0" fillId="0" borderId="0" xfId="0"/>
    <xf numFmtId="0" fontId="0" fillId="2" borderId="0" xfId="0" applyFill="1"/>
    <xf numFmtId="0" fontId="3" fillId="0" borderId="0" xfId="0" applyFont="1"/>
    <xf numFmtId="2" fontId="3" fillId="2" borderId="1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7" fillId="0" borderId="0" xfId="0" applyFont="1"/>
    <xf numFmtId="0" fontId="7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2" borderId="0" xfId="0" applyFont="1" applyFill="1" applyAlignment="1"/>
    <xf numFmtId="0" fontId="3" fillId="2" borderId="0" xfId="0" applyFont="1" applyFill="1" applyProtection="1">
      <protection hidden="1"/>
    </xf>
    <xf numFmtId="0" fontId="2" fillId="2" borderId="0" xfId="0" applyFont="1" applyFill="1" applyBorder="1" applyProtection="1">
      <protection hidden="1"/>
    </xf>
    <xf numFmtId="0" fontId="2" fillId="2" borderId="1" xfId="0" applyFont="1" applyFill="1" applyBorder="1" applyProtection="1">
      <protection hidden="1"/>
    </xf>
    <xf numFmtId="0" fontId="2" fillId="4" borderId="1" xfId="0" applyFont="1" applyFill="1" applyBorder="1" applyProtection="1">
      <protection hidden="1"/>
    </xf>
    <xf numFmtId="0" fontId="2" fillId="2" borderId="1" xfId="0" applyFont="1" applyFill="1" applyBorder="1" applyAlignment="1" applyProtection="1">
      <alignment horizontal="left" vertical="center"/>
      <protection hidden="1"/>
    </xf>
    <xf numFmtId="0" fontId="3" fillId="4" borderId="1" xfId="0" applyFont="1" applyFill="1" applyBorder="1" applyAlignment="1" applyProtection="1">
      <alignment horizontal="center" vertical="center"/>
      <protection hidden="1"/>
    </xf>
    <xf numFmtId="0" fontId="2" fillId="4" borderId="1" xfId="0" applyFont="1" applyFill="1" applyBorder="1" applyAlignment="1" applyProtection="1">
      <alignment horizontal="center" vertical="center"/>
      <protection hidden="1"/>
    </xf>
    <xf numFmtId="0" fontId="3" fillId="4" borderId="1" xfId="0" applyFont="1" applyFill="1" applyBorder="1" applyProtection="1">
      <protection hidden="1"/>
    </xf>
    <xf numFmtId="0" fontId="1" fillId="2" borderId="0" xfId="0" applyFont="1" applyFill="1" applyProtection="1">
      <protection hidden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1" xfId="0" applyFont="1" applyFill="1" applyBorder="1" applyAlignment="1" applyProtection="1">
      <alignment horizontal="right" vertical="center"/>
      <protection hidden="1"/>
    </xf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ont="1" applyFill="1" applyProtection="1"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3" fillId="4" borderId="2" xfId="0" applyFont="1" applyFill="1" applyBorder="1" applyProtection="1">
      <protection hidden="1"/>
    </xf>
    <xf numFmtId="0" fontId="3" fillId="2" borderId="2" xfId="0" applyFont="1" applyFill="1" applyBorder="1" applyProtection="1">
      <protection hidden="1"/>
    </xf>
    <xf numFmtId="0" fontId="3" fillId="2" borderId="3" xfId="0" applyFont="1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10" fillId="2" borderId="1" xfId="0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right" vertical="center"/>
      <protection hidden="1"/>
    </xf>
    <xf numFmtId="0" fontId="10" fillId="4" borderId="1" xfId="0" applyFont="1" applyFill="1" applyBorder="1" applyAlignment="1" applyProtection="1">
      <alignment horizontal="center" vertical="center"/>
      <protection hidden="1"/>
    </xf>
    <xf numFmtId="0" fontId="11" fillId="2" borderId="1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center" vertical="center"/>
      <protection hidden="1"/>
    </xf>
    <xf numFmtId="0" fontId="11" fillId="4" borderId="1" xfId="0" applyFont="1" applyFill="1" applyBorder="1" applyAlignment="1" applyProtection="1">
      <alignment horizontal="left" vertical="center"/>
      <protection hidden="1"/>
    </xf>
    <xf numFmtId="0" fontId="12" fillId="0" borderId="0" xfId="0" applyFont="1" applyProtection="1">
      <protection hidden="1"/>
    </xf>
    <xf numFmtId="164" fontId="10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1" xfId="0" applyFont="1" applyFill="1" applyBorder="1" applyAlignment="1" applyProtection="1">
      <alignment horizontal="left" vertical="center"/>
      <protection hidden="1"/>
    </xf>
    <xf numFmtId="0" fontId="11" fillId="2" borderId="1" xfId="0" applyFont="1" applyFill="1" applyBorder="1" applyAlignment="1" applyProtection="1">
      <alignment horizontal="center"/>
      <protection hidden="1"/>
    </xf>
    <xf numFmtId="0" fontId="11" fillId="2" borderId="1" xfId="0" applyFont="1" applyFill="1" applyBorder="1" applyAlignment="1" applyProtection="1">
      <alignment horizontal="left"/>
      <protection hidden="1"/>
    </xf>
    <xf numFmtId="0" fontId="10" fillId="2" borderId="16" xfId="0" applyFont="1" applyFill="1" applyBorder="1" applyAlignment="1" applyProtection="1">
      <alignment horizontal="right" vertical="center"/>
      <protection hidden="1"/>
    </xf>
    <xf numFmtId="0" fontId="10" fillId="2" borderId="16" xfId="0" applyFont="1" applyFill="1" applyBorder="1" applyAlignment="1" applyProtection="1">
      <alignment horizontal="center" vertical="center"/>
      <protection hidden="1"/>
    </xf>
    <xf numFmtId="0" fontId="11" fillId="2" borderId="7" xfId="0" applyFont="1" applyFill="1" applyBorder="1" applyAlignment="1" applyProtection="1">
      <alignment horizontal="center" vertical="center"/>
      <protection hidden="1"/>
    </xf>
    <xf numFmtId="0" fontId="11" fillId="2" borderId="7" xfId="0" applyFont="1" applyFill="1" applyBorder="1" applyAlignment="1" applyProtection="1">
      <alignment horizontal="left" vertical="center"/>
      <protection hidden="1"/>
    </xf>
    <xf numFmtId="0" fontId="11" fillId="4" borderId="7" xfId="0" applyFont="1" applyFill="1" applyBorder="1" applyAlignment="1" applyProtection="1">
      <alignment horizontal="center" vertical="center"/>
      <protection hidden="1"/>
    </xf>
    <xf numFmtId="0" fontId="2" fillId="2" borderId="0" xfId="0" applyFont="1" applyFill="1" applyProtection="1">
      <protection hidden="1"/>
    </xf>
    <xf numFmtId="2" fontId="2" fillId="2" borderId="1" xfId="0" applyNumberFormat="1" applyFont="1" applyFill="1" applyBorder="1" applyAlignment="1" applyProtection="1">
      <alignment horizontal="center" vertical="center"/>
      <protection hidden="1"/>
    </xf>
    <xf numFmtId="0" fontId="11" fillId="2" borderId="0" xfId="0" applyFont="1" applyFill="1" applyProtection="1">
      <protection hidden="1"/>
    </xf>
    <xf numFmtId="0" fontId="10" fillId="5" borderId="1" xfId="0" applyFont="1" applyFill="1" applyBorder="1" applyAlignment="1" applyProtection="1">
      <alignment horizontal="right" vertical="center"/>
      <protection hidden="1"/>
    </xf>
    <xf numFmtId="0" fontId="10" fillId="5" borderId="1" xfId="0" applyFont="1" applyFill="1" applyBorder="1" applyProtection="1">
      <protection hidden="1"/>
    </xf>
    <xf numFmtId="2" fontId="11" fillId="5" borderId="1" xfId="0" applyNumberFormat="1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right" vertical="center"/>
      <protection hidden="1"/>
    </xf>
    <xf numFmtId="0" fontId="10" fillId="6" borderId="1" xfId="0" applyFont="1" applyFill="1" applyBorder="1" applyProtection="1">
      <protection hidden="1"/>
    </xf>
    <xf numFmtId="2" fontId="11" fillId="6" borderId="1" xfId="0" applyNumberFormat="1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Border="1" applyProtection="1">
      <protection hidden="1"/>
    </xf>
    <xf numFmtId="2" fontId="11" fillId="2" borderId="0" xfId="0" applyNumberFormat="1" applyFont="1" applyFill="1" applyBorder="1" applyProtection="1">
      <protection hidden="1"/>
    </xf>
    <xf numFmtId="0" fontId="10" fillId="2" borderId="0" xfId="0" applyFont="1" applyFill="1" applyAlignment="1" applyProtection="1">
      <alignment horizontal="left"/>
      <protection hidden="1"/>
    </xf>
    <xf numFmtId="0" fontId="11" fillId="2" borderId="0" xfId="0" applyFont="1" applyFill="1" applyBorder="1" applyProtection="1">
      <protection hidden="1"/>
    </xf>
    <xf numFmtId="0" fontId="10" fillId="5" borderId="1" xfId="0" applyFont="1" applyFill="1" applyBorder="1" applyAlignment="1" applyProtection="1">
      <protection hidden="1"/>
    </xf>
    <xf numFmtId="0" fontId="10" fillId="6" borderId="1" xfId="0" applyFont="1" applyFill="1" applyBorder="1" applyAlignment="1" applyProtection="1">
      <protection hidden="1"/>
    </xf>
    <xf numFmtId="2" fontId="10" fillId="5" borderId="1" xfId="0" applyNumberFormat="1" applyFont="1" applyFill="1" applyBorder="1" applyAlignment="1" applyProtection="1">
      <alignment horizontal="center" vertical="center"/>
      <protection hidden="1"/>
    </xf>
    <xf numFmtId="2" fontId="10" fillId="6" borderId="1" xfId="0" applyNumberFormat="1" applyFont="1" applyFill="1" applyBorder="1" applyAlignment="1" applyProtection="1">
      <alignment horizontal="center" vertical="center"/>
      <protection hidden="1"/>
    </xf>
    <xf numFmtId="0" fontId="10" fillId="5" borderId="1" xfId="0" applyFont="1" applyFill="1" applyBorder="1" applyAlignment="1" applyProtection="1">
      <alignment horizontal="center" vertical="center"/>
      <protection hidden="1"/>
    </xf>
    <xf numFmtId="0" fontId="10" fillId="2" borderId="2" xfId="0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center" vertical="center"/>
      <protection hidden="1"/>
    </xf>
    <xf numFmtId="2" fontId="11" fillId="2" borderId="1" xfId="0" applyNumberFormat="1" applyFont="1" applyFill="1" applyBorder="1" applyAlignment="1" applyProtection="1">
      <alignment horizontal="center" vertical="center"/>
      <protection hidden="1"/>
    </xf>
    <xf numFmtId="0" fontId="10" fillId="2" borderId="1" xfId="0" applyFont="1" applyFill="1" applyBorder="1" applyAlignment="1" applyProtection="1">
      <alignment horizontal="center" vertical="center" wrapText="1"/>
      <protection hidden="1"/>
    </xf>
    <xf numFmtId="2" fontId="10" fillId="2" borderId="1" xfId="0" applyNumberFormat="1" applyFont="1" applyFill="1" applyBorder="1" applyAlignment="1" applyProtection="1">
      <alignment horizontal="center" vertical="center"/>
      <protection hidden="1"/>
    </xf>
    <xf numFmtId="164" fontId="11" fillId="2" borderId="0" xfId="0" applyNumberFormat="1" applyFont="1" applyFill="1" applyProtection="1">
      <protection hidden="1"/>
    </xf>
    <xf numFmtId="0" fontId="11" fillId="2" borderId="0" xfId="0" applyFont="1" applyFill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left" vertical="center"/>
      <protection hidden="1"/>
    </xf>
    <xf numFmtId="0" fontId="10" fillId="2" borderId="1" xfId="0" applyFont="1" applyFill="1" applyBorder="1" applyAlignment="1" applyProtection="1">
      <alignment horizontal="left" vertical="center"/>
      <protection hidden="1"/>
    </xf>
    <xf numFmtId="2" fontId="11" fillId="4" borderId="1" xfId="0" applyNumberFormat="1" applyFont="1" applyFill="1" applyBorder="1" applyAlignment="1" applyProtection="1">
      <alignment horizontal="center" vertical="center"/>
      <protection hidden="1"/>
    </xf>
    <xf numFmtId="0" fontId="5" fillId="4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8" fillId="4" borderId="0" xfId="0" applyFont="1" applyFill="1" applyAlignment="1">
      <alignment horizontal="left" vertical="center"/>
    </xf>
    <xf numFmtId="0" fontId="4" fillId="4" borderId="0" xfId="0" applyFont="1" applyFill="1" applyAlignment="1">
      <alignment horizontal="left"/>
    </xf>
    <xf numFmtId="0" fontId="4" fillId="4" borderId="0" xfId="0" applyFont="1" applyFill="1" applyAlignment="1">
      <alignment horizontal="left" wrapText="1"/>
    </xf>
    <xf numFmtId="0" fontId="4" fillId="4" borderId="0" xfId="0" applyFont="1" applyFill="1" applyAlignment="1">
      <alignment horizontal="left" vertical="center" wrapText="1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2" fillId="2" borderId="1" xfId="0" applyFont="1" applyFill="1" applyBorder="1" applyAlignment="1" applyProtection="1">
      <alignment horizontal="center" vertical="center" wrapText="1"/>
      <protection hidden="1"/>
    </xf>
    <xf numFmtId="0" fontId="2" fillId="2" borderId="0" xfId="0" applyFont="1" applyFill="1" applyAlignment="1" applyProtection="1">
      <alignment horizontal="center"/>
      <protection hidden="1"/>
    </xf>
    <xf numFmtId="0" fontId="3" fillId="4" borderId="1" xfId="0" applyFont="1" applyFill="1" applyBorder="1" applyAlignment="1" applyProtection="1">
      <alignment horizontal="center"/>
      <protection hidden="1"/>
    </xf>
    <xf numFmtId="0" fontId="3" fillId="4" borderId="7" xfId="0" applyFont="1" applyFill="1" applyBorder="1" applyAlignment="1" applyProtection="1">
      <alignment horizontal="center"/>
      <protection hidden="1"/>
    </xf>
    <xf numFmtId="0" fontId="3" fillId="4" borderId="2" xfId="0" applyFont="1" applyFill="1" applyBorder="1" applyAlignment="1" applyProtection="1">
      <alignment horizontal="center" vertical="center" wrapText="1"/>
      <protection hidden="1"/>
    </xf>
    <xf numFmtId="0" fontId="3" fillId="4" borderId="3" xfId="0" applyFont="1" applyFill="1" applyBorder="1" applyAlignment="1" applyProtection="1">
      <alignment horizontal="center" vertical="center" wrapText="1"/>
      <protection hidden="1"/>
    </xf>
    <xf numFmtId="0" fontId="3" fillId="4" borderId="4" xfId="0" applyFont="1" applyFill="1" applyBorder="1" applyAlignment="1" applyProtection="1">
      <alignment horizontal="center" vertical="center" wrapText="1"/>
      <protection hidden="1"/>
    </xf>
    <xf numFmtId="0" fontId="3" fillId="4" borderId="6" xfId="0" applyFont="1" applyFill="1" applyBorder="1" applyAlignment="1" applyProtection="1">
      <alignment horizontal="center"/>
      <protection hidden="1"/>
    </xf>
    <xf numFmtId="0" fontId="10" fillId="2" borderId="1" xfId="0" applyFont="1" applyFill="1" applyBorder="1" applyAlignment="1" applyProtection="1">
      <alignment horizontal="right" vertical="center"/>
      <protection hidden="1"/>
    </xf>
    <xf numFmtId="0" fontId="10" fillId="2" borderId="1" xfId="0" applyFont="1" applyFill="1" applyBorder="1" applyAlignment="1" applyProtection="1">
      <alignment horizontal="right"/>
      <protection hidden="1"/>
    </xf>
    <xf numFmtId="0" fontId="10" fillId="2" borderId="1" xfId="0" applyFont="1" applyFill="1" applyBorder="1" applyAlignment="1" applyProtection="1">
      <alignment horizontal="center" vertical="center"/>
      <protection hidden="1"/>
    </xf>
    <xf numFmtId="0" fontId="10" fillId="2" borderId="2" xfId="0" applyFont="1" applyFill="1" applyBorder="1" applyAlignment="1" applyProtection="1">
      <alignment horizontal="right" vertical="center"/>
      <protection hidden="1"/>
    </xf>
    <xf numFmtId="0" fontId="10" fillId="2" borderId="4" xfId="0" applyFont="1" applyFill="1" applyBorder="1" applyAlignment="1" applyProtection="1">
      <alignment horizontal="right" vertical="center"/>
      <protection hidden="1"/>
    </xf>
    <xf numFmtId="0" fontId="10" fillId="2" borderId="2" xfId="0" applyFont="1" applyFill="1" applyBorder="1" applyAlignment="1" applyProtection="1">
      <alignment horizontal="right"/>
      <protection hidden="1"/>
    </xf>
    <xf numFmtId="0" fontId="10" fillId="2" borderId="4" xfId="0" applyFont="1" applyFill="1" applyBorder="1" applyAlignment="1" applyProtection="1">
      <alignment horizontal="right"/>
      <protection hidden="1"/>
    </xf>
    <xf numFmtId="0" fontId="10" fillId="2" borderId="11" xfId="0" applyFont="1" applyFill="1" applyBorder="1" applyAlignment="1" applyProtection="1">
      <alignment horizontal="center" vertical="center"/>
      <protection hidden="1"/>
    </xf>
    <xf numFmtId="0" fontId="10" fillId="2" borderId="12" xfId="0" applyFont="1" applyFill="1" applyBorder="1" applyAlignment="1" applyProtection="1">
      <alignment horizontal="center" vertical="center"/>
      <protection hidden="1"/>
    </xf>
    <xf numFmtId="0" fontId="10" fillId="2" borderId="13" xfId="0" applyFont="1" applyFill="1" applyBorder="1" applyAlignment="1" applyProtection="1">
      <alignment horizontal="center" vertical="center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10" fillId="2" borderId="14" xfId="0" applyFont="1" applyFill="1" applyBorder="1" applyAlignment="1" applyProtection="1">
      <alignment horizontal="center" vertical="center"/>
      <protection hidden="1"/>
    </xf>
    <xf numFmtId="0" fontId="10" fillId="2" borderId="15" xfId="0" applyFont="1" applyFill="1" applyBorder="1" applyAlignment="1" applyProtection="1">
      <alignment horizontal="center" vertical="center"/>
      <protection hidden="1"/>
    </xf>
    <xf numFmtId="0" fontId="10" fillId="2" borderId="10" xfId="0" applyFont="1" applyFill="1" applyBorder="1" applyAlignment="1" applyProtection="1">
      <alignment horizontal="center" vertical="center"/>
      <protection hidden="1"/>
    </xf>
    <xf numFmtId="0" fontId="10" fillId="2" borderId="16" xfId="0" applyFont="1" applyFill="1" applyBorder="1" applyAlignment="1" applyProtection="1">
      <alignment horizontal="center" vertical="center"/>
      <protection hidden="1"/>
    </xf>
    <xf numFmtId="0" fontId="10" fillId="2" borderId="6" xfId="0" applyFont="1" applyFill="1" applyBorder="1" applyAlignment="1" applyProtection="1">
      <alignment horizontal="center" vertical="center"/>
      <protection hidden="1"/>
    </xf>
    <xf numFmtId="0" fontId="10" fillId="2" borderId="8" xfId="0" applyFont="1" applyFill="1" applyBorder="1" applyAlignment="1" applyProtection="1">
      <alignment horizontal="center" vertical="center"/>
      <protection hidden="1"/>
    </xf>
    <xf numFmtId="0" fontId="2" fillId="2" borderId="6" xfId="0" applyFont="1" applyFill="1" applyBorder="1" applyAlignment="1" applyProtection="1">
      <alignment horizontal="center" vertical="center"/>
      <protection hidden="1"/>
    </xf>
    <xf numFmtId="0" fontId="2" fillId="2" borderId="7" xfId="0" applyFont="1" applyFill="1" applyBorder="1" applyAlignment="1" applyProtection="1">
      <alignment horizontal="center" vertical="center"/>
      <protection hidden="1"/>
    </xf>
    <xf numFmtId="0" fontId="2" fillId="2" borderId="6" xfId="1" applyFont="1" applyFill="1" applyBorder="1" applyAlignment="1" applyProtection="1">
      <alignment horizontal="center" vertical="center"/>
      <protection hidden="1"/>
    </xf>
    <xf numFmtId="0" fontId="2" fillId="2" borderId="7" xfId="1" applyFont="1" applyFill="1" applyBorder="1" applyAlignment="1" applyProtection="1">
      <alignment horizontal="center" vertical="center"/>
      <protection hidden="1"/>
    </xf>
    <xf numFmtId="0" fontId="10" fillId="6" borderId="6" xfId="0" applyFont="1" applyFill="1" applyBorder="1" applyAlignment="1" applyProtection="1">
      <alignment horizontal="center" vertical="center"/>
      <protection hidden="1"/>
    </xf>
    <xf numFmtId="0" fontId="10" fillId="6" borderId="7" xfId="0" applyFont="1" applyFill="1" applyBorder="1" applyAlignment="1" applyProtection="1">
      <alignment horizontal="center" vertical="center"/>
      <protection hidden="1"/>
    </xf>
    <xf numFmtId="0" fontId="10" fillId="2" borderId="0" xfId="0" applyFont="1" applyFill="1" applyAlignment="1" applyProtection="1">
      <alignment horizontal="left"/>
      <protection hidden="1"/>
    </xf>
    <xf numFmtId="0" fontId="10" fillId="5" borderId="6" xfId="0" applyFont="1" applyFill="1" applyBorder="1" applyAlignment="1" applyProtection="1">
      <alignment horizontal="center" vertical="center"/>
      <protection hidden="1"/>
    </xf>
    <xf numFmtId="0" fontId="10" fillId="5" borderId="7" xfId="0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center" vertical="center"/>
      <protection hidden="1"/>
    </xf>
    <xf numFmtId="0" fontId="10" fillId="6" borderId="0" xfId="0" applyFont="1" applyFill="1" applyAlignment="1" applyProtection="1">
      <alignment horizontal="center" vertical="center"/>
      <protection hidden="1"/>
    </xf>
    <xf numFmtId="0" fontId="10" fillId="6" borderId="5" xfId="0" applyFont="1" applyFill="1" applyBorder="1" applyAlignment="1" applyProtection="1">
      <alignment horizontal="center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FF99"/>
      <color rgb="FF66FF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CO@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view="pageBreakPreview" zoomScaleSheetLayoutView="100" workbookViewId="0">
      <selection activeCell="A13" sqref="A13:O13"/>
    </sheetView>
  </sheetViews>
  <sheetFormatPr defaultRowHeight="15" x14ac:dyDescent="0.25"/>
  <cols>
    <col min="3" max="3" width="10.42578125" customWidth="1"/>
  </cols>
  <sheetData>
    <row r="1" spans="1:27" ht="24.95" customHeight="1" x14ac:dyDescent="0.35">
      <c r="A1" s="79" t="s">
        <v>120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</row>
    <row r="2" spans="1:27" ht="24.95" customHeight="1" x14ac:dyDescent="0.35">
      <c r="A2" s="79" t="s">
        <v>121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</row>
    <row r="3" spans="1:27" ht="24.95" customHeight="1" x14ac:dyDescent="0.35">
      <c r="A3" s="79" t="s">
        <v>122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</row>
    <row r="4" spans="1:27" ht="15.6" x14ac:dyDescent="0.3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1"/>
      <c r="Z4" s="1"/>
      <c r="AA4" s="1"/>
    </row>
    <row r="5" spans="1:27" ht="15.6" x14ac:dyDescent="0.3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1"/>
      <c r="Z5" s="1"/>
      <c r="AA5" s="1"/>
    </row>
    <row r="6" spans="1:27" ht="24.95" customHeight="1" x14ac:dyDescent="0.35">
      <c r="A6" s="80" t="s">
        <v>88</v>
      </c>
      <c r="B6" s="80"/>
      <c r="C6" s="80"/>
      <c r="D6" s="80"/>
      <c r="E6" s="80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1"/>
      <c r="Z6" s="1"/>
      <c r="AA6" s="1"/>
    </row>
    <row r="7" spans="1:27" ht="15.6" x14ac:dyDescent="0.35">
      <c r="A7" s="84" t="s">
        <v>129</v>
      </c>
      <c r="B7" s="84"/>
      <c r="C7" s="84"/>
      <c r="D7" s="84"/>
      <c r="E7" s="84"/>
      <c r="F7" s="84"/>
      <c r="G7" s="84"/>
      <c r="H7" s="84"/>
      <c r="I7" s="84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1"/>
      <c r="Z7" s="1"/>
      <c r="AA7" s="1"/>
    </row>
    <row r="8" spans="1:27" ht="36.75" customHeight="1" x14ac:dyDescent="0.35">
      <c r="A8" s="85" t="s">
        <v>132</v>
      </c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12"/>
      <c r="U8" s="12"/>
      <c r="V8" s="8"/>
      <c r="W8" s="8"/>
      <c r="X8" s="8"/>
      <c r="Y8" s="1"/>
      <c r="Z8" s="1"/>
      <c r="AA8" s="1"/>
    </row>
    <row r="9" spans="1:27" ht="24.95" customHeight="1" x14ac:dyDescent="0.35">
      <c r="A9" s="81" t="s">
        <v>146</v>
      </c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</row>
    <row r="10" spans="1:27" ht="24.95" customHeight="1" x14ac:dyDescent="0.35">
      <c r="A10" s="81" t="s">
        <v>147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9"/>
      <c r="Q10" s="9"/>
      <c r="R10" s="9"/>
      <c r="S10" s="9"/>
      <c r="T10" s="9"/>
      <c r="U10" s="9"/>
      <c r="V10" s="8"/>
      <c r="W10" s="8"/>
      <c r="X10" s="8"/>
      <c r="Y10" s="1"/>
      <c r="Z10" s="1"/>
      <c r="AA10" s="1"/>
    </row>
    <row r="11" spans="1:27" ht="24.95" customHeight="1" x14ac:dyDescent="0.35">
      <c r="A11" s="9"/>
      <c r="B11" s="83" t="s">
        <v>89</v>
      </c>
      <c r="C11" s="83"/>
      <c r="D11" s="83"/>
      <c r="E11" s="83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8"/>
      <c r="W11" s="8"/>
      <c r="X11" s="8"/>
      <c r="Y11" s="1"/>
      <c r="Z11" s="1"/>
      <c r="AA11" s="1"/>
    </row>
    <row r="12" spans="1:27" ht="24.95" customHeight="1" x14ac:dyDescent="0.35">
      <c r="A12" s="9"/>
      <c r="B12" s="83" t="s">
        <v>90</v>
      </c>
      <c r="C12" s="83"/>
      <c r="D12" s="83"/>
      <c r="E12" s="83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8"/>
      <c r="W12" s="8"/>
      <c r="X12" s="8"/>
      <c r="Y12" s="1"/>
      <c r="Z12" s="1"/>
      <c r="AA12" s="1"/>
    </row>
    <row r="13" spans="1:27" ht="31.5" customHeight="1" x14ac:dyDescent="0.35">
      <c r="A13" s="81" t="s">
        <v>148</v>
      </c>
      <c r="B13" s="81"/>
      <c r="C13" s="81"/>
      <c r="D13" s="81"/>
      <c r="E13" s="81"/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9"/>
      <c r="Q13" s="9"/>
      <c r="R13" s="9"/>
      <c r="S13" s="9"/>
      <c r="T13" s="9"/>
      <c r="U13" s="9"/>
      <c r="V13" s="8"/>
      <c r="W13" s="8"/>
      <c r="X13" s="8"/>
      <c r="Y13" s="1"/>
      <c r="Z13" s="1"/>
      <c r="AA13" s="1"/>
    </row>
    <row r="14" spans="1:27" ht="39" customHeight="1" x14ac:dyDescent="0.35">
      <c r="A14" s="86" t="s">
        <v>149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9"/>
      <c r="Q14" s="9"/>
      <c r="R14" s="9"/>
      <c r="S14" s="9"/>
      <c r="T14" s="9"/>
      <c r="U14" s="9"/>
      <c r="V14" s="8"/>
      <c r="W14" s="8"/>
      <c r="X14" s="8"/>
      <c r="Y14" s="1"/>
      <c r="Z14" s="1"/>
      <c r="AA14" s="1"/>
    </row>
    <row r="15" spans="1:27" ht="24.95" customHeight="1" x14ac:dyDescent="0.25">
      <c r="A15" s="81" t="s">
        <v>150</v>
      </c>
      <c r="B15" s="81"/>
      <c r="C15" s="81"/>
      <c r="D15" s="81"/>
      <c r="E15" s="81"/>
      <c r="F15" s="81"/>
      <c r="G15" s="81"/>
      <c r="H15" s="81"/>
      <c r="I15" s="81"/>
      <c r="J15" s="81"/>
      <c r="K15" s="81"/>
      <c r="L15" s="9"/>
      <c r="M15" s="9"/>
      <c r="N15" s="9"/>
      <c r="O15" s="9"/>
      <c r="P15" s="9"/>
      <c r="Q15" s="9"/>
      <c r="R15" s="9"/>
      <c r="S15" s="9"/>
      <c r="T15" s="9"/>
      <c r="U15" s="9"/>
      <c r="V15" s="8"/>
      <c r="W15" s="8"/>
      <c r="X15" s="8"/>
      <c r="Y15" s="1"/>
      <c r="Z15" s="1"/>
      <c r="AA15" s="1"/>
    </row>
    <row r="16" spans="1:27" ht="24.95" customHeight="1" x14ac:dyDescent="0.25">
      <c r="A16" s="81" t="s">
        <v>151</v>
      </c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9"/>
      <c r="M16" s="9"/>
      <c r="N16" s="9"/>
      <c r="O16" s="9"/>
      <c r="P16" s="9"/>
      <c r="Q16" s="9"/>
      <c r="R16" s="9"/>
      <c r="S16" s="9"/>
      <c r="T16" s="9"/>
      <c r="U16" s="9"/>
      <c r="V16" s="8"/>
      <c r="W16" s="8"/>
      <c r="X16" s="8"/>
      <c r="Y16" s="1"/>
      <c r="Z16" s="1"/>
      <c r="AA16" s="1"/>
    </row>
    <row r="17" spans="1:27" ht="24.95" customHeight="1" x14ac:dyDescent="0.25">
      <c r="A17" s="9"/>
      <c r="B17" s="82" t="s">
        <v>123</v>
      </c>
      <c r="C17" s="82"/>
      <c r="D17" s="82"/>
      <c r="E17" s="82"/>
      <c r="F17" s="82"/>
      <c r="G17" s="82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8"/>
      <c r="W17" s="8"/>
      <c r="X17" s="8"/>
      <c r="Y17" s="1"/>
      <c r="Z17" s="1"/>
      <c r="AA17" s="1"/>
    </row>
    <row r="18" spans="1:27" ht="24.95" customHeight="1" x14ac:dyDescent="0.25">
      <c r="A18" s="9"/>
      <c r="B18" s="9"/>
      <c r="C18" s="11" t="s">
        <v>8</v>
      </c>
      <c r="D18" s="11" t="s">
        <v>124</v>
      </c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8"/>
      <c r="W18" s="8"/>
      <c r="X18" s="8"/>
      <c r="Y18" s="1"/>
      <c r="Z18" s="1"/>
      <c r="AA18" s="1"/>
    </row>
    <row r="19" spans="1:27" ht="24.95" customHeight="1" x14ac:dyDescent="0.25">
      <c r="A19" s="9"/>
      <c r="B19" s="9"/>
      <c r="C19" s="11" t="s">
        <v>9</v>
      </c>
      <c r="D19" s="11" t="s">
        <v>124</v>
      </c>
      <c r="E19" s="11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8"/>
      <c r="W19" s="8"/>
      <c r="X19" s="8"/>
      <c r="Y19" s="1"/>
      <c r="Z19" s="1"/>
      <c r="AA19" s="1"/>
    </row>
    <row r="20" spans="1:27" ht="24.95" customHeight="1" x14ac:dyDescent="0.25">
      <c r="A20" s="9"/>
      <c r="B20" s="9"/>
      <c r="C20" s="11" t="s">
        <v>10</v>
      </c>
      <c r="D20" s="11" t="s">
        <v>125</v>
      </c>
      <c r="E20" s="11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8"/>
      <c r="W20" s="8"/>
      <c r="X20" s="8"/>
      <c r="Y20" s="1"/>
      <c r="Z20" s="1"/>
      <c r="AA20" s="1"/>
    </row>
    <row r="21" spans="1:27" ht="24.95" customHeight="1" x14ac:dyDescent="0.25">
      <c r="A21" s="9"/>
      <c r="B21" s="82" t="s">
        <v>126</v>
      </c>
      <c r="C21" s="82"/>
      <c r="D21" s="82"/>
      <c r="E21" s="82"/>
      <c r="F21" s="82"/>
      <c r="G21" s="82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8"/>
      <c r="W21" s="8"/>
      <c r="X21" s="8"/>
      <c r="Y21" s="1"/>
      <c r="Z21" s="1"/>
      <c r="AA21" s="1"/>
    </row>
    <row r="22" spans="1:27" ht="24.95" customHeight="1" x14ac:dyDescent="0.25">
      <c r="A22" s="10"/>
      <c r="B22" s="10"/>
      <c r="C22" s="11"/>
      <c r="D22" s="6" t="s">
        <v>3</v>
      </c>
      <c r="E22" s="6" t="s">
        <v>4</v>
      </c>
      <c r="F22" s="6" t="s">
        <v>5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8"/>
      <c r="W22" s="8"/>
      <c r="X22" s="8"/>
      <c r="Y22" s="1"/>
      <c r="Z22" s="1"/>
      <c r="AA22" s="1"/>
    </row>
    <row r="23" spans="1:27" ht="24.95" customHeight="1" x14ac:dyDescent="0.25">
      <c r="A23" s="10"/>
      <c r="B23" s="10"/>
      <c r="C23" s="11" t="s">
        <v>127</v>
      </c>
      <c r="D23" s="6">
        <v>1</v>
      </c>
      <c r="E23" s="6">
        <v>2</v>
      </c>
      <c r="F23" s="6">
        <v>3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8"/>
      <c r="W23" s="8"/>
      <c r="X23" s="8"/>
      <c r="Y23" s="1"/>
      <c r="Z23" s="1"/>
      <c r="AA23" s="1"/>
    </row>
    <row r="24" spans="1:27" ht="24.95" customHeight="1" x14ac:dyDescent="0.25">
      <c r="A24" s="10"/>
      <c r="B24" s="10"/>
      <c r="C24" s="11" t="s">
        <v>128</v>
      </c>
      <c r="D24" s="6">
        <v>5</v>
      </c>
      <c r="E24" s="6">
        <v>5</v>
      </c>
      <c r="F24" s="6">
        <v>10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8"/>
      <c r="W24" s="8"/>
      <c r="X24" s="8"/>
      <c r="Y24" s="1"/>
      <c r="Z24" s="1"/>
      <c r="AA24" s="1"/>
    </row>
    <row r="25" spans="1:27" ht="24.95" customHeight="1" x14ac:dyDescent="0.25">
      <c r="A25" s="81" t="s">
        <v>152</v>
      </c>
      <c r="B25" s="81"/>
      <c r="C25" s="81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9"/>
      <c r="V25" s="8"/>
      <c r="W25" s="8"/>
      <c r="X25" s="8"/>
      <c r="Y25" s="1"/>
      <c r="Z25" s="1"/>
      <c r="AA25" s="1"/>
    </row>
    <row r="26" spans="1:27" ht="24.95" customHeight="1" x14ac:dyDescent="0.25">
      <c r="A26" s="81" t="s">
        <v>153</v>
      </c>
      <c r="B26" s="81"/>
      <c r="C26" s="81"/>
      <c r="D26" s="81"/>
      <c r="E26" s="81"/>
      <c r="F26" s="81"/>
      <c r="G26" s="81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8"/>
      <c r="W26" s="8"/>
      <c r="X26" s="8"/>
      <c r="Y26" s="1"/>
      <c r="Z26" s="1"/>
      <c r="AA26" s="1"/>
    </row>
    <row r="27" spans="1:27" ht="24.95" customHeight="1" x14ac:dyDescent="0.25">
      <c r="A27" s="81" t="s">
        <v>154</v>
      </c>
      <c r="B27" s="81"/>
      <c r="C27" s="81"/>
      <c r="D27" s="81"/>
      <c r="E27" s="81"/>
      <c r="F27" s="81"/>
      <c r="G27" s="81"/>
      <c r="H27" s="81"/>
      <c r="I27" s="81"/>
      <c r="J27" s="81"/>
      <c r="K27" s="81"/>
      <c r="L27" s="9"/>
      <c r="M27" s="9"/>
      <c r="N27" s="9"/>
      <c r="O27" s="9"/>
      <c r="P27" s="9"/>
      <c r="Q27" s="9"/>
      <c r="R27" s="9"/>
      <c r="S27" s="9"/>
      <c r="T27" s="9"/>
      <c r="U27" s="9"/>
      <c r="V27" s="8"/>
      <c r="W27" s="8"/>
      <c r="X27" s="8"/>
      <c r="Y27" s="1"/>
      <c r="Z27" s="1"/>
      <c r="AA27" s="1"/>
    </row>
    <row r="28" spans="1:27" ht="24.95" customHeight="1" x14ac:dyDescent="0.25">
      <c r="A28" s="81" t="s">
        <v>155</v>
      </c>
      <c r="B28" s="81"/>
      <c r="C28" s="81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1"/>
      <c r="Z28" s="1"/>
      <c r="AA28" s="1"/>
    </row>
    <row r="29" spans="1:27" ht="24.95" customHeight="1" x14ac:dyDescent="0.25">
      <c r="A29" s="81" t="s">
        <v>156</v>
      </c>
      <c r="B29" s="81"/>
      <c r="C29" s="81"/>
      <c r="D29" s="81"/>
      <c r="E29" s="81"/>
      <c r="F29" s="81"/>
      <c r="G29" s="81"/>
      <c r="H29" s="81"/>
      <c r="I29" s="81"/>
      <c r="J29" s="81"/>
      <c r="K29" s="81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1"/>
      <c r="Z29" s="1"/>
      <c r="AA29" s="1"/>
    </row>
    <row r="30" spans="1:27" ht="25.5" customHeight="1" x14ac:dyDescent="0.25">
      <c r="A30" s="81" t="s">
        <v>157</v>
      </c>
      <c r="B30" s="81"/>
      <c r="C30" s="81"/>
      <c r="D30" s="81"/>
      <c r="E30" s="81"/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"/>
      <c r="S30" s="8"/>
      <c r="T30" s="8"/>
      <c r="U30" s="8"/>
      <c r="V30" s="8"/>
      <c r="W30" s="8"/>
      <c r="X30" s="8"/>
      <c r="Y30" s="1"/>
      <c r="Z30" s="1"/>
      <c r="AA30" s="1"/>
    </row>
    <row r="31" spans="1:27" ht="15.75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7" ht="15.75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</sheetData>
  <sheetProtection password="DD01" sheet="1" objects="1" scenarios="1"/>
  <mergeCells count="22">
    <mergeCell ref="A29:K29"/>
    <mergeCell ref="A30:Q30"/>
    <mergeCell ref="A15:K15"/>
    <mergeCell ref="A7:I7"/>
    <mergeCell ref="A8:S8"/>
    <mergeCell ref="A13:O13"/>
    <mergeCell ref="A14:O14"/>
    <mergeCell ref="A9:AA9"/>
    <mergeCell ref="A28:X28"/>
    <mergeCell ref="A1:AA1"/>
    <mergeCell ref="A2:AA2"/>
    <mergeCell ref="A3:AA3"/>
    <mergeCell ref="A6:E6"/>
    <mergeCell ref="A27:K27"/>
    <mergeCell ref="A16:K16"/>
    <mergeCell ref="B17:G17"/>
    <mergeCell ref="B21:G21"/>
    <mergeCell ref="A25:T25"/>
    <mergeCell ref="A26:G26"/>
    <mergeCell ref="B11:E11"/>
    <mergeCell ref="A10:O10"/>
    <mergeCell ref="B12:E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view="pageBreakPreview" zoomScaleSheetLayoutView="100" workbookViewId="0">
      <selection activeCell="B9" sqref="B9:F13"/>
    </sheetView>
  </sheetViews>
  <sheetFormatPr defaultRowHeight="15" x14ac:dyDescent="0.25"/>
  <cols>
    <col min="1" max="1" width="40.85546875" bestFit="1" customWidth="1"/>
    <col min="2" max="7" width="7.7109375" customWidth="1"/>
  </cols>
  <sheetData>
    <row r="1" spans="1:8" ht="14.45" x14ac:dyDescent="0.35">
      <c r="A1" s="89" t="s">
        <v>73</v>
      </c>
      <c r="B1" s="89"/>
      <c r="C1" s="89"/>
      <c r="D1" s="89"/>
      <c r="E1" s="89"/>
      <c r="F1" s="89"/>
      <c r="G1" s="89"/>
      <c r="H1" s="2"/>
    </row>
    <row r="2" spans="1:8" ht="14.45" x14ac:dyDescent="0.35">
      <c r="A2" s="13"/>
      <c r="B2" s="13"/>
      <c r="C2" s="13"/>
      <c r="D2" s="13"/>
      <c r="E2" s="13"/>
      <c r="F2" s="13"/>
      <c r="G2" s="13"/>
      <c r="H2" s="2"/>
    </row>
    <row r="3" spans="1:8" ht="14.45" x14ac:dyDescent="0.35">
      <c r="A3" s="15" t="s">
        <v>79</v>
      </c>
      <c r="B3" s="16">
        <v>147</v>
      </c>
      <c r="C3" s="13"/>
      <c r="D3" s="13"/>
      <c r="E3" s="13"/>
      <c r="F3" s="13"/>
      <c r="G3" s="13"/>
      <c r="H3" s="2"/>
    </row>
    <row r="4" spans="1:8" ht="14.45" x14ac:dyDescent="0.35">
      <c r="A4" s="15" t="s">
        <v>80</v>
      </c>
      <c r="B4" s="16"/>
      <c r="C4" s="13"/>
      <c r="D4" s="13"/>
      <c r="E4" s="13"/>
      <c r="F4" s="13"/>
      <c r="G4" s="13"/>
      <c r="H4" s="2"/>
    </row>
    <row r="5" spans="1:8" ht="14.45" x14ac:dyDescent="0.35">
      <c r="A5" s="13"/>
      <c r="B5" s="13"/>
      <c r="C5" s="13"/>
      <c r="D5" s="13"/>
      <c r="E5" s="13"/>
      <c r="F5" s="13"/>
      <c r="G5" s="13"/>
      <c r="H5" s="2"/>
    </row>
    <row r="6" spans="1:8" ht="14.45" x14ac:dyDescent="0.35">
      <c r="A6" s="51" t="s">
        <v>81</v>
      </c>
      <c r="B6" s="13"/>
      <c r="C6" s="13"/>
      <c r="D6" s="13"/>
      <c r="E6" s="13"/>
      <c r="F6" s="13"/>
      <c r="G6" s="13"/>
      <c r="H6" s="2"/>
    </row>
    <row r="7" spans="1:8" ht="24.95" customHeight="1" x14ac:dyDescent="0.3">
      <c r="A7" s="24" t="s">
        <v>65</v>
      </c>
      <c r="B7" s="113" t="s">
        <v>8</v>
      </c>
      <c r="C7" s="115" t="s">
        <v>9</v>
      </c>
      <c r="D7" s="113" t="s">
        <v>10</v>
      </c>
      <c r="E7" s="113" t="s">
        <v>11</v>
      </c>
      <c r="F7" s="113" t="s">
        <v>12</v>
      </c>
      <c r="G7" s="113" t="s">
        <v>13</v>
      </c>
      <c r="H7" s="2"/>
    </row>
    <row r="8" spans="1:8" ht="24.95" customHeight="1" x14ac:dyDescent="0.3">
      <c r="A8" s="17" t="s">
        <v>82</v>
      </c>
      <c r="B8" s="114"/>
      <c r="C8" s="116"/>
      <c r="D8" s="114"/>
      <c r="E8" s="114"/>
      <c r="F8" s="114"/>
      <c r="G8" s="114"/>
      <c r="H8" s="2"/>
    </row>
    <row r="9" spans="1:8" ht="24.95" customHeight="1" x14ac:dyDescent="0.35">
      <c r="A9" s="17" t="s">
        <v>83</v>
      </c>
      <c r="B9" s="18">
        <v>45</v>
      </c>
      <c r="C9" s="18">
        <v>52</v>
      </c>
      <c r="D9" s="18">
        <v>35</v>
      </c>
      <c r="E9" s="18">
        <v>35</v>
      </c>
      <c r="F9" s="18">
        <v>38</v>
      </c>
      <c r="G9" s="18"/>
      <c r="H9" s="2"/>
    </row>
    <row r="10" spans="1:8" ht="24.95" customHeight="1" x14ac:dyDescent="0.35">
      <c r="A10" s="17" t="s">
        <v>84</v>
      </c>
      <c r="B10" s="18">
        <v>40</v>
      </c>
      <c r="C10" s="18">
        <v>38</v>
      </c>
      <c r="D10" s="18">
        <v>48</v>
      </c>
      <c r="E10" s="18">
        <v>48</v>
      </c>
      <c r="F10" s="18">
        <v>45</v>
      </c>
      <c r="G10" s="18"/>
      <c r="H10" s="2"/>
    </row>
    <row r="11" spans="1:8" ht="24.95" customHeight="1" x14ac:dyDescent="0.35">
      <c r="A11" s="17" t="s">
        <v>85</v>
      </c>
      <c r="B11" s="18">
        <v>40</v>
      </c>
      <c r="C11" s="18">
        <v>33</v>
      </c>
      <c r="D11" s="18">
        <v>44</v>
      </c>
      <c r="E11" s="18">
        <v>44</v>
      </c>
      <c r="F11" s="18">
        <v>44</v>
      </c>
      <c r="G11" s="18"/>
      <c r="H11" s="2"/>
    </row>
    <row r="12" spans="1:8" ht="24.95" customHeight="1" x14ac:dyDescent="0.35">
      <c r="A12" s="17" t="s">
        <v>86</v>
      </c>
      <c r="B12" s="18">
        <v>22</v>
      </c>
      <c r="C12" s="18">
        <v>22</v>
      </c>
      <c r="D12" s="18">
        <v>20</v>
      </c>
      <c r="E12" s="18">
        <v>20</v>
      </c>
      <c r="F12" s="18">
        <v>20</v>
      </c>
      <c r="G12" s="18"/>
      <c r="H12" s="2"/>
    </row>
    <row r="13" spans="1:8" ht="24.95" customHeight="1" x14ac:dyDescent="0.35">
      <c r="A13" s="17" t="s">
        <v>87</v>
      </c>
      <c r="B13" s="18">
        <v>0</v>
      </c>
      <c r="C13" s="18">
        <v>2</v>
      </c>
      <c r="D13" s="18">
        <v>0</v>
      </c>
      <c r="E13" s="18">
        <v>0</v>
      </c>
      <c r="F13" s="18">
        <v>0</v>
      </c>
      <c r="G13" s="18"/>
      <c r="H13" s="2"/>
    </row>
    <row r="14" spans="1:8" ht="24.95" customHeight="1" x14ac:dyDescent="0.35">
      <c r="A14" s="17" t="s">
        <v>119</v>
      </c>
      <c r="B14" s="52">
        <f>IFERROR(((((B9*5)+(B10*4)+(B11*3)+(B12*2)+(B13*1))/SUM(B9:B13))/5)*3,"NA")</f>
        <v>2.240816326530612</v>
      </c>
      <c r="C14" s="52">
        <f t="shared" ref="C14:G14" si="0">IFERROR(((((C9*5)+(C10*4)+(C11*3)+(C12*2)+(C13*1))/SUM(C9:C13))/5)*3,"NA")</f>
        <v>2.2734693877551022</v>
      </c>
      <c r="D14" s="52">
        <f t="shared" si="0"/>
        <v>2.1999999999999997</v>
      </c>
      <c r="E14" s="52">
        <f t="shared" si="0"/>
        <v>2.1999999999999997</v>
      </c>
      <c r="F14" s="52">
        <f t="shared" si="0"/>
        <v>2.2122448979591836</v>
      </c>
      <c r="G14" s="52" t="str">
        <f t="shared" si="0"/>
        <v>NA</v>
      </c>
      <c r="H14" s="2"/>
    </row>
    <row r="15" spans="1:8" ht="14.45" x14ac:dyDescent="0.35">
      <c r="A15" s="2"/>
      <c r="B15" s="2"/>
      <c r="C15" s="2"/>
      <c r="D15" s="2"/>
      <c r="E15" s="2"/>
      <c r="F15" s="2"/>
      <c r="G15" s="2"/>
      <c r="H15" s="2"/>
    </row>
    <row r="16" spans="1:8" ht="14.45" x14ac:dyDescent="0.35">
      <c r="A16" s="2"/>
      <c r="B16" s="2"/>
      <c r="C16" s="2"/>
      <c r="D16" s="2"/>
      <c r="E16" s="2"/>
      <c r="F16" s="2"/>
      <c r="G16" s="2"/>
      <c r="H16" s="2"/>
    </row>
    <row r="17" spans="1:8" ht="14.45" x14ac:dyDescent="0.35">
      <c r="A17" s="2"/>
      <c r="B17" s="2"/>
      <c r="C17" s="2"/>
      <c r="D17" s="2"/>
      <c r="E17" s="2"/>
      <c r="F17" s="2"/>
      <c r="G17" s="2"/>
      <c r="H17" s="2"/>
    </row>
  </sheetData>
  <sheetProtection password="DD01" sheet="1" objects="1" scenarios="1"/>
  <protectedRanges>
    <protectedRange sqref="B9:G13" name="Range2"/>
    <protectedRange sqref="B3:B4" name="Range1"/>
  </protectedRanges>
  <mergeCells count="7">
    <mergeCell ref="A1:G1"/>
    <mergeCell ref="B7:B8"/>
    <mergeCell ref="C7:C8"/>
    <mergeCell ref="D7:D8"/>
    <mergeCell ref="E7:E8"/>
    <mergeCell ref="F7:F8"/>
    <mergeCell ref="G7:G8"/>
  </mergeCells>
  <hyperlinks>
    <hyperlink ref="C7" r:id="rId1" display="CO@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view="pageBreakPreview" zoomScaleSheetLayoutView="100" workbookViewId="0">
      <selection activeCell="I13" sqref="I13"/>
    </sheetView>
  </sheetViews>
  <sheetFormatPr defaultColWidth="9.140625" defaultRowHeight="15" x14ac:dyDescent="0.25"/>
  <cols>
    <col min="1" max="1" width="9.140625" style="5"/>
    <col min="2" max="2" width="22.140625" style="5" customWidth="1"/>
    <col min="3" max="3" width="27.85546875" style="5" customWidth="1"/>
    <col min="4" max="9" width="7.7109375" style="5" customWidth="1"/>
    <col min="10" max="16384" width="9.140625" style="5"/>
  </cols>
  <sheetData>
    <row r="1" spans="1:9" ht="14.45" x14ac:dyDescent="0.35">
      <c r="A1" s="53"/>
      <c r="B1" s="53"/>
      <c r="C1" s="53"/>
      <c r="D1" s="53"/>
      <c r="E1" s="53"/>
      <c r="F1" s="53"/>
      <c r="G1" s="53"/>
      <c r="H1" s="53"/>
      <c r="I1" s="53"/>
    </row>
    <row r="2" spans="1:9" ht="14.45" x14ac:dyDescent="0.35">
      <c r="A2" s="53"/>
      <c r="B2" s="53"/>
      <c r="C2" s="53"/>
      <c r="D2" s="53"/>
      <c r="E2" s="53"/>
      <c r="F2" s="53"/>
      <c r="G2" s="53"/>
      <c r="H2" s="53"/>
      <c r="I2" s="53"/>
    </row>
    <row r="3" spans="1:9" ht="14.45" x14ac:dyDescent="0.35">
      <c r="A3" s="53"/>
      <c r="B3" s="53"/>
      <c r="C3" s="53"/>
      <c r="D3" s="53"/>
      <c r="E3" s="53"/>
      <c r="F3" s="53"/>
      <c r="G3" s="53"/>
      <c r="H3" s="53"/>
      <c r="I3" s="53"/>
    </row>
    <row r="4" spans="1:9" ht="14.45" x14ac:dyDescent="0.35">
      <c r="A4" s="53"/>
      <c r="B4" s="119" t="s">
        <v>109</v>
      </c>
      <c r="C4" s="119"/>
      <c r="D4" s="119"/>
      <c r="E4" s="53"/>
      <c r="F4" s="53"/>
      <c r="G4" s="53"/>
      <c r="H4" s="53"/>
      <c r="I4" s="53"/>
    </row>
    <row r="5" spans="1:9" ht="14.45" x14ac:dyDescent="0.35">
      <c r="A5" s="53"/>
      <c r="B5" s="53"/>
      <c r="C5" s="53"/>
      <c r="D5" s="53"/>
      <c r="E5" s="53"/>
      <c r="F5" s="53"/>
      <c r="G5" s="53"/>
      <c r="H5" s="53"/>
      <c r="I5" s="53"/>
    </row>
    <row r="6" spans="1:9" x14ac:dyDescent="0.25">
      <c r="A6" s="53"/>
      <c r="B6" s="53"/>
      <c r="C6" s="54" t="s">
        <v>65</v>
      </c>
      <c r="D6" s="120" t="s">
        <v>8</v>
      </c>
      <c r="E6" s="120" t="s">
        <v>9</v>
      </c>
      <c r="F6" s="120" t="s">
        <v>10</v>
      </c>
      <c r="G6" s="120" t="s">
        <v>11</v>
      </c>
      <c r="H6" s="120" t="s">
        <v>12</v>
      </c>
      <c r="I6" s="120" t="s">
        <v>13</v>
      </c>
    </row>
    <row r="7" spans="1:9" ht="15.75" x14ac:dyDescent="0.3">
      <c r="A7" s="53"/>
      <c r="B7" s="53"/>
      <c r="C7" s="55" t="s">
        <v>66</v>
      </c>
      <c r="D7" s="121"/>
      <c r="E7" s="121"/>
      <c r="F7" s="121"/>
      <c r="G7" s="121"/>
      <c r="H7" s="121"/>
      <c r="I7" s="121"/>
    </row>
    <row r="8" spans="1:9" ht="14.45" x14ac:dyDescent="0.35">
      <c r="A8" s="53"/>
      <c r="B8" s="53"/>
      <c r="C8" s="55" t="s">
        <v>67</v>
      </c>
      <c r="D8" s="56">
        <f>IFERROR(AVERAGEIF('CIA-1-Component 1'!$D$3:$M$3,"=1",'CIA-1-Component 1'!$D$709:$M$709),"-")</f>
        <v>3</v>
      </c>
      <c r="E8" s="56">
        <f>IFERROR(AVERAGEIF('CIA-1-Component 1'!$D$3:$M$3,"=2",'CIA-1-Component 1'!$D$709:$M$709),"-")</f>
        <v>3</v>
      </c>
      <c r="F8" s="56">
        <f>IFERROR(AVERAGEIF('CIA-1-Component 1'!$D$3:$M$3,"=3",'CIA-1-Component 1'!$D$709:$M$709),"-")</f>
        <v>3</v>
      </c>
      <c r="G8" s="56" t="str">
        <f>IFERROR(AVERAGEIF('CIA-1-Component 1'!$D$3:$M$3,"=4",'CIA-1-Component 1'!$D$709:$M$709),"-")</f>
        <v>-</v>
      </c>
      <c r="H8" s="56" t="str">
        <f>IFERROR(AVERAGEIF('CIA-1-Component 1'!$D$3:$M$3,"=5",'CIA-1-Component 1'!$D$709:$M$709),"-")</f>
        <v>-</v>
      </c>
      <c r="I8" s="56" t="str">
        <f>IFERROR(AVERAGEIF('CIA-1-Component 1'!$D$3:$M$3,"=6",'CIA-1-Component 1'!$D$709:$M$709),"-")</f>
        <v>-</v>
      </c>
    </row>
    <row r="9" spans="1:9" ht="14.45" x14ac:dyDescent="0.35">
      <c r="A9" s="53"/>
      <c r="B9" s="53"/>
      <c r="C9" s="55" t="s">
        <v>68</v>
      </c>
      <c r="D9" s="56" t="str">
        <f>IFERROR(AVERAGEIF('CIA-1-Component 2'!$D$3:$M$3,"=1",'CIA-1-Component 2'!$D$709:$M$709),"-")</f>
        <v>-</v>
      </c>
      <c r="E9" s="56" t="str">
        <f>IFERROR(AVERAGEIF('CIA-1-Component 2'!$D$3:$M$3,"=2",'CIA-1-Component 2'!$D$709:$M$709),"-")</f>
        <v>-</v>
      </c>
      <c r="F9" s="56" t="str">
        <f>IFERROR(AVERAGEIF('CIA-1-Component 2'!$D$3:$M$3,"=3",'CIA-1-Component 2'!$D$709:$M$709),"-")</f>
        <v>-</v>
      </c>
      <c r="G9" s="56" t="str">
        <f>IFERROR(AVERAGEIF('CIA-1-Component 2'!$D$3:$M$3,"=4",'CIA-1-Component 2'!$D$709:$M$709),"-")</f>
        <v>-</v>
      </c>
      <c r="H9" s="56" t="str">
        <f>IFERROR(AVERAGEIF('CIA-1-Component 2'!$D$3:$M$3,"=5",'CIA-1-Component 2'!$D$709:$M$709),"-")</f>
        <v>-</v>
      </c>
      <c r="I9" s="56" t="str">
        <f>IFERROR(AVERAGEIF('CIA-1-Component 2'!$D$3:$M$3,"=1",'CIA-1-Component 2'!$D$709:$M$709),"-")</f>
        <v>-</v>
      </c>
    </row>
    <row r="10" spans="1:9" ht="14.45" x14ac:dyDescent="0.35">
      <c r="A10" s="53"/>
      <c r="B10" s="53"/>
      <c r="C10" s="55" t="s">
        <v>69</v>
      </c>
      <c r="D10" s="56">
        <f>IFERROR(AVERAGEIF('CIA-2 MSE'!$D$3:$I$3,"=1",'CIA-2 MSE'!$D$709:$I$709),"")</f>
        <v>3</v>
      </c>
      <c r="E10" s="56">
        <f>IFERROR(AVERAGEIF('CIA-2 MSE'!$D$3:$I$3,"=2",'CIA-2 MSE'!$D$709:$I$709),"-")</f>
        <v>3</v>
      </c>
      <c r="F10" s="56">
        <f>IFERROR(AVERAGEIF('CIA-2 MSE'!$D$3:$I$3,"=3",'CIA-2 MSE'!$D$709:$I$709),"-")</f>
        <v>3</v>
      </c>
      <c r="G10" s="56" t="str">
        <f>IFERROR(AVERAGEIF('CIA-2 MSE'!$D$3:$I$3,"=4",'CIA-2 MSE'!$D$709:$I$709),"-")</f>
        <v>-</v>
      </c>
      <c r="H10" s="56">
        <f>IFERROR(AVERAGEIF('CIA-2 MSE'!$D$3:$I$3,"=5",'CIA-2 MSE'!$D$709:$I$709),"-")</f>
        <v>3</v>
      </c>
      <c r="I10" s="56" t="str">
        <f>IFERROR(AVERAGEIF('CIA-2 MSE'!$D$3:$I$3,"=6",'CIA-2 MSE'!$D$709:$I$709),"-")</f>
        <v>-</v>
      </c>
    </row>
    <row r="11" spans="1:9" ht="14.45" x14ac:dyDescent="0.35">
      <c r="A11" s="53"/>
      <c r="B11" s="53"/>
      <c r="C11" s="55" t="s">
        <v>70</v>
      </c>
      <c r="D11" s="56">
        <f>IFERROR(AVERAGEIF('CIA-3-Component 1'!$D$3:$M$3,"=1",'CIA-3-Component 1'!$D$709:$M$709),"-")</f>
        <v>3</v>
      </c>
      <c r="E11" s="56">
        <f>IFERROR(AVERAGEIF('CIA-3-Component 1'!$D$3:$M$3,"=2",'CIA-3-Component 1'!$D$709:$M$709),"-")</f>
        <v>3</v>
      </c>
      <c r="F11" s="56">
        <f>IFERROR(AVERAGEIF('CIA-3-Component 1'!$D$3:$M$3,"=3",'CIA-3-Component 1'!$D$709:$M$709),"-")</f>
        <v>3</v>
      </c>
      <c r="G11" s="56">
        <f>IFERROR(AVERAGEIF('CIA-3-Component 1'!$D$3:$M$3,"=4",'CIA-3-Component 1'!$D$709:$M$709),"-")</f>
        <v>3</v>
      </c>
      <c r="H11" s="56">
        <f>IFERROR(AVERAGEIF('CIA-3-Component 1'!$D$3:$M$3,"=5",'CIA-3-Component 1'!$D$709:$M$709),"-")</f>
        <v>3</v>
      </c>
      <c r="I11" s="56" t="str">
        <f>IFERROR(AVERAGEIF('CIA-3-Component 1'!$D$3:$M$3,"=6",'CIA-3-Component 1'!$D$709:$M$709),"-")</f>
        <v>-</v>
      </c>
    </row>
    <row r="12" spans="1:9" ht="14.45" x14ac:dyDescent="0.35">
      <c r="A12" s="53"/>
      <c r="B12" s="53"/>
      <c r="C12" s="55" t="s">
        <v>71</v>
      </c>
      <c r="D12" s="56" t="str">
        <f>IFERROR(AVERAGEIF('CIA-3-Component 2'!$D$3:$M$3,"=1",'CIA-3-Component 2'!$D$709:$M$709),"-")</f>
        <v>-</v>
      </c>
      <c r="E12" s="56" t="str">
        <f>IFERROR(AVERAGEIF('CIA-3-Component 2'!$D$3:$M$3,"=2",'CIA-3-Component 2'!$D$709:$M$709),"-")</f>
        <v>-</v>
      </c>
      <c r="F12" s="56" t="str">
        <f>IFERROR(AVERAGEIF('CIA-3-Component 2'!$D$3:$M$3,"=3",'CIA-3-Component 2'!$D$709:$M$709),"-")</f>
        <v>-</v>
      </c>
      <c r="G12" s="56" t="str">
        <f>IFERROR(AVERAGEIF('CIA-3-Component 2'!$D$3:$M$3,"=4",'CIA-3-Component 2'!$D$709:$M$709),"-")</f>
        <v>-</v>
      </c>
      <c r="H12" s="56" t="str">
        <f>IFERROR(AVERAGEIF('CIA-3-Component 2'!$D$3:$M$3,"=5",'CIA-3-Component 2'!$D$709:$M$709),"-")</f>
        <v>-</v>
      </c>
      <c r="I12" s="56" t="str">
        <f>IFERROR(AVERAGEIF('CIA-3-Component 2'!$D$3:$M$3,"=6",'CIA-3-Component 2'!$D$709:$M$709),"-")</f>
        <v>-</v>
      </c>
    </row>
    <row r="13" spans="1:9" ht="14.45" x14ac:dyDescent="0.35">
      <c r="A13" s="53"/>
      <c r="B13" s="53"/>
      <c r="C13" s="55" t="s">
        <v>56</v>
      </c>
      <c r="D13" s="66">
        <f t="shared" ref="D13:I13" si="0">IFERROR(AVERAGE(D8:D12),"-")</f>
        <v>3</v>
      </c>
      <c r="E13" s="66">
        <f t="shared" si="0"/>
        <v>3</v>
      </c>
      <c r="F13" s="66">
        <f t="shared" si="0"/>
        <v>3</v>
      </c>
      <c r="G13" s="66">
        <f t="shared" si="0"/>
        <v>3</v>
      </c>
      <c r="H13" s="66">
        <f t="shared" si="0"/>
        <v>3</v>
      </c>
      <c r="I13" s="66" t="str">
        <f t="shared" si="0"/>
        <v>-</v>
      </c>
    </row>
    <row r="14" spans="1:9" ht="14.45" x14ac:dyDescent="0.35">
      <c r="A14" s="53"/>
      <c r="B14" s="53"/>
      <c r="C14" s="53"/>
      <c r="D14" s="53"/>
      <c r="E14" s="53"/>
      <c r="F14" s="53"/>
      <c r="G14" s="53"/>
      <c r="H14" s="53"/>
      <c r="I14" s="53"/>
    </row>
    <row r="15" spans="1:9" ht="14.45" x14ac:dyDescent="0.35">
      <c r="A15" s="53"/>
      <c r="B15" s="119" t="s">
        <v>104</v>
      </c>
      <c r="C15" s="119"/>
      <c r="D15" s="119"/>
      <c r="E15" s="53"/>
      <c r="F15" s="53"/>
      <c r="G15" s="53"/>
      <c r="H15" s="53"/>
      <c r="I15" s="53"/>
    </row>
    <row r="16" spans="1:9" ht="14.45" x14ac:dyDescent="0.35">
      <c r="A16" s="53"/>
      <c r="B16" s="53"/>
      <c r="C16" s="53"/>
      <c r="D16" s="53"/>
      <c r="E16" s="53"/>
      <c r="F16" s="53"/>
      <c r="G16" s="53"/>
      <c r="H16" s="53"/>
      <c r="I16" s="53"/>
    </row>
    <row r="17" spans="1:9" x14ac:dyDescent="0.25">
      <c r="A17" s="53"/>
      <c r="B17" s="53"/>
      <c r="C17" s="57" t="s">
        <v>65</v>
      </c>
      <c r="D17" s="117" t="s">
        <v>8</v>
      </c>
      <c r="E17" s="117" t="s">
        <v>9</v>
      </c>
      <c r="F17" s="117" t="s">
        <v>10</v>
      </c>
      <c r="G17" s="117" t="s">
        <v>11</v>
      </c>
      <c r="H17" s="117" t="s">
        <v>12</v>
      </c>
      <c r="I17" s="117" t="s">
        <v>13</v>
      </c>
    </row>
    <row r="18" spans="1:9" ht="15.75" x14ac:dyDescent="0.3">
      <c r="A18" s="53"/>
      <c r="B18" s="53"/>
      <c r="C18" s="58" t="s">
        <v>105</v>
      </c>
      <c r="D18" s="118"/>
      <c r="E18" s="118"/>
      <c r="F18" s="118"/>
      <c r="G18" s="118"/>
      <c r="H18" s="118"/>
      <c r="I18" s="118"/>
    </row>
    <row r="19" spans="1:9" ht="14.45" x14ac:dyDescent="0.35">
      <c r="A19" s="53"/>
      <c r="B19" s="53"/>
      <c r="C19" s="58" t="s">
        <v>106</v>
      </c>
      <c r="D19" s="59" t="str">
        <f>IF('Course Information sheet'!$B$13="Y",AVERAGEIF('CIA-Practical'!$D$3:$O$3,"=1",'CIA-Practical'!$D$709:$O$709),"-")</f>
        <v>-</v>
      </c>
      <c r="E19" s="59" t="str">
        <f>IF('Course Information sheet'!$B$13="Y",AVERAGEIF('CIA-Practical'!$D$3:$O$3,"=2",'CIA-Practical'!$D$709:$O$709),"-")</f>
        <v>-</v>
      </c>
      <c r="F19" s="59" t="str">
        <f>IF('Course Information sheet'!$B$13="Y",AVERAGEIF('CIA-Practical'!$D$3:$O$3,"=3",'CIA-Practical'!$D$709:$O$709),"-")</f>
        <v>-</v>
      </c>
      <c r="G19" s="59" t="str">
        <f>IF('Course Information sheet'!$B$13="Y",AVERAGEIF('CIA-Practical'!$D$3:$O$3,"=4",'CIA-Practical'!$D$709:$O$709),"-")</f>
        <v>-</v>
      </c>
      <c r="H19" s="59" t="str">
        <f>IF('Course Information sheet'!$B$13="Y",AVERAGEIF('CIA-Practical'!$D$3:$O$3,"=5",'CIA-Practical'!$D$709:$O$709),"-")</f>
        <v>-</v>
      </c>
      <c r="I19" s="59" t="str">
        <f>IF('Course Information sheet'!$B$13="Y",AVERAGEIF('CIA-Practical'!$D$3:$O$3,"=6",'CIA-Practical'!$D$709:$O$709),"-")</f>
        <v>-</v>
      </c>
    </row>
    <row r="20" spans="1:9" ht="14.45" x14ac:dyDescent="0.35">
      <c r="A20" s="53"/>
      <c r="B20" s="53"/>
      <c r="C20" s="58" t="s">
        <v>103</v>
      </c>
      <c r="D20" s="59" t="str">
        <f>IF('Course Information sheet'!$B$13="Y",AVERAGEIF('CIA-Practical'!$P$3:$AA$3,"=1",'CIA-Practical'!$P$709:$AA$709),"-")</f>
        <v>-</v>
      </c>
      <c r="E20" s="59" t="str">
        <f>IF('Course Information sheet'!$B$13="Y",AVERAGEIF('CIA-Practical'!$P$3:$AA$3,"=2",'CIA-Practical'!$P$709:$AA$709),"-")</f>
        <v>-</v>
      </c>
      <c r="F20" s="59" t="str">
        <f>IF('Course Information sheet'!$B$13="Y",AVERAGEIF('CIA-Practical'!$P$3:$AA$3,"=3",'CIA-Practical'!$P$709:$AA$709),"-")</f>
        <v>-</v>
      </c>
      <c r="G20" s="59" t="str">
        <f>IF('Course Information sheet'!$B$13="Y",AVERAGEIF('CIA-Practical'!$P$3:$AA$3,"=4",'CIA-Practical'!$P$709:$AA$709),"-")</f>
        <v>-</v>
      </c>
      <c r="H20" s="59" t="str">
        <f>IF('Course Information sheet'!$B$13="Y",AVERAGEIF('CIA-Practical'!$P$3:$AA$3,"=5",'CIA-Practical'!$P$709:$AA$709),"-")</f>
        <v>-</v>
      </c>
      <c r="I20" s="59" t="str">
        <f>IF('Course Information sheet'!$B$13="Y",AVERAGEIF('CIA-Practical'!$P$3:$AA$3,"=6",'CIA-Practical'!$P$709:$AA$709),"-")</f>
        <v>-</v>
      </c>
    </row>
    <row r="21" spans="1:9" ht="14.45" x14ac:dyDescent="0.35">
      <c r="A21" s="53"/>
      <c r="B21" s="53"/>
      <c r="C21" s="58" t="s">
        <v>115</v>
      </c>
      <c r="D21" s="59" t="str">
        <f>IF('Course Information sheet'!$B$13="Y",AVERAGEIF('CIA-Practical'!$AB$3:$AM$3,"=1",'CIA-Practical'!$AB$709:$AM$709),"-")</f>
        <v>-</v>
      </c>
      <c r="E21" s="59" t="str">
        <f>IF('Course Information sheet'!$B$13="Y",AVERAGEIF('CIA-Practical'!$AB$3:$AM$3,"=2",'CIA-Practical'!$AB$709:$AM$709),"-")</f>
        <v>-</v>
      </c>
      <c r="F21" s="59" t="str">
        <f>IF('Course Information sheet'!$B$13="Y",AVERAGEIF('CIA-Practical'!$AB$3:$AM$3,"=3",'CIA-Practical'!$AB$709:$AM$709),"-")</f>
        <v>-</v>
      </c>
      <c r="G21" s="59" t="str">
        <f>IF('Course Information sheet'!$B$13="Y",AVERAGEIF('CIA-Practical'!$AB$3:$AM$3,"=4",'CIA-Practical'!$AB$709:$AM$709),"-")</f>
        <v>-</v>
      </c>
      <c r="H21" s="59" t="str">
        <f>IF('Course Information sheet'!$B$13="Y",AVERAGEIF('CIA-Practical'!$AB$3:$AM$3,"=5",'CIA-Practical'!$AB$709:$AM$709),"-")</f>
        <v>-</v>
      </c>
      <c r="I21" s="59" t="str">
        <f>IF('Course Information sheet'!$B$13="Y",AVERAGEIF('CIA-Practical'!$AB$3:$AM$3,"=6",'CIA-Practical'!$AB$709:$AM$709),"-")</f>
        <v>-</v>
      </c>
    </row>
    <row r="22" spans="1:9" ht="14.45" x14ac:dyDescent="0.35">
      <c r="A22" s="53"/>
      <c r="B22" s="53"/>
      <c r="C22" s="58" t="s">
        <v>56</v>
      </c>
      <c r="D22" s="67" t="str">
        <f>IF('Course Information sheet'!$B$13="Y",AVERAGE(D19:D21),"-")</f>
        <v>-</v>
      </c>
      <c r="E22" s="67" t="str">
        <f>IF('Course Information sheet'!$B$13="Y",AVERAGE(E19:E21),"-")</f>
        <v>-</v>
      </c>
      <c r="F22" s="67" t="str">
        <f>IF('Course Information sheet'!$B$13="Y",AVERAGE(F19:F21),"-")</f>
        <v>-</v>
      </c>
      <c r="G22" s="67" t="str">
        <f>IF('Course Information sheet'!$B$13="Y",AVERAGE(G19:G21),"-")</f>
        <v>-</v>
      </c>
      <c r="H22" s="67" t="str">
        <f>IF('Course Information sheet'!$B$13="Y",AVERAGE(H19:H21),"-")</f>
        <v>-</v>
      </c>
      <c r="I22" s="67" t="str">
        <f>IF('Course Information sheet'!$B$13="Y",AVERAGE(I19:I21),"-")</f>
        <v>-</v>
      </c>
    </row>
    <row r="23" spans="1:9" ht="14.45" x14ac:dyDescent="0.35">
      <c r="A23" s="53"/>
      <c r="B23" s="53"/>
      <c r="C23" s="60"/>
      <c r="D23" s="61"/>
      <c r="E23" s="61"/>
      <c r="F23" s="61"/>
      <c r="G23" s="61"/>
      <c r="H23" s="61"/>
      <c r="I23" s="61"/>
    </row>
    <row r="24" spans="1:9" ht="15.75" x14ac:dyDescent="0.3">
      <c r="A24" s="53"/>
      <c r="B24" s="119" t="s">
        <v>118</v>
      </c>
      <c r="C24" s="119"/>
      <c r="D24" s="119"/>
      <c r="E24" s="119"/>
      <c r="F24" s="61"/>
      <c r="G24" s="61"/>
      <c r="H24" s="61"/>
      <c r="I24" s="61"/>
    </row>
    <row r="25" spans="1:9" ht="15.75" x14ac:dyDescent="0.3">
      <c r="A25" s="53"/>
      <c r="B25" s="62"/>
      <c r="C25" s="62"/>
      <c r="D25" s="62"/>
      <c r="E25" s="61"/>
      <c r="F25" s="61"/>
      <c r="G25" s="61"/>
      <c r="H25" s="61"/>
      <c r="I25" s="61"/>
    </row>
    <row r="26" spans="1:9" ht="15.75" x14ac:dyDescent="0.3">
      <c r="A26" s="53"/>
      <c r="B26" s="62"/>
      <c r="C26" s="57" t="s">
        <v>65</v>
      </c>
      <c r="D26" s="117" t="s">
        <v>8</v>
      </c>
      <c r="E26" s="117" t="s">
        <v>9</v>
      </c>
      <c r="F26" s="117" t="s">
        <v>10</v>
      </c>
      <c r="G26" s="117" t="s">
        <v>11</v>
      </c>
      <c r="H26" s="117" t="s">
        <v>12</v>
      </c>
      <c r="I26" s="117" t="s">
        <v>13</v>
      </c>
    </row>
    <row r="27" spans="1:9" ht="15.75" x14ac:dyDescent="0.3">
      <c r="A27" s="53"/>
      <c r="B27" s="62"/>
      <c r="C27" s="58" t="s">
        <v>105</v>
      </c>
      <c r="D27" s="118"/>
      <c r="E27" s="118"/>
      <c r="F27" s="118"/>
      <c r="G27" s="118"/>
      <c r="H27" s="118"/>
      <c r="I27" s="118"/>
    </row>
    <row r="28" spans="1:9" ht="15.75" x14ac:dyDescent="0.3">
      <c r="A28" s="53"/>
      <c r="B28" s="62"/>
      <c r="C28" s="58" t="s">
        <v>110</v>
      </c>
      <c r="D28" s="59" t="str">
        <f>IFERROR(IF('Course Information sheet'!$B$13="Y",(65/100)*D13,"-"),"0.00")</f>
        <v>-</v>
      </c>
      <c r="E28" s="59" t="str">
        <f>IFERROR(IF('Course Information sheet'!$B$13="Y",(65/100)*E13,"-"),"0.00")</f>
        <v>-</v>
      </c>
      <c r="F28" s="59" t="str">
        <f>IFERROR(IF('Course Information sheet'!$B$13="Y",(65/100)*F13,"-"),"0.00")</f>
        <v>-</v>
      </c>
      <c r="G28" s="59" t="str">
        <f>IFERROR(IF('Course Information sheet'!$B$13="Y",(65/100)*G13,"-"),"0.00")</f>
        <v>-</v>
      </c>
      <c r="H28" s="59" t="str">
        <f>IFERROR(IF('Course Information sheet'!$B$13="Y",(65/100)*H13,"-"),"0.00")</f>
        <v>-</v>
      </c>
      <c r="I28" s="59" t="str">
        <f>IFERROR(IF('Course Information sheet'!$B$13="Y",(65/100)*I13,"-"),"0.00")</f>
        <v>-</v>
      </c>
    </row>
    <row r="29" spans="1:9" ht="15.75" x14ac:dyDescent="0.3">
      <c r="A29" s="53"/>
      <c r="B29" s="62"/>
      <c r="C29" s="58" t="s">
        <v>111</v>
      </c>
      <c r="D29" s="59" t="str">
        <f>IFERROR(IF('Course Information sheet'!$B$13="Y",(35/100)*D22,"-"),"0.00")</f>
        <v>-</v>
      </c>
      <c r="E29" s="59" t="str">
        <f>IFERROR(IF('Course Information sheet'!$B$13="Y",(35/100)*E22,"-"),"0.00")</f>
        <v>-</v>
      </c>
      <c r="F29" s="59" t="str">
        <f>IFERROR(IF('Course Information sheet'!$B$13="Y",(35/100)*F22,"-"),"0.00")</f>
        <v>-</v>
      </c>
      <c r="G29" s="59" t="str">
        <f>IFERROR(IF('Course Information sheet'!$B$13="Y",(35/100)*G22,"-"),"0.00")</f>
        <v>-</v>
      </c>
      <c r="H29" s="59" t="str">
        <f>IFERROR(IF('Course Information sheet'!$B$13="Y",(35/100)*H22,"-"),"0.00")</f>
        <v>-</v>
      </c>
      <c r="I29" s="59" t="str">
        <f>IFERROR(IF('Course Information sheet'!$B$13="Y",(35/100)*I22,"-"),"0.00")</f>
        <v>-</v>
      </c>
    </row>
    <row r="30" spans="1:9" ht="15.75" x14ac:dyDescent="0.3">
      <c r="A30" s="53"/>
      <c r="B30" s="62"/>
      <c r="C30" s="58" t="s">
        <v>112</v>
      </c>
      <c r="D30" s="67" t="str">
        <f>IF('Course Information sheet'!$B$13="Y",D28+D29,"-")</f>
        <v>-</v>
      </c>
      <c r="E30" s="67" t="str">
        <f>IF('Course Information sheet'!$B$13="Y",E28+E29,"NA")</f>
        <v>NA</v>
      </c>
      <c r="F30" s="67" t="str">
        <f>IF('Course Information sheet'!$B$13="Y",F28+F29,"NA")</f>
        <v>NA</v>
      </c>
      <c r="G30" s="67" t="str">
        <f>IF('Course Information sheet'!$B$13="Y",G28+G29,"NA")</f>
        <v>NA</v>
      </c>
      <c r="H30" s="67" t="str">
        <f>IF('Course Information sheet'!$B$13="Y",H28+H29,"NA")</f>
        <v>NA</v>
      </c>
      <c r="I30" s="67" t="str">
        <f>IF('Course Information sheet'!$B$13="Y",I28+I29,"NA")</f>
        <v>NA</v>
      </c>
    </row>
    <row r="31" spans="1:9" x14ac:dyDescent="0.25">
      <c r="A31" s="53"/>
      <c r="B31" s="53"/>
      <c r="C31" s="53"/>
      <c r="D31" s="53"/>
      <c r="E31" s="53"/>
      <c r="F31" s="53"/>
      <c r="G31" s="53"/>
      <c r="H31" s="53"/>
      <c r="I31" s="53"/>
    </row>
    <row r="32" spans="1:9" ht="15.75" x14ac:dyDescent="0.3">
      <c r="A32" s="53"/>
      <c r="B32" s="119" t="s">
        <v>74</v>
      </c>
      <c r="C32" s="119"/>
      <c r="D32" s="53"/>
      <c r="E32" s="53"/>
      <c r="F32" s="53"/>
      <c r="G32" s="53"/>
      <c r="H32" s="53"/>
      <c r="I32" s="53"/>
    </row>
    <row r="33" spans="1:9" x14ac:dyDescent="0.25">
      <c r="A33" s="53"/>
      <c r="B33" s="53"/>
      <c r="C33" s="53"/>
      <c r="D33" s="53"/>
      <c r="E33" s="53"/>
      <c r="F33" s="53"/>
      <c r="G33" s="53"/>
      <c r="H33" s="53"/>
      <c r="I33" s="53"/>
    </row>
    <row r="34" spans="1:9" x14ac:dyDescent="0.25">
      <c r="A34" s="53"/>
      <c r="B34" s="53"/>
      <c r="C34" s="54" t="s">
        <v>65</v>
      </c>
      <c r="D34" s="120" t="s">
        <v>8</v>
      </c>
      <c r="E34" s="120" t="s">
        <v>9</v>
      </c>
      <c r="F34" s="120" t="s">
        <v>10</v>
      </c>
      <c r="G34" s="120" t="s">
        <v>11</v>
      </c>
      <c r="H34" s="120" t="s">
        <v>12</v>
      </c>
      <c r="I34" s="120" t="s">
        <v>13</v>
      </c>
    </row>
    <row r="35" spans="1:9" ht="15.75" x14ac:dyDescent="0.3">
      <c r="A35" s="53"/>
      <c r="B35" s="53"/>
      <c r="C35" s="55" t="s">
        <v>66</v>
      </c>
      <c r="D35" s="121"/>
      <c r="E35" s="121"/>
      <c r="F35" s="121"/>
      <c r="G35" s="121"/>
      <c r="H35" s="121"/>
      <c r="I35" s="121"/>
    </row>
    <row r="36" spans="1:9" ht="15.75" x14ac:dyDescent="0.3">
      <c r="A36" s="53"/>
      <c r="B36" s="53"/>
      <c r="C36" s="55" t="s">
        <v>75</v>
      </c>
      <c r="D36" s="68">
        <f>IFERROR(AVERAGEIF(ESE!$D$3:$M$3,"=1",ESE!$D$709:$M$709),"-")</f>
        <v>3</v>
      </c>
      <c r="E36" s="68">
        <f>IFERROR(AVERAGEIF(ESE!$D$3:$M$3,"=2",ESE!$D$709:$M$709),"-")</f>
        <v>3</v>
      </c>
      <c r="F36" s="68">
        <f>IFERROR(AVERAGEIF(ESE!$D$3:$M$3,"=3",ESE!$D$709:$M$709),"-")</f>
        <v>3</v>
      </c>
      <c r="G36" s="68">
        <f>IFERROR(AVERAGEIF(ESE!$D$3:$M$3,"=4",ESE!$D$709:$M$709),"-")</f>
        <v>3</v>
      </c>
      <c r="H36" s="68">
        <f>IFERROR(AVERAGEIF(ESE!$D$3:$M$3,"=5",ESE!$D$709:$M$709),"-")</f>
        <v>3</v>
      </c>
      <c r="I36" s="68" t="str">
        <f>IFERROR(AVERAGEIF(ESE!$D$3:$M$3,"=6",ESE!$D$709:$M$709),"-")</f>
        <v>-</v>
      </c>
    </row>
    <row r="37" spans="1:9" ht="15.75" x14ac:dyDescent="0.3">
      <c r="A37" s="53"/>
      <c r="B37" s="53"/>
      <c r="C37" s="60"/>
      <c r="D37" s="63"/>
      <c r="E37" s="63"/>
      <c r="F37" s="63"/>
      <c r="G37" s="63"/>
      <c r="H37" s="63"/>
      <c r="I37" s="63"/>
    </row>
    <row r="38" spans="1:9" ht="15.75" x14ac:dyDescent="0.3">
      <c r="A38" s="53"/>
      <c r="B38" s="53"/>
      <c r="C38" s="60"/>
      <c r="D38" s="63"/>
      <c r="E38" s="63"/>
      <c r="F38" s="63"/>
      <c r="G38" s="63"/>
      <c r="H38" s="63"/>
      <c r="I38" s="63"/>
    </row>
    <row r="39" spans="1:9" ht="15.75" x14ac:dyDescent="0.3">
      <c r="A39" s="53"/>
      <c r="B39" s="119" t="s">
        <v>72</v>
      </c>
      <c r="C39" s="119"/>
      <c r="D39" s="53"/>
      <c r="E39" s="53"/>
      <c r="F39" s="53"/>
      <c r="G39" s="53"/>
      <c r="H39" s="53"/>
      <c r="I39" s="53"/>
    </row>
    <row r="40" spans="1:9" x14ac:dyDescent="0.25">
      <c r="A40" s="53"/>
      <c r="B40" s="53"/>
      <c r="C40" s="53"/>
      <c r="D40" s="53"/>
      <c r="E40" s="53"/>
      <c r="F40" s="53"/>
      <c r="G40" s="53"/>
      <c r="H40" s="53"/>
      <c r="I40" s="53"/>
    </row>
    <row r="41" spans="1:9" x14ac:dyDescent="0.25">
      <c r="A41" s="53"/>
      <c r="B41" s="53"/>
      <c r="C41" s="54" t="s">
        <v>65</v>
      </c>
      <c r="D41" s="120" t="s">
        <v>8</v>
      </c>
      <c r="E41" s="120" t="s">
        <v>9</v>
      </c>
      <c r="F41" s="120" t="s">
        <v>10</v>
      </c>
      <c r="G41" s="120" t="s">
        <v>11</v>
      </c>
      <c r="H41" s="120" t="s">
        <v>12</v>
      </c>
      <c r="I41" s="120" t="s">
        <v>13</v>
      </c>
    </row>
    <row r="42" spans="1:9" ht="15.75" x14ac:dyDescent="0.3">
      <c r="A42" s="53"/>
      <c r="B42" s="53"/>
      <c r="C42" s="55" t="s">
        <v>66</v>
      </c>
      <c r="D42" s="121"/>
      <c r="E42" s="121"/>
      <c r="F42" s="121"/>
      <c r="G42" s="121"/>
      <c r="H42" s="121"/>
      <c r="I42" s="121"/>
    </row>
    <row r="43" spans="1:9" ht="15.75" x14ac:dyDescent="0.3">
      <c r="A43" s="53"/>
      <c r="B43" s="53"/>
      <c r="C43" s="55" t="s">
        <v>73</v>
      </c>
      <c r="D43" s="66">
        <f>'Course Exit Survey'!B14</f>
        <v>2.240816326530612</v>
      </c>
      <c r="E43" s="66">
        <f>'Course Exit Survey'!C14</f>
        <v>2.2734693877551022</v>
      </c>
      <c r="F43" s="66">
        <f>'Course Exit Survey'!D14</f>
        <v>2.1999999999999997</v>
      </c>
      <c r="G43" s="66">
        <f>'Course Exit Survey'!E14</f>
        <v>2.1999999999999997</v>
      </c>
      <c r="H43" s="66">
        <f>'Course Exit Survey'!F14</f>
        <v>2.2122448979591836</v>
      </c>
      <c r="I43" s="66" t="str">
        <f>'Course Exit Survey'!G14</f>
        <v>NA</v>
      </c>
    </row>
    <row r="44" spans="1:9" x14ac:dyDescent="0.25">
      <c r="A44" s="53"/>
      <c r="B44" s="53"/>
      <c r="C44" s="53"/>
      <c r="D44" s="53"/>
      <c r="E44" s="53"/>
      <c r="F44" s="53"/>
      <c r="G44" s="53"/>
      <c r="H44" s="53"/>
      <c r="I44" s="53"/>
    </row>
    <row r="45" spans="1:9" x14ac:dyDescent="0.25">
      <c r="A45" s="53"/>
      <c r="B45" s="53"/>
      <c r="C45" s="53"/>
      <c r="D45" s="53"/>
      <c r="E45" s="53"/>
      <c r="F45" s="53"/>
      <c r="G45" s="53"/>
      <c r="H45" s="53"/>
      <c r="I45" s="53"/>
    </row>
    <row r="46" spans="1:9" ht="15.75" x14ac:dyDescent="0.3">
      <c r="A46" s="53"/>
      <c r="B46" s="119" t="s">
        <v>107</v>
      </c>
      <c r="C46" s="119"/>
      <c r="D46" s="53"/>
      <c r="E46" s="53"/>
      <c r="F46" s="53"/>
      <c r="G46" s="53"/>
      <c r="H46" s="53"/>
      <c r="I46" s="53"/>
    </row>
    <row r="47" spans="1:9" x14ac:dyDescent="0.25">
      <c r="A47" s="53"/>
      <c r="B47" s="53"/>
      <c r="C47" s="53"/>
      <c r="D47" s="53"/>
      <c r="E47" s="53"/>
      <c r="F47" s="53"/>
      <c r="G47" s="53"/>
      <c r="H47" s="53"/>
      <c r="I47" s="53"/>
    </row>
    <row r="48" spans="1:9" x14ac:dyDescent="0.25">
      <c r="A48" s="53"/>
      <c r="B48" s="53"/>
      <c r="C48" s="54" t="s">
        <v>65</v>
      </c>
      <c r="D48" s="120" t="s">
        <v>8</v>
      </c>
      <c r="E48" s="120" t="s">
        <v>9</v>
      </c>
      <c r="F48" s="120" t="s">
        <v>10</v>
      </c>
      <c r="G48" s="120" t="s">
        <v>11</v>
      </c>
      <c r="H48" s="120" t="s">
        <v>12</v>
      </c>
      <c r="I48" s="120" t="s">
        <v>13</v>
      </c>
    </row>
    <row r="49" spans="1:9" ht="15.75" x14ac:dyDescent="0.3">
      <c r="A49" s="53"/>
      <c r="B49" s="53"/>
      <c r="C49" s="55" t="s">
        <v>66</v>
      </c>
      <c r="D49" s="121"/>
      <c r="E49" s="121"/>
      <c r="F49" s="121"/>
      <c r="G49" s="121"/>
      <c r="H49" s="121"/>
      <c r="I49" s="121"/>
    </row>
    <row r="50" spans="1:9" ht="15.75" x14ac:dyDescent="0.3">
      <c r="A50" s="53"/>
      <c r="B50" s="53"/>
      <c r="C50" s="64" t="s">
        <v>77</v>
      </c>
      <c r="D50" s="56">
        <f>IF('Course Information sheet'!$B$13="N",(45/100)*D13,"-")</f>
        <v>1.35</v>
      </c>
      <c r="E50" s="56">
        <f>IF('Course Information sheet'!$B$13="N",(45/100)*E13,"-")</f>
        <v>1.35</v>
      </c>
      <c r="F50" s="56">
        <f>IF('Course Information sheet'!$B$13="N",(45/100)*F13,"-")</f>
        <v>1.35</v>
      </c>
      <c r="G50" s="56">
        <f>IF('Course Information sheet'!$B$13="N",(45/100)*G13,"-")</f>
        <v>1.35</v>
      </c>
      <c r="H50" s="56">
        <f>IF('Course Information sheet'!$B$13="N",(45/100)*H13,"-")</f>
        <v>1.35</v>
      </c>
      <c r="I50" s="56" t="e">
        <f>IF('Course Information sheet'!$B$13="N",(45/100)*I13,"-")</f>
        <v>#VALUE!</v>
      </c>
    </row>
    <row r="51" spans="1:9" ht="15.75" x14ac:dyDescent="0.3">
      <c r="A51" s="53"/>
      <c r="B51" s="53"/>
      <c r="C51" s="55" t="s">
        <v>76</v>
      </c>
      <c r="D51" s="56">
        <f>IF('Course Information sheet'!$B$13="N",(45/100)*D36,"-")</f>
        <v>1.35</v>
      </c>
      <c r="E51" s="56">
        <f>IF('Course Information sheet'!$B$13="N",(45/100)*E36,"-")</f>
        <v>1.35</v>
      </c>
      <c r="F51" s="56">
        <f>IF('Course Information sheet'!$B$13="N",(45/100)*F36,"-")</f>
        <v>1.35</v>
      </c>
      <c r="G51" s="56">
        <f>IF('Course Information sheet'!$B$13="N",(45/100)*G36,"-")</f>
        <v>1.35</v>
      </c>
      <c r="H51" s="56">
        <f>IF('Course Information sheet'!$B$13="N",(45/100)*H36,"-")</f>
        <v>1.35</v>
      </c>
      <c r="I51" s="56" t="e">
        <f>IF('Course Information sheet'!$B$13="N",(45/100)*I36,"-")</f>
        <v>#VALUE!</v>
      </c>
    </row>
    <row r="52" spans="1:9" ht="15.75" x14ac:dyDescent="0.3">
      <c r="A52" s="53"/>
      <c r="B52" s="53"/>
      <c r="C52" s="55" t="s">
        <v>78</v>
      </c>
      <c r="D52" s="66">
        <f>IF('Course Information sheet'!$B$13="N",SUM(D50:D51),"-")</f>
        <v>2.7</v>
      </c>
      <c r="E52" s="66">
        <f>IF('Course Information sheet'!$B$13="N",SUM(E50:E51),"-")</f>
        <v>2.7</v>
      </c>
      <c r="F52" s="66">
        <f>IF('Course Information sheet'!$B$13="N",SUM(F50:F51),"-")</f>
        <v>2.7</v>
      </c>
      <c r="G52" s="66">
        <f>IF('Course Information sheet'!$B$13="N",SUM(G50:G51),"-")</f>
        <v>2.7</v>
      </c>
      <c r="H52" s="66">
        <f>IF('Course Information sheet'!$B$13="N",SUM(H50:H51),"-")</f>
        <v>2.7</v>
      </c>
      <c r="I52" s="66" t="e">
        <f>IF('Course Information sheet'!$B$13="N",SUM(I50:I51),"-")</f>
        <v>#VALUE!</v>
      </c>
    </row>
    <row r="53" spans="1:9" x14ac:dyDescent="0.25">
      <c r="A53" s="53"/>
      <c r="B53" s="53"/>
      <c r="C53" s="53"/>
      <c r="D53" s="53"/>
      <c r="E53" s="53"/>
      <c r="F53" s="53"/>
      <c r="G53" s="53"/>
      <c r="H53" s="53"/>
      <c r="I53" s="53"/>
    </row>
    <row r="54" spans="1:9" x14ac:dyDescent="0.25">
      <c r="A54" s="53"/>
      <c r="B54" s="53"/>
      <c r="C54" s="53"/>
      <c r="D54" s="53"/>
      <c r="E54" s="53"/>
      <c r="F54" s="53"/>
      <c r="G54" s="53"/>
      <c r="H54" s="53"/>
      <c r="I54" s="53"/>
    </row>
    <row r="55" spans="1:9" ht="15.75" x14ac:dyDescent="0.3">
      <c r="A55" s="53"/>
      <c r="B55" s="119" t="s">
        <v>108</v>
      </c>
      <c r="C55" s="119"/>
      <c r="D55" s="53"/>
      <c r="E55" s="53"/>
      <c r="F55" s="53"/>
      <c r="G55" s="53"/>
      <c r="H55" s="53"/>
      <c r="I55" s="53"/>
    </row>
    <row r="56" spans="1:9" x14ac:dyDescent="0.25">
      <c r="A56" s="53"/>
      <c r="B56" s="53"/>
      <c r="C56" s="53"/>
      <c r="D56" s="53"/>
      <c r="E56" s="53"/>
      <c r="F56" s="53"/>
      <c r="G56" s="53"/>
      <c r="H56" s="53"/>
      <c r="I56" s="53"/>
    </row>
    <row r="57" spans="1:9" x14ac:dyDescent="0.25">
      <c r="A57" s="53"/>
      <c r="B57" s="53"/>
      <c r="C57" s="57" t="s">
        <v>65</v>
      </c>
      <c r="D57" s="117" t="s">
        <v>8</v>
      </c>
      <c r="E57" s="117" t="s">
        <v>9</v>
      </c>
      <c r="F57" s="117" t="s">
        <v>10</v>
      </c>
      <c r="G57" s="117" t="s">
        <v>11</v>
      </c>
      <c r="H57" s="117" t="s">
        <v>12</v>
      </c>
      <c r="I57" s="117" t="s">
        <v>13</v>
      </c>
    </row>
    <row r="58" spans="1:9" ht="15.75" x14ac:dyDescent="0.3">
      <c r="A58" s="53"/>
      <c r="B58" s="53"/>
      <c r="C58" s="58" t="s">
        <v>66</v>
      </c>
      <c r="D58" s="118"/>
      <c r="E58" s="118"/>
      <c r="F58" s="118"/>
      <c r="G58" s="118"/>
      <c r="H58" s="118"/>
      <c r="I58" s="118"/>
    </row>
    <row r="59" spans="1:9" ht="15.75" x14ac:dyDescent="0.3">
      <c r="A59" s="53"/>
      <c r="B59" s="53"/>
      <c r="C59" s="65" t="s">
        <v>116</v>
      </c>
      <c r="D59" s="59" t="str">
        <f>IF('Course Information sheet'!$B$13="Y",(60/100)*D30,"NA")</f>
        <v>NA</v>
      </c>
      <c r="E59" s="59" t="str">
        <f>IF('Course Information sheet'!$B$13="Y",(60/100)*E30,"NA")</f>
        <v>NA</v>
      </c>
      <c r="F59" s="59" t="str">
        <f>IF('Course Information sheet'!$B$13="Y",(60/100)*F30,"NA")</f>
        <v>NA</v>
      </c>
      <c r="G59" s="59" t="str">
        <f>IF('Course Information sheet'!$B$13="Y",(60/100)*G30,"NA")</f>
        <v>NA</v>
      </c>
      <c r="H59" s="59" t="str">
        <f>IF('Course Information sheet'!$B$13="Y",(60/100)*H30,"NA")</f>
        <v>NA</v>
      </c>
      <c r="I59" s="59" t="str">
        <f>IF('Course Information sheet'!$B$13="Y",(60/100)*I30,"NA")</f>
        <v>NA</v>
      </c>
    </row>
    <row r="60" spans="1:9" ht="15.75" x14ac:dyDescent="0.3">
      <c r="A60" s="53"/>
      <c r="B60" s="53"/>
      <c r="C60" s="58" t="s">
        <v>117</v>
      </c>
      <c r="D60" s="59" t="str">
        <f>IF('Course Information sheet'!$B$13="Y",(30/100)*D36,"NA")</f>
        <v>NA</v>
      </c>
      <c r="E60" s="59" t="str">
        <f>IF('Course Information sheet'!$B$13="Y",(30/100)*E36,"NA")</f>
        <v>NA</v>
      </c>
      <c r="F60" s="59" t="str">
        <f>IF('Course Information sheet'!$B$13="Y",(30/100)*F36,"NA")</f>
        <v>NA</v>
      </c>
      <c r="G60" s="59" t="str">
        <f>IF('Course Information sheet'!$B$13="Y",(30/100)*G36,"NA")</f>
        <v>NA</v>
      </c>
      <c r="H60" s="59" t="str">
        <f>IF('Course Information sheet'!$B$13="Y",(30/100)*H36,"NA")</f>
        <v>NA</v>
      </c>
      <c r="I60" s="59" t="str">
        <f>IFERROR(IF('Course Information sheet'!$B$13="Y",(30/100)*I36,"NA"),"0.00")</f>
        <v>NA</v>
      </c>
    </row>
    <row r="61" spans="1:9" ht="15.75" x14ac:dyDescent="0.3">
      <c r="A61" s="53"/>
      <c r="B61" s="53"/>
      <c r="C61" s="58" t="s">
        <v>78</v>
      </c>
      <c r="D61" s="67" t="str">
        <f>IF('Course Information sheet'!$B$13="Y",SUM(D59:D60),"NA")</f>
        <v>NA</v>
      </c>
      <c r="E61" s="67" t="str">
        <f>IF('Course Information sheet'!$B$13="Y",SUM(E59:E60),"NA")</f>
        <v>NA</v>
      </c>
      <c r="F61" s="67" t="str">
        <f>IF('Course Information sheet'!$B$13="Y",SUM(F59:F60),"NA")</f>
        <v>NA</v>
      </c>
      <c r="G61" s="67" t="str">
        <f>IF('Course Information sheet'!$B$13="Y",SUM(G59:G60),"NA")</f>
        <v>NA</v>
      </c>
      <c r="H61" s="67" t="str">
        <f>IF('Course Information sheet'!$B$13="Y",SUM(H59:H60),"NA")</f>
        <v>NA</v>
      </c>
      <c r="I61" s="67" t="str">
        <f>IF('Course Information sheet'!$B$13="Y",SUM(I59:I60),"NA")</f>
        <v>NA</v>
      </c>
    </row>
    <row r="62" spans="1:9" x14ac:dyDescent="0.25">
      <c r="A62" s="53"/>
      <c r="B62" s="53"/>
      <c r="C62" s="53"/>
      <c r="D62" s="53"/>
      <c r="E62" s="53"/>
      <c r="F62" s="53"/>
      <c r="G62" s="53"/>
      <c r="H62" s="53"/>
      <c r="I62" s="53"/>
    </row>
  </sheetData>
  <sheetProtection password="DD01" sheet="1" objects="1" scenarios="1"/>
  <mergeCells count="49">
    <mergeCell ref="B39:C39"/>
    <mergeCell ref="B32:C32"/>
    <mergeCell ref="D48:D49"/>
    <mergeCell ref="E48:E49"/>
    <mergeCell ref="D17:D18"/>
    <mergeCell ref="B46:C46"/>
    <mergeCell ref="F48:F49"/>
    <mergeCell ref="G48:G49"/>
    <mergeCell ref="H48:H49"/>
    <mergeCell ref="I48:I49"/>
    <mergeCell ref="D34:D35"/>
    <mergeCell ref="E34:E35"/>
    <mergeCell ref="F34:F35"/>
    <mergeCell ref="G34:G35"/>
    <mergeCell ref="H34:H35"/>
    <mergeCell ref="H6:H7"/>
    <mergeCell ref="I6:I7"/>
    <mergeCell ref="D41:D42"/>
    <mergeCell ref="E41:E42"/>
    <mergeCell ref="F41:F42"/>
    <mergeCell ref="G41:G42"/>
    <mergeCell ref="H41:H42"/>
    <mergeCell ref="I41:I42"/>
    <mergeCell ref="D6:D7"/>
    <mergeCell ref="E6:E7"/>
    <mergeCell ref="I34:I35"/>
    <mergeCell ref="F6:F7"/>
    <mergeCell ref="F17:F18"/>
    <mergeCell ref="G17:G18"/>
    <mergeCell ref="B15:D15"/>
    <mergeCell ref="H17:H18"/>
    <mergeCell ref="B55:C55"/>
    <mergeCell ref="D57:D58"/>
    <mergeCell ref="E57:E58"/>
    <mergeCell ref="F57:F58"/>
    <mergeCell ref="G57:G58"/>
    <mergeCell ref="B4:D4"/>
    <mergeCell ref="D26:D27"/>
    <mergeCell ref="E26:E27"/>
    <mergeCell ref="F26:F27"/>
    <mergeCell ref="G26:G27"/>
    <mergeCell ref="E17:E18"/>
    <mergeCell ref="B24:E24"/>
    <mergeCell ref="G6:G7"/>
    <mergeCell ref="I17:I18"/>
    <mergeCell ref="H57:H58"/>
    <mergeCell ref="I57:I58"/>
    <mergeCell ref="H26:H27"/>
    <mergeCell ref="I26:I27"/>
  </mergeCells>
  <pageMargins left="0.7" right="0.7" top="0.75" bottom="0.75" header="0.3" footer="0.3"/>
  <pageSetup scale="6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view="pageBreakPreview" topLeftCell="A19" zoomScaleSheetLayoutView="100" workbookViewId="0">
      <selection activeCell="I33" sqref="I33"/>
    </sheetView>
  </sheetViews>
  <sheetFormatPr defaultRowHeight="15" x14ac:dyDescent="0.25"/>
  <cols>
    <col min="1" max="1" width="26.7109375" customWidth="1"/>
    <col min="2" max="17" width="6.28515625" customWidth="1"/>
  </cols>
  <sheetData>
    <row r="1" spans="1:18" ht="14.45" x14ac:dyDescent="0.3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2"/>
    </row>
    <row r="2" spans="1:18" ht="14.45" x14ac:dyDescent="0.35">
      <c r="A2" s="53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2"/>
    </row>
    <row r="3" spans="1:18" ht="20.100000000000001" customHeight="1" x14ac:dyDescent="0.35">
      <c r="A3" s="124" t="s">
        <v>143</v>
      </c>
      <c r="B3" s="124"/>
      <c r="C3" s="124"/>
      <c r="D3" s="124"/>
      <c r="E3" s="124"/>
      <c r="F3" s="124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2"/>
    </row>
    <row r="4" spans="1:18" ht="20.100000000000001" customHeight="1" x14ac:dyDescent="0.3">
      <c r="A4" s="70" t="s">
        <v>135</v>
      </c>
      <c r="B4" s="122" t="s">
        <v>38</v>
      </c>
      <c r="C4" s="122" t="s">
        <v>39</v>
      </c>
      <c r="D4" s="122" t="s">
        <v>40</v>
      </c>
      <c r="E4" s="122" t="s">
        <v>41</v>
      </c>
      <c r="F4" s="122" t="s">
        <v>42</v>
      </c>
      <c r="G4" s="122" t="s">
        <v>43</v>
      </c>
      <c r="H4" s="122" t="s">
        <v>44</v>
      </c>
      <c r="I4" s="122" t="s">
        <v>45</v>
      </c>
      <c r="J4" s="122" t="s">
        <v>46</v>
      </c>
      <c r="K4" s="122" t="s">
        <v>47</v>
      </c>
      <c r="L4" s="122" t="s">
        <v>48</v>
      </c>
      <c r="M4" s="122" t="s">
        <v>49</v>
      </c>
      <c r="N4" s="122" t="s">
        <v>50</v>
      </c>
      <c r="O4" s="122" t="s">
        <v>51</v>
      </c>
      <c r="P4" s="122" t="s">
        <v>52</v>
      </c>
      <c r="Q4" s="122" t="s">
        <v>57</v>
      </c>
      <c r="R4" s="2"/>
    </row>
    <row r="5" spans="1:18" ht="20.100000000000001" customHeight="1" x14ac:dyDescent="0.3">
      <c r="A5" s="70" t="s">
        <v>27</v>
      </c>
      <c r="B5" s="122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2"/>
    </row>
    <row r="6" spans="1:18" ht="20.100000000000001" customHeight="1" x14ac:dyDescent="0.35">
      <c r="A6" s="35" t="s">
        <v>8</v>
      </c>
      <c r="B6" s="71">
        <f>IF('Course Information sheet'!B18&lt;&gt;"-",(IF('Course Information sheet'!$B$13="N",'Overall CO Attainment'!$D$52,'Overall CO Attainment'!$D$61)),"-")</f>
        <v>2.7</v>
      </c>
      <c r="C6" s="71">
        <f>IF('Course Information sheet'!C18&lt;&gt;"-",(IF('Course Information sheet'!$B$13="N",'Overall CO Attainment'!$D$52,'Overall CO Attainment'!$D$61)),"-")</f>
        <v>2.7</v>
      </c>
      <c r="D6" s="71" t="str">
        <f>IF('Course Information sheet'!D18&lt;&gt;"-",(IF('Course Information sheet'!$B$13="N",'Overall CO Attainment'!$D$52,'Overall CO Attainment'!$D$61)),"-")</f>
        <v>-</v>
      </c>
      <c r="E6" s="71" t="str">
        <f>IF('Course Information sheet'!E18&lt;&gt;"-",(IF('Course Information sheet'!$B$13="N",'Overall CO Attainment'!$D$52,'Overall CO Attainment'!$D$61)),"-")</f>
        <v>-</v>
      </c>
      <c r="F6" s="71" t="str">
        <f>IF('Course Information sheet'!F18&lt;&gt;"-",(IF('Course Information sheet'!$B$13="N",'Overall CO Attainment'!$D$52,'Overall CO Attainment'!$D$61)),"-")</f>
        <v>-</v>
      </c>
      <c r="G6" s="71" t="str">
        <f>IF('Course Information sheet'!G18&lt;&gt;"-",(IF('Course Information sheet'!$B$13="N",'Overall CO Attainment'!$D$52,'Overall CO Attainment'!$D$61)),"-")</f>
        <v>-</v>
      </c>
      <c r="H6" s="71" t="str">
        <f>IF('Course Information sheet'!H18&lt;&gt;"-",(IF('Course Information sheet'!$B$13="N",'Overall CO Attainment'!$D$52,'Overall CO Attainment'!$D$61)),"-")</f>
        <v>-</v>
      </c>
      <c r="I6" s="71" t="str">
        <f>IF('Course Information sheet'!I18&lt;&gt;"-",(IF('Course Information sheet'!$B$13="N",'Overall CO Attainment'!$D$52,'Overall CO Attainment'!$D$61)),"-")</f>
        <v>-</v>
      </c>
      <c r="J6" s="71" t="str">
        <f>IF('Course Information sheet'!J18&lt;&gt;"-",(IF('Course Information sheet'!$B$13="N",'Overall CO Attainment'!$D$52,'Overall CO Attainment'!$D$61)),"-")</f>
        <v>-</v>
      </c>
      <c r="K6" s="71" t="str">
        <f>IF('Course Information sheet'!K18&lt;&gt;"-",(IF('Course Information sheet'!$B$13="N",'Overall CO Attainment'!$D$52,'Overall CO Attainment'!$D$61)),"-")</f>
        <v>-</v>
      </c>
      <c r="L6" s="71" t="str">
        <f>IF('Course Information sheet'!L18&lt;&gt;"-",(IF('Course Information sheet'!$B$13="N",'Overall CO Attainment'!$D$52,'Overall CO Attainment'!$D$61)),"-")</f>
        <v>-</v>
      </c>
      <c r="M6" s="71" t="str">
        <f>IF('Course Information sheet'!M18&lt;&gt;"-",(IF('Course Information sheet'!$B$13="N",'Overall CO Attainment'!$D$52,'Overall CO Attainment'!$D$61)),"-")</f>
        <v>-</v>
      </c>
      <c r="N6" s="71">
        <f>IF('Course Information sheet'!N18&lt;&gt;"-",(IF('Course Information sheet'!$B$13="N",'Overall CO Attainment'!$D$52,'Overall CO Attainment'!$D$61)),"-")</f>
        <v>2.7</v>
      </c>
      <c r="O6" s="71" t="str">
        <f>IF('Course Information sheet'!O18&lt;&gt;"-",(IF('Course Information sheet'!$B$13="N",'Overall CO Attainment'!$D$52,'Overall CO Attainment'!$D$61)),"-")</f>
        <v>-</v>
      </c>
      <c r="P6" s="71" t="str">
        <f>IF('Course Information sheet'!P18&lt;&gt;"-",(IF('Course Information sheet'!$B$13="N",'Overall CO Attainment'!$D$52,'Overall CO Attainment'!$D$61)),"-")</f>
        <v>-</v>
      </c>
      <c r="Q6" s="71" t="str">
        <f>IF('Course Information sheet'!Q18&lt;&gt;"-",(IF('Course Information sheet'!$B$13="N",'Overall CO Attainment'!$D$52,'Overall CO Attainment'!$D$61)),"-")</f>
        <v>-</v>
      </c>
      <c r="R6" s="2"/>
    </row>
    <row r="7" spans="1:18" ht="20.100000000000001" customHeight="1" x14ac:dyDescent="0.35">
      <c r="A7" s="35" t="s">
        <v>9</v>
      </c>
      <c r="B7" s="71">
        <f>IF('Course Information sheet'!B19&lt;&gt;"-",(IF('Course Information sheet'!$B$13="N",'Overall CO Attainment'!$E$52,'Overall CO Attainment'!$E$61)),"-")</f>
        <v>2.7</v>
      </c>
      <c r="C7" s="71">
        <f>IF('Course Information sheet'!C19&lt;&gt;"-",(IF('Course Information sheet'!$B$13="N",'Overall CO Attainment'!$E$52,'Overall CO Attainment'!$E$61)),"-")</f>
        <v>2.7</v>
      </c>
      <c r="D7" s="71">
        <f>IF('Course Information sheet'!D19&lt;&gt;"-",(IF('Course Information sheet'!$B$13="N",'Overall CO Attainment'!$E$52,'Overall CO Attainment'!$E$61)),"-")</f>
        <v>2.7</v>
      </c>
      <c r="E7" s="71" t="str">
        <f>IF('Course Information sheet'!E19&lt;&gt;"-",(IF('Course Information sheet'!$B$13="N",'Overall CO Attainment'!$E$52,'Overall CO Attainment'!$E$61)),"-")</f>
        <v>-</v>
      </c>
      <c r="F7" s="71">
        <f>IF('Course Information sheet'!F19&lt;&gt;"-",(IF('Course Information sheet'!$B$13="N",'Overall CO Attainment'!$E$52,'Overall CO Attainment'!$E$61)),"-")</f>
        <v>2.7</v>
      </c>
      <c r="G7" s="71" t="str">
        <f>IF('Course Information sheet'!G19&lt;&gt;"-",(IF('Course Information sheet'!$B$13="N",'Overall CO Attainment'!$E$52,'Overall CO Attainment'!$E$61)),"-")</f>
        <v>-</v>
      </c>
      <c r="H7" s="71" t="str">
        <f>IF('Course Information sheet'!H19&lt;&gt;"-",(IF('Course Information sheet'!$B$13="N",'Overall CO Attainment'!$E$52,'Overall CO Attainment'!$E$61)),"-")</f>
        <v>-</v>
      </c>
      <c r="I7" s="71">
        <f>IF('Course Information sheet'!I19&lt;&gt;"-",(IF('Course Information sheet'!$B$13="N",'Overall CO Attainment'!$E$52,'Overall CO Attainment'!$E$61)),"-")</f>
        <v>2.7</v>
      </c>
      <c r="J7" s="71">
        <f>IF('Course Information sheet'!J19&lt;&gt;"-",(IF('Course Information sheet'!$B$13="N",'Overall CO Attainment'!$E$52,'Overall CO Attainment'!$E$61)),"-")</f>
        <v>2.7</v>
      </c>
      <c r="K7" s="71">
        <f>IF('Course Information sheet'!K19&lt;&gt;"-",(IF('Course Information sheet'!$B$13="N",'Overall CO Attainment'!$E$52,'Overall CO Attainment'!$E$61)),"-")</f>
        <v>2.7</v>
      </c>
      <c r="L7" s="71">
        <f>IF('Course Information sheet'!L19&lt;&gt;"-",(IF('Course Information sheet'!$B$13="N",'Overall CO Attainment'!$E$52,'Overall CO Attainment'!$E$61)),"-")</f>
        <v>2.7</v>
      </c>
      <c r="M7" s="71" t="str">
        <f>IF('Course Information sheet'!M19&lt;&gt;"-",(IF('Course Information sheet'!$B$13="N",'Overall CO Attainment'!$E$52,'Overall CO Attainment'!$E$61)),"-")</f>
        <v>-</v>
      </c>
      <c r="N7" s="71">
        <f>IF('Course Information sheet'!N19&lt;&gt;"-",(IF('Course Information sheet'!$B$13="N",'Overall CO Attainment'!$E$52,'Overall CO Attainment'!$E$61)),"-")</f>
        <v>2.7</v>
      </c>
      <c r="O7" s="71">
        <f>IF('Course Information sheet'!O19&lt;&gt;"-",(IF('Course Information sheet'!$B$13="N",'Overall CO Attainment'!$E$52,'Overall CO Attainment'!$E$61)),"-")</f>
        <v>2.7</v>
      </c>
      <c r="P7" s="71">
        <f>IF('Course Information sheet'!P19&lt;&gt;"-",(IF('Course Information sheet'!$B$13="N",'Overall CO Attainment'!$E$52,'Overall CO Attainment'!$E$61)),"-")</f>
        <v>2.7</v>
      </c>
      <c r="Q7" s="71" t="str">
        <f>IF('Course Information sheet'!Q19&lt;&gt;"-",(IF('Course Information sheet'!$B$13="N",'Overall CO Attainment'!$E$52,'Overall CO Attainment'!$E$61)),"-")</f>
        <v>-</v>
      </c>
      <c r="R7" s="2"/>
    </row>
    <row r="8" spans="1:18" ht="20.100000000000001" customHeight="1" x14ac:dyDescent="0.35">
      <c r="A8" s="35" t="s">
        <v>10</v>
      </c>
      <c r="B8" s="71">
        <f>IF('Course Information sheet'!B20&lt;&gt;"-",(IF('Course Information sheet'!$B$13="N",'Overall CO Attainment'!$F$52,'Overall CO Attainment'!$F$61)),"-")</f>
        <v>2.7</v>
      </c>
      <c r="C8" s="71">
        <f>IF('Course Information sheet'!C20&lt;&gt;"-",(IF('Course Information sheet'!$B$13="N",'Overall CO Attainment'!$F$52,'Overall CO Attainment'!$F$61)),"-")</f>
        <v>2.7</v>
      </c>
      <c r="D8" s="71">
        <f>IF('Course Information sheet'!D20&lt;&gt;"-",(IF('Course Information sheet'!$B$13="N",'Overall CO Attainment'!$F$52,'Overall CO Attainment'!$F$61)),"-")</f>
        <v>2.7</v>
      </c>
      <c r="E8" s="71" t="str">
        <f>IF('Course Information sheet'!E20&lt;&gt;"-",(IF('Course Information sheet'!$B$13="N",'Overall CO Attainment'!$F$52,'Overall CO Attainment'!$F$61)),"-")</f>
        <v>-</v>
      </c>
      <c r="F8" s="71">
        <f>IF('Course Information sheet'!F20&lt;&gt;"-",(IF('Course Information sheet'!$B$13="N",'Overall CO Attainment'!$F$52,'Overall CO Attainment'!$F$61)),"-")</f>
        <v>2.7</v>
      </c>
      <c r="G8" s="71" t="str">
        <f>IF('Course Information sheet'!G20&lt;&gt;"-",(IF('Course Information sheet'!$B$13="N",'Overall CO Attainment'!$F$52,'Overall CO Attainment'!$F$61)),"-")</f>
        <v>-</v>
      </c>
      <c r="H8" s="71" t="str">
        <f>IF('Course Information sheet'!H20&lt;&gt;"-",(IF('Course Information sheet'!$B$13="N",'Overall CO Attainment'!$F$52,'Overall CO Attainment'!$F$61)),"-")</f>
        <v>-</v>
      </c>
      <c r="I8" s="71">
        <f>IF('Course Information sheet'!I20&lt;&gt;"-",(IF('Course Information sheet'!$B$13="N",'Overall CO Attainment'!$F$52,'Overall CO Attainment'!$F$61)),"-")</f>
        <v>2.7</v>
      </c>
      <c r="J8" s="71">
        <f>IF('Course Information sheet'!J20&lt;&gt;"-",(IF('Course Information sheet'!$B$13="N",'Overall CO Attainment'!$F$52,'Overall CO Attainment'!$F$61)),"-")</f>
        <v>2.7</v>
      </c>
      <c r="K8" s="71">
        <f>IF('Course Information sheet'!K20&lt;&gt;"-",(IF('Course Information sheet'!$B$13="N",'Overall CO Attainment'!$F$52,'Overall CO Attainment'!$F$61)),"-")</f>
        <v>2.7</v>
      </c>
      <c r="L8" s="71">
        <f>IF('Course Information sheet'!L20&lt;&gt;"-",(IF('Course Information sheet'!$B$13="N",'Overall CO Attainment'!$F$52,'Overall CO Attainment'!$F$61)),"-")</f>
        <v>2.7</v>
      </c>
      <c r="M8" s="71" t="str">
        <f>IF('Course Information sheet'!M20&lt;&gt;"-",(IF('Course Information sheet'!$B$13="N",'Overall CO Attainment'!$F$52,'Overall CO Attainment'!$F$61)),"-")</f>
        <v>-</v>
      </c>
      <c r="N8" s="71">
        <f>IF('Course Information sheet'!N20&lt;&gt;"-",(IF('Course Information sheet'!$B$13="N",'Overall CO Attainment'!$F$52,'Overall CO Attainment'!$F$61)),"-")</f>
        <v>2.7</v>
      </c>
      <c r="O8" s="71">
        <f>IF('Course Information sheet'!O20&lt;&gt;"-",(IF('Course Information sheet'!$B$13="N",'Overall CO Attainment'!$F$52,'Overall CO Attainment'!$F$61)),"-")</f>
        <v>2.7</v>
      </c>
      <c r="P8" s="71">
        <f>IF('Course Information sheet'!P20&lt;&gt;"-",(IF('Course Information sheet'!$B$13="N",'Overall CO Attainment'!$F$52,'Overall CO Attainment'!$F$61)),"-")</f>
        <v>2.7</v>
      </c>
      <c r="Q8" s="71" t="str">
        <f>IF('Course Information sheet'!Q20&lt;&gt;"-",(IF('Course Information sheet'!$B$13="N",'Overall CO Attainment'!$F$52,'Overall CO Attainment'!$F$61)),"-")</f>
        <v>-</v>
      </c>
      <c r="R8" s="2"/>
    </row>
    <row r="9" spans="1:18" ht="20.100000000000001" customHeight="1" x14ac:dyDescent="0.35">
      <c r="A9" s="35" t="s">
        <v>11</v>
      </c>
      <c r="B9" s="71">
        <f>IF('Course Information sheet'!B21&lt;&gt;"-",(IF('Course Information sheet'!$B$13="N",'Overall CO Attainment'!$G$52,'Overall CO Attainment'!$G$61)),"-")</f>
        <v>2.7</v>
      </c>
      <c r="C9" s="71">
        <f>IF('Course Information sheet'!C21&lt;&gt;"-",(IF('Course Information sheet'!$B$13="N",'Overall CO Attainment'!$G$52,'Overall CO Attainment'!$G$61)),"-")</f>
        <v>2.7</v>
      </c>
      <c r="D9" s="71">
        <f>IF('Course Information sheet'!D21&lt;&gt;"-",(IF('Course Information sheet'!$B$13="N",'Overall CO Attainment'!$G$52,'Overall CO Attainment'!$G$61)),"-")</f>
        <v>2.7</v>
      </c>
      <c r="E9" s="71">
        <f>IF('Course Information sheet'!E21&lt;&gt;"-",(IF('Course Information sheet'!$B$13="N",'Overall CO Attainment'!$G$52,'Overall CO Attainment'!$G$61)),"-")</f>
        <v>2.7</v>
      </c>
      <c r="F9" s="71">
        <f>IF('Course Information sheet'!F21&lt;&gt;"-",(IF('Course Information sheet'!$B$13="N",'Overall CO Attainment'!$G$52,'Overall CO Attainment'!$G$61)),"-")</f>
        <v>2.7</v>
      </c>
      <c r="G9" s="71" t="str">
        <f>IF('Course Information sheet'!G21&lt;&gt;"-",(IF('Course Information sheet'!$B$13="N",'Overall CO Attainment'!$G$52,'Overall CO Attainment'!$G$61)),"-")</f>
        <v>-</v>
      </c>
      <c r="H9" s="71" t="str">
        <f>IF('Course Information sheet'!H21&lt;&gt;"-",(IF('Course Information sheet'!$B$13="N",'Overall CO Attainment'!$G$52,'Overall CO Attainment'!$G$61)),"-")</f>
        <v>-</v>
      </c>
      <c r="I9" s="71">
        <f>IF('Course Information sheet'!I21&lt;&gt;"-",(IF('Course Information sheet'!$B$13="N",'Overall CO Attainment'!$G$52,'Overall CO Attainment'!$G$61)),"-")</f>
        <v>2.7</v>
      </c>
      <c r="J9" s="71">
        <f>IF('Course Information sheet'!J21&lt;&gt;"-",(IF('Course Information sheet'!$B$13="N",'Overall CO Attainment'!$G$52,'Overall CO Attainment'!$G$61)),"-")</f>
        <v>2.7</v>
      </c>
      <c r="K9" s="71">
        <f>IF('Course Information sheet'!K21&lt;&gt;"-",(IF('Course Information sheet'!$B$13="N",'Overall CO Attainment'!$G$52,'Overall CO Attainment'!$G$61)),"-")</f>
        <v>2.7</v>
      </c>
      <c r="L9" s="71">
        <f>IF('Course Information sheet'!L21&lt;&gt;"-",(IF('Course Information sheet'!$B$13="N",'Overall CO Attainment'!$G$52,'Overall CO Attainment'!$G$61)),"-")</f>
        <v>2.7</v>
      </c>
      <c r="M9" s="71" t="str">
        <f>IF('Course Information sheet'!M21&lt;&gt;"-",(IF('Course Information sheet'!$B$13="N",'Overall CO Attainment'!$G$52,'Overall CO Attainment'!$G$61)),"-")</f>
        <v>-</v>
      </c>
      <c r="N9" s="71">
        <f>IF('Course Information sheet'!N21&lt;&gt;"-",(IF('Course Information sheet'!$B$13="N",'Overall CO Attainment'!$G$52,'Overall CO Attainment'!$G$61)),"-")</f>
        <v>2.7</v>
      </c>
      <c r="O9" s="71">
        <f>IF('Course Information sheet'!O21&lt;&gt;"-",(IF('Course Information sheet'!$B$13="N",'Overall CO Attainment'!$G$52,'Overall CO Attainment'!$G$61)),"-")</f>
        <v>2.7</v>
      </c>
      <c r="P9" s="71">
        <f>IF('Course Information sheet'!P21&lt;&gt;"-",(IF('Course Information sheet'!$B$13="N",'Overall CO Attainment'!$G$52,'Overall CO Attainment'!$G$61)),"-")</f>
        <v>2.7</v>
      </c>
      <c r="Q9" s="71" t="str">
        <f>IF('Course Information sheet'!Q21&lt;&gt;"-",(IF('Course Information sheet'!$B$13="N",'Overall CO Attainment'!$G$52,'Overall CO Attainment'!$G$61)),"-")</f>
        <v>-</v>
      </c>
      <c r="R9" s="2"/>
    </row>
    <row r="10" spans="1:18" ht="20.100000000000001" customHeight="1" x14ac:dyDescent="0.35">
      <c r="A10" s="35" t="s">
        <v>12</v>
      </c>
      <c r="B10" s="71">
        <f>IF('Course Information sheet'!B22&lt;&gt;"-",(IF('Course Information sheet'!$B$13="N",'Overall CO Attainment'!$H$52,'Overall CO Attainment'!$H$61)),"-")</f>
        <v>2.7</v>
      </c>
      <c r="C10" s="71">
        <f>IF('Course Information sheet'!C22&lt;&gt;"-",(IF('Course Information sheet'!$B$13="N",'Overall CO Attainment'!$H$52,'Overall CO Attainment'!$H$61)),"-")</f>
        <v>2.7</v>
      </c>
      <c r="D10" s="71">
        <f>IF('Course Information sheet'!D22&lt;&gt;"-",(IF('Course Information sheet'!$B$13="N",'Overall CO Attainment'!$H$52,'Overall CO Attainment'!$H$61)),"-")</f>
        <v>2.7</v>
      </c>
      <c r="E10" s="71" t="str">
        <f>IF('Course Information sheet'!E22&lt;&gt;"-",(IF('Course Information sheet'!$B$13="N",'Overall CO Attainment'!$H$52,'Overall CO Attainment'!$H$61)),"-")</f>
        <v>-</v>
      </c>
      <c r="F10" s="71">
        <f>IF('Course Information sheet'!F22&lt;&gt;"-",(IF('Course Information sheet'!$B$13="N",'Overall CO Attainment'!$H$52,'Overall CO Attainment'!$H$61)),"-")</f>
        <v>2.7</v>
      </c>
      <c r="G10" s="71" t="str">
        <f>IF('Course Information sheet'!G22&lt;&gt;"-",(IF('Course Information sheet'!$B$13="N",'Overall CO Attainment'!$H$52,'Overall CO Attainment'!$H$61)),"-")</f>
        <v>-</v>
      </c>
      <c r="H10" s="71" t="str">
        <f>IF('Course Information sheet'!H22&lt;&gt;"-",(IF('Course Information sheet'!$B$13="N",'Overall CO Attainment'!$H$52,'Overall CO Attainment'!$H$61)),"-")</f>
        <v>-</v>
      </c>
      <c r="I10" s="71">
        <f>IF('Course Information sheet'!I22&lt;&gt;"-",(IF('Course Information sheet'!$B$13="N",'Overall CO Attainment'!$H$52,'Overall CO Attainment'!$H$61)),"-")</f>
        <v>2.7</v>
      </c>
      <c r="J10" s="71">
        <f>IF('Course Information sheet'!J22&lt;&gt;"-",(IF('Course Information sheet'!$B$13="N",'Overall CO Attainment'!$H$52,'Overall CO Attainment'!$H$61)),"-")</f>
        <v>2.7</v>
      </c>
      <c r="K10" s="71">
        <f>IF('Course Information sheet'!K22&lt;&gt;"-",(IF('Course Information sheet'!$B$13="N",'Overall CO Attainment'!$H$52,'Overall CO Attainment'!$H$61)),"-")</f>
        <v>2.7</v>
      </c>
      <c r="L10" s="71">
        <f>IF('Course Information sheet'!L22&lt;&gt;"-",(IF('Course Information sheet'!$B$13="N",'Overall CO Attainment'!$H$52,'Overall CO Attainment'!$H$61)),"-")</f>
        <v>2.7</v>
      </c>
      <c r="M10" s="71" t="str">
        <f>IF('Course Information sheet'!M22&lt;&gt;"-",(IF('Course Information sheet'!$B$13="N",'Overall CO Attainment'!$H$52,'Overall CO Attainment'!$H$61)),"-")</f>
        <v>-</v>
      </c>
      <c r="N10" s="71">
        <f>IF('Course Information sheet'!N22&lt;&gt;"-",(IF('Course Information sheet'!$B$13="N",'Overall CO Attainment'!$H$52,'Overall CO Attainment'!$H$61)),"-")</f>
        <v>2.7</v>
      </c>
      <c r="O10" s="71">
        <f>IF('Course Information sheet'!O22&lt;&gt;"-",(IF('Course Information sheet'!$B$13="N",'Overall CO Attainment'!$H$52,'Overall CO Attainment'!$H$61)),"-")</f>
        <v>2.7</v>
      </c>
      <c r="P10" s="71">
        <f>IF('Course Information sheet'!P22&lt;&gt;"-",(IF('Course Information sheet'!$B$13="N",'Overall CO Attainment'!$H$52,'Overall CO Attainment'!$H$61)),"-")</f>
        <v>2.7</v>
      </c>
      <c r="Q10" s="71" t="str">
        <f>IF('Course Information sheet'!Q22&lt;&gt;"-",(IF('Course Information sheet'!$B$13="N",'Overall CO Attainment'!$H$52,'Overall CO Attainment'!$H$61)),"-")</f>
        <v>-</v>
      </c>
      <c r="R10" s="2"/>
    </row>
    <row r="11" spans="1:18" ht="20.100000000000001" customHeight="1" x14ac:dyDescent="0.35">
      <c r="A11" s="35" t="s">
        <v>13</v>
      </c>
      <c r="B11" s="71" t="str">
        <f>IF('Course Information sheet'!B23&lt;&gt;"-",(IF('Course Information sheet'!$B$13="N",'Overall CO Attainment'!$I$52,'Overall CO Attainment'!$I$61)),"-")</f>
        <v>-</v>
      </c>
      <c r="C11" s="71" t="str">
        <f>IF('Course Information sheet'!C23&lt;&gt;"-",(IF('Course Information sheet'!$B$13="N",'Overall CO Attainment'!$I$52,'Overall CO Attainment'!$I$61)),"-")</f>
        <v>-</v>
      </c>
      <c r="D11" s="71" t="str">
        <f>IF('Course Information sheet'!D23&lt;&gt;"-",(IF('Course Information sheet'!$B$13="N",'Overall CO Attainment'!$I$52,'Overall CO Attainment'!$I$61)),"-")</f>
        <v>-</v>
      </c>
      <c r="E11" s="71" t="str">
        <f>IF('Course Information sheet'!E23&lt;&gt;"-",(IF('Course Information sheet'!$B$13="N",'Overall CO Attainment'!$I$52,'Overall CO Attainment'!$I$61)),"-")</f>
        <v>-</v>
      </c>
      <c r="F11" s="71" t="str">
        <f>IF('Course Information sheet'!F23&lt;&gt;"-",(IF('Course Information sheet'!$B$13="N",'Overall CO Attainment'!$I$52,'Overall CO Attainment'!$I$61)),"-")</f>
        <v>-</v>
      </c>
      <c r="G11" s="71" t="str">
        <f>IF('Course Information sheet'!G23&lt;&gt;"-",(IF('Course Information sheet'!$B$13="N",'Overall CO Attainment'!$I$52,'Overall CO Attainment'!$I$61)),"-")</f>
        <v>-</v>
      </c>
      <c r="H11" s="71" t="str">
        <f>IF('Course Information sheet'!H23&lt;&gt;"-",(IF('Course Information sheet'!$B$13="N",'Overall CO Attainment'!$I$52,'Overall CO Attainment'!$I$61)),"-")</f>
        <v>-</v>
      </c>
      <c r="I11" s="71" t="str">
        <f>IF('Course Information sheet'!I23&lt;&gt;"-",(IF('Course Information sheet'!$B$13="N",'Overall CO Attainment'!$I$52,'Overall CO Attainment'!$I$61)),"-")</f>
        <v>-</v>
      </c>
      <c r="J11" s="71" t="str">
        <f>IF('Course Information sheet'!J23&lt;&gt;"-",(IF('Course Information sheet'!$B$13="N",'Overall CO Attainment'!$I$52,'Overall CO Attainment'!$I$61)),"-")</f>
        <v>-</v>
      </c>
      <c r="K11" s="71" t="str">
        <f>IF('Course Information sheet'!K23&lt;&gt;"-",(IF('Course Information sheet'!$B$13="N",'Overall CO Attainment'!$I$52,'Overall CO Attainment'!$I$61)),"-")</f>
        <v>-</v>
      </c>
      <c r="L11" s="71" t="str">
        <f>IF('Course Information sheet'!L23&lt;&gt;"-",(IF('Course Information sheet'!$B$13="N",'Overall CO Attainment'!$I$52,'Overall CO Attainment'!$I$61)),"-")</f>
        <v>-</v>
      </c>
      <c r="M11" s="71" t="str">
        <f>IF('Course Information sheet'!M23&lt;&gt;"-",(IF('Course Information sheet'!$B$13="N",'Overall CO Attainment'!$I$52,'Overall CO Attainment'!$I$61)),"-")</f>
        <v>-</v>
      </c>
      <c r="N11" s="71" t="str">
        <f>IF('Course Information sheet'!N23&lt;&gt;"-",(IF('Course Information sheet'!$B$13="N",'Overall CO Attainment'!$I$52,'Overall CO Attainment'!$I$61)),"-")</f>
        <v>-</v>
      </c>
      <c r="O11" s="71" t="str">
        <f>IF('Course Information sheet'!O23&lt;&gt;"-",(IF('Course Information sheet'!$B$13="N",'Overall CO Attainment'!$I$52,'Overall CO Attainment'!$I$61)),"-")</f>
        <v>-</v>
      </c>
      <c r="P11" s="71" t="str">
        <f>IF('Course Information sheet'!P23&lt;&gt;"-",(IF('Course Information sheet'!$B$13="N",'Overall CO Attainment'!$I$52,'Overall CO Attainment'!$I$61)),"-")</f>
        <v>-</v>
      </c>
      <c r="Q11" s="71" t="str">
        <f>IF('Course Information sheet'!Q23&lt;&gt;"-",(IF('Course Information sheet'!$B$13="N",'Overall CO Attainment'!$I$52,'Overall CO Attainment'!$I$61)),"-")</f>
        <v>-</v>
      </c>
      <c r="R11" s="2"/>
    </row>
    <row r="12" spans="1:18" ht="30.75" customHeight="1" x14ac:dyDescent="0.35">
      <c r="A12" s="72" t="s">
        <v>141</v>
      </c>
      <c r="B12" s="73">
        <f>IFERROR(AVERAGE(B6:B11),"-")</f>
        <v>2.7</v>
      </c>
      <c r="C12" s="73">
        <f t="shared" ref="C12:Q12" si="0">IFERROR(AVERAGE(C6:C11),"-")</f>
        <v>2.7</v>
      </c>
      <c r="D12" s="73">
        <f t="shared" si="0"/>
        <v>2.7</v>
      </c>
      <c r="E12" s="73">
        <f t="shared" si="0"/>
        <v>2.7</v>
      </c>
      <c r="F12" s="73">
        <f t="shared" si="0"/>
        <v>2.7</v>
      </c>
      <c r="G12" s="73" t="str">
        <f t="shared" si="0"/>
        <v>-</v>
      </c>
      <c r="H12" s="73" t="str">
        <f t="shared" si="0"/>
        <v>-</v>
      </c>
      <c r="I12" s="73">
        <f t="shared" si="0"/>
        <v>2.7</v>
      </c>
      <c r="J12" s="73">
        <f t="shared" si="0"/>
        <v>2.7</v>
      </c>
      <c r="K12" s="73">
        <f t="shared" si="0"/>
        <v>2.7</v>
      </c>
      <c r="L12" s="73">
        <f t="shared" si="0"/>
        <v>2.7</v>
      </c>
      <c r="M12" s="73" t="str">
        <f t="shared" si="0"/>
        <v>-</v>
      </c>
      <c r="N12" s="73">
        <f t="shared" si="0"/>
        <v>2.7</v>
      </c>
      <c r="O12" s="73">
        <f t="shared" si="0"/>
        <v>2.7</v>
      </c>
      <c r="P12" s="73">
        <f t="shared" si="0"/>
        <v>2.7</v>
      </c>
      <c r="Q12" s="73" t="str">
        <f t="shared" si="0"/>
        <v>-</v>
      </c>
      <c r="R12" s="2"/>
    </row>
    <row r="13" spans="1:18" ht="14.45" x14ac:dyDescent="0.35">
      <c r="A13" s="53"/>
      <c r="B13" s="74"/>
      <c r="C13" s="74"/>
      <c r="D13" s="74"/>
      <c r="E13" s="74"/>
      <c r="F13" s="74"/>
      <c r="G13" s="74"/>
      <c r="H13" s="74"/>
      <c r="I13" s="74"/>
      <c r="J13" s="74"/>
      <c r="K13" s="74"/>
      <c r="L13" s="74"/>
      <c r="M13" s="74"/>
      <c r="N13" s="74"/>
      <c r="O13" s="74"/>
      <c r="P13" s="74"/>
      <c r="Q13" s="74"/>
      <c r="R13" s="2"/>
    </row>
    <row r="14" spans="1:18" ht="20.100000000000001" customHeight="1" x14ac:dyDescent="0.35">
      <c r="A14" s="124" t="s">
        <v>144</v>
      </c>
      <c r="B14" s="124"/>
      <c r="C14" s="124"/>
      <c r="D14" s="124"/>
      <c r="E14" s="124"/>
      <c r="F14" s="124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2"/>
    </row>
    <row r="15" spans="1:18" ht="20.100000000000001" customHeight="1" x14ac:dyDescent="0.3">
      <c r="A15" s="70" t="s">
        <v>135</v>
      </c>
      <c r="B15" s="122" t="s">
        <v>38</v>
      </c>
      <c r="C15" s="122" t="s">
        <v>39</v>
      </c>
      <c r="D15" s="122" t="s">
        <v>40</v>
      </c>
      <c r="E15" s="122" t="s">
        <v>41</v>
      </c>
      <c r="F15" s="122" t="s">
        <v>42</v>
      </c>
      <c r="G15" s="122" t="s">
        <v>43</v>
      </c>
      <c r="H15" s="122" t="s">
        <v>44</v>
      </c>
      <c r="I15" s="122" t="s">
        <v>45</v>
      </c>
      <c r="J15" s="122" t="s">
        <v>46</v>
      </c>
      <c r="K15" s="122" t="s">
        <v>47</v>
      </c>
      <c r="L15" s="122" t="s">
        <v>48</v>
      </c>
      <c r="M15" s="122" t="s">
        <v>49</v>
      </c>
      <c r="N15" s="122" t="s">
        <v>50</v>
      </c>
      <c r="O15" s="122" t="s">
        <v>51</v>
      </c>
      <c r="P15" s="122" t="s">
        <v>52</v>
      </c>
      <c r="Q15" s="122" t="s">
        <v>57</v>
      </c>
      <c r="R15" s="2"/>
    </row>
    <row r="16" spans="1:18" ht="20.100000000000001" customHeight="1" x14ac:dyDescent="0.3">
      <c r="A16" s="70" t="s">
        <v>27</v>
      </c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  <c r="R16" s="2"/>
    </row>
    <row r="17" spans="1:18" ht="20.100000000000001" customHeight="1" x14ac:dyDescent="0.35">
      <c r="A17" s="35" t="s">
        <v>8</v>
      </c>
      <c r="B17" s="71">
        <f>IF('Course Information sheet'!B18&lt;&gt;"-",'Overall CO Attainment'!$D$43,"-")</f>
        <v>2.240816326530612</v>
      </c>
      <c r="C17" s="71">
        <f>IF('Course Information sheet'!C18&lt;&gt;"-",'Overall CO Attainment'!$D$43,"-")</f>
        <v>2.240816326530612</v>
      </c>
      <c r="D17" s="71" t="str">
        <f>IF('Course Information sheet'!D18&lt;&gt;"-",'Overall CO Attainment'!$D$43,"-")</f>
        <v>-</v>
      </c>
      <c r="E17" s="71" t="str">
        <f>IF('Course Information sheet'!E18&lt;&gt;"-",'Overall CO Attainment'!$D$43,"-")</f>
        <v>-</v>
      </c>
      <c r="F17" s="71" t="str">
        <f>IF('Course Information sheet'!F18&lt;&gt;"-",'Overall CO Attainment'!$D$43,"-")</f>
        <v>-</v>
      </c>
      <c r="G17" s="71" t="str">
        <f>IF('Course Information sheet'!G18&lt;&gt;"-",'Overall CO Attainment'!$D$43,"-")</f>
        <v>-</v>
      </c>
      <c r="H17" s="71" t="str">
        <f>IF('Course Information sheet'!H18&lt;&gt;"-",'Overall CO Attainment'!$D$43,"-")</f>
        <v>-</v>
      </c>
      <c r="I17" s="71" t="str">
        <f>IF('Course Information sheet'!I18&lt;&gt;"-",'Overall CO Attainment'!$D$43,"-")</f>
        <v>-</v>
      </c>
      <c r="J17" s="71" t="str">
        <f>IF('Course Information sheet'!J18&lt;&gt;"-",'Overall CO Attainment'!$D$43,"-")</f>
        <v>-</v>
      </c>
      <c r="K17" s="71" t="str">
        <f>IF('Course Information sheet'!K18&lt;&gt;"-",'Overall CO Attainment'!$D$43,"-")</f>
        <v>-</v>
      </c>
      <c r="L17" s="71" t="str">
        <f>IF('Course Information sheet'!L18&lt;&gt;"-",'Overall CO Attainment'!$D$43,"-")</f>
        <v>-</v>
      </c>
      <c r="M17" s="71" t="str">
        <f>IF('Course Information sheet'!M18&lt;&gt;"-",'Overall CO Attainment'!$D$43,"-")</f>
        <v>-</v>
      </c>
      <c r="N17" s="71">
        <f>IF('Course Information sheet'!N18&lt;&gt;"-",'Overall CO Attainment'!$D$43,"-")</f>
        <v>2.240816326530612</v>
      </c>
      <c r="O17" s="71" t="str">
        <f>IF('Course Information sheet'!O18&lt;&gt;"-",'Overall CO Attainment'!$D$43,"-")</f>
        <v>-</v>
      </c>
      <c r="P17" s="71" t="str">
        <f>IF('Course Information sheet'!P18&lt;&gt;"-",'Overall CO Attainment'!$D$43,"-")</f>
        <v>-</v>
      </c>
      <c r="Q17" s="71" t="str">
        <f>IF('Course Information sheet'!Q18&lt;&gt;"-",'Overall CO Attainment'!$D$43,"-")</f>
        <v>-</v>
      </c>
      <c r="R17" s="2"/>
    </row>
    <row r="18" spans="1:18" ht="20.100000000000001" customHeight="1" x14ac:dyDescent="0.35">
      <c r="A18" s="35" t="s">
        <v>9</v>
      </c>
      <c r="B18" s="71">
        <f>IF('Course Information sheet'!B19&lt;&gt;"-",'Overall CO Attainment'!$E$43,"-")</f>
        <v>2.2734693877551022</v>
      </c>
      <c r="C18" s="71">
        <f>IF('Course Information sheet'!C19&lt;&gt;"-",'Overall CO Attainment'!$E$43,"-")</f>
        <v>2.2734693877551022</v>
      </c>
      <c r="D18" s="71">
        <f>IF('Course Information sheet'!D19&lt;&gt;"-",'Overall CO Attainment'!$E$43,"-")</f>
        <v>2.2734693877551022</v>
      </c>
      <c r="E18" s="71" t="str">
        <f>IF('Course Information sheet'!E19&lt;&gt;"-",'Overall CO Attainment'!$E$43,"-")</f>
        <v>-</v>
      </c>
      <c r="F18" s="71">
        <f>IF('Course Information sheet'!F19&lt;&gt;"-",'Overall CO Attainment'!$E$43,"-")</f>
        <v>2.2734693877551022</v>
      </c>
      <c r="G18" s="71" t="str">
        <f>IF('Course Information sheet'!G19&lt;&gt;"-",'Overall CO Attainment'!$E$43,"-")</f>
        <v>-</v>
      </c>
      <c r="H18" s="71" t="str">
        <f>IF('Course Information sheet'!H19&lt;&gt;"-",'Overall CO Attainment'!$E$43,"-")</f>
        <v>-</v>
      </c>
      <c r="I18" s="71">
        <f>IF('Course Information sheet'!I19&lt;&gt;"-",'Overall CO Attainment'!$E$43,"-")</f>
        <v>2.2734693877551022</v>
      </c>
      <c r="J18" s="71">
        <f>IF('Course Information sheet'!J19&lt;&gt;"-",'Overall CO Attainment'!$E$43,"-")</f>
        <v>2.2734693877551022</v>
      </c>
      <c r="K18" s="71">
        <f>IF('Course Information sheet'!K19&lt;&gt;"-",'Overall CO Attainment'!$E$43,"-")</f>
        <v>2.2734693877551022</v>
      </c>
      <c r="L18" s="71">
        <f>IF('Course Information sheet'!L19&lt;&gt;"-",'Overall CO Attainment'!$E$43,"-")</f>
        <v>2.2734693877551022</v>
      </c>
      <c r="M18" s="71" t="str">
        <f>IF('Course Information sheet'!M19&lt;&gt;"-",'Overall CO Attainment'!$E$43,"-")</f>
        <v>-</v>
      </c>
      <c r="N18" s="71">
        <f>IF('Course Information sheet'!N19&lt;&gt;"-",'Overall CO Attainment'!$E$43,"-")</f>
        <v>2.2734693877551022</v>
      </c>
      <c r="O18" s="71">
        <f>IF('Course Information sheet'!O19&lt;&gt;"-",'Overall CO Attainment'!$E$43,"-")</f>
        <v>2.2734693877551022</v>
      </c>
      <c r="P18" s="71">
        <f>IF('Course Information sheet'!P19&lt;&gt;"-",'Overall CO Attainment'!$E$43,"-")</f>
        <v>2.2734693877551022</v>
      </c>
      <c r="Q18" s="71" t="str">
        <f>IF('Course Information sheet'!Q19&lt;&gt;"-",'Overall CO Attainment'!$E$43,"-")</f>
        <v>-</v>
      </c>
      <c r="R18" s="2"/>
    </row>
    <row r="19" spans="1:18" ht="20.100000000000001" customHeight="1" x14ac:dyDescent="0.35">
      <c r="A19" s="35" t="s">
        <v>10</v>
      </c>
      <c r="B19" s="71">
        <f>IF('Course Information sheet'!B20&lt;&gt;"-",'Overall CO Attainment'!$F$43,"-")</f>
        <v>2.1999999999999997</v>
      </c>
      <c r="C19" s="71">
        <f>IF('Course Information sheet'!C20&lt;&gt;"-",'Overall CO Attainment'!$F$43,"-")</f>
        <v>2.1999999999999997</v>
      </c>
      <c r="D19" s="71">
        <f>IF('Course Information sheet'!D20&lt;&gt;"-",'Overall CO Attainment'!$F$43,"-")</f>
        <v>2.1999999999999997</v>
      </c>
      <c r="E19" s="71" t="str">
        <f>IF('Course Information sheet'!E20&lt;&gt;"-",'Overall CO Attainment'!$F$43,"-")</f>
        <v>-</v>
      </c>
      <c r="F19" s="71">
        <f>IF('Course Information sheet'!F20&lt;&gt;"-",'Overall CO Attainment'!$F$43,"-")</f>
        <v>2.1999999999999997</v>
      </c>
      <c r="G19" s="71" t="str">
        <f>IF('Course Information sheet'!G20&lt;&gt;"-",'Overall CO Attainment'!$F$43,"-")</f>
        <v>-</v>
      </c>
      <c r="H19" s="71" t="str">
        <f>IF('Course Information sheet'!H20&lt;&gt;"-",'Overall CO Attainment'!$F$43,"-")</f>
        <v>-</v>
      </c>
      <c r="I19" s="71">
        <f>IF('Course Information sheet'!I20&lt;&gt;"-",'Overall CO Attainment'!$F$43,"-")</f>
        <v>2.1999999999999997</v>
      </c>
      <c r="J19" s="71">
        <f>IF('Course Information sheet'!J20&lt;&gt;"-",'Overall CO Attainment'!$F$43,"-")</f>
        <v>2.1999999999999997</v>
      </c>
      <c r="K19" s="71">
        <f>IF('Course Information sheet'!K20&lt;&gt;"-",'Overall CO Attainment'!$F$43,"-")</f>
        <v>2.1999999999999997</v>
      </c>
      <c r="L19" s="71">
        <f>IF('Course Information sheet'!L20&lt;&gt;"-",'Overall CO Attainment'!$F$43,"-")</f>
        <v>2.1999999999999997</v>
      </c>
      <c r="M19" s="71" t="str">
        <f>IF('Course Information sheet'!M20&lt;&gt;"-",'Overall CO Attainment'!$F$43,"-")</f>
        <v>-</v>
      </c>
      <c r="N19" s="71">
        <f>IF('Course Information sheet'!N20&lt;&gt;"-",'Overall CO Attainment'!$F$43,"-")</f>
        <v>2.1999999999999997</v>
      </c>
      <c r="O19" s="71">
        <f>IF('Course Information sheet'!O20&lt;&gt;"-",'Overall CO Attainment'!$F$43,"-")</f>
        <v>2.1999999999999997</v>
      </c>
      <c r="P19" s="71">
        <f>IF('Course Information sheet'!P20&lt;&gt;"-",'Overall CO Attainment'!$F$43,"-")</f>
        <v>2.1999999999999997</v>
      </c>
      <c r="Q19" s="71" t="str">
        <f>IF('Course Information sheet'!Q20&lt;&gt;"-",'Overall CO Attainment'!$F$43,"-")</f>
        <v>-</v>
      </c>
      <c r="R19" s="2"/>
    </row>
    <row r="20" spans="1:18" ht="20.100000000000001" customHeight="1" x14ac:dyDescent="0.35">
      <c r="A20" s="35" t="s">
        <v>11</v>
      </c>
      <c r="B20" s="71">
        <f>IF('Course Information sheet'!B21&lt;&gt;"-",'Overall CO Attainment'!$G$43,"-")</f>
        <v>2.1999999999999997</v>
      </c>
      <c r="C20" s="71">
        <f>IF('Course Information sheet'!C21&lt;&gt;"-",'Overall CO Attainment'!$G$43,"-")</f>
        <v>2.1999999999999997</v>
      </c>
      <c r="D20" s="71">
        <f>IF('Course Information sheet'!D21&lt;&gt;"-",'Overall CO Attainment'!$G$43,"-")</f>
        <v>2.1999999999999997</v>
      </c>
      <c r="E20" s="71">
        <f>IF('Course Information sheet'!E21&lt;&gt;"-",'Overall CO Attainment'!$G$43,"-")</f>
        <v>2.1999999999999997</v>
      </c>
      <c r="F20" s="71">
        <f>IF('Course Information sheet'!F21&lt;&gt;"-",'Overall CO Attainment'!$G$43,"-")</f>
        <v>2.1999999999999997</v>
      </c>
      <c r="G20" s="71" t="str">
        <f>IF('Course Information sheet'!G21&lt;&gt;"-",'Overall CO Attainment'!$G$43,"-")</f>
        <v>-</v>
      </c>
      <c r="H20" s="71" t="str">
        <f>IF('Course Information sheet'!H21&lt;&gt;"-",'Overall CO Attainment'!$G$43,"-")</f>
        <v>-</v>
      </c>
      <c r="I20" s="71">
        <f>IF('Course Information sheet'!I21&lt;&gt;"-",'Overall CO Attainment'!$G$43,"-")</f>
        <v>2.1999999999999997</v>
      </c>
      <c r="J20" s="71">
        <f>IF('Course Information sheet'!J21&lt;&gt;"-",'Overall CO Attainment'!$G$43,"-")</f>
        <v>2.1999999999999997</v>
      </c>
      <c r="K20" s="71">
        <f>IF('Course Information sheet'!K21&lt;&gt;"-",'Overall CO Attainment'!$G$43,"-")</f>
        <v>2.1999999999999997</v>
      </c>
      <c r="L20" s="71">
        <f>IF('Course Information sheet'!L21&lt;&gt;"-",'Overall CO Attainment'!$G$43,"-")</f>
        <v>2.1999999999999997</v>
      </c>
      <c r="M20" s="71" t="str">
        <f>IF('Course Information sheet'!M21&lt;&gt;"-",'Overall CO Attainment'!$G$43,"-")</f>
        <v>-</v>
      </c>
      <c r="N20" s="71">
        <f>IF('Course Information sheet'!N21&lt;&gt;"-",'Overall CO Attainment'!$G$43,"-")</f>
        <v>2.1999999999999997</v>
      </c>
      <c r="O20" s="71">
        <f>IF('Course Information sheet'!O21&lt;&gt;"-",'Overall CO Attainment'!$G$43,"-")</f>
        <v>2.1999999999999997</v>
      </c>
      <c r="P20" s="71">
        <f>IF('Course Information sheet'!P21&lt;&gt;"-",'Overall CO Attainment'!$G$43,"-")</f>
        <v>2.1999999999999997</v>
      </c>
      <c r="Q20" s="71" t="str">
        <f>IF('Course Information sheet'!Q21&lt;&gt;"-",'Overall CO Attainment'!$G$43,"-")</f>
        <v>-</v>
      </c>
      <c r="R20" s="2"/>
    </row>
    <row r="21" spans="1:18" ht="20.100000000000001" customHeight="1" x14ac:dyDescent="0.35">
      <c r="A21" s="35" t="s">
        <v>12</v>
      </c>
      <c r="B21" s="71">
        <f>IF('Course Information sheet'!B22&lt;&gt;"-",'Overall CO Attainment'!$H$43,"-")</f>
        <v>2.2122448979591836</v>
      </c>
      <c r="C21" s="71">
        <f>IF('Course Information sheet'!C22&lt;&gt;"-",'Overall CO Attainment'!$H$43,"-")</f>
        <v>2.2122448979591836</v>
      </c>
      <c r="D21" s="71">
        <f>IF('Course Information sheet'!D22&lt;&gt;"-",'Overall CO Attainment'!$H$43,"-")</f>
        <v>2.2122448979591836</v>
      </c>
      <c r="E21" s="71" t="str">
        <f>IF('Course Information sheet'!E22&lt;&gt;"-",'Overall CO Attainment'!$H$43,"-")</f>
        <v>-</v>
      </c>
      <c r="F21" s="71">
        <f>IF('Course Information sheet'!F22&lt;&gt;"-",'Overall CO Attainment'!$H$43,"-")</f>
        <v>2.2122448979591836</v>
      </c>
      <c r="G21" s="71" t="str">
        <f>IF('Course Information sheet'!G22&lt;&gt;"-",'Overall CO Attainment'!$H$43,"-")</f>
        <v>-</v>
      </c>
      <c r="H21" s="71" t="str">
        <f>IF('Course Information sheet'!H22&lt;&gt;"-",'Overall CO Attainment'!$H$43,"-")</f>
        <v>-</v>
      </c>
      <c r="I21" s="71">
        <f>IF('Course Information sheet'!I22&lt;&gt;"-",'Overall CO Attainment'!$H$43,"-")</f>
        <v>2.2122448979591836</v>
      </c>
      <c r="J21" s="71">
        <f>IF('Course Information sheet'!J22&lt;&gt;"-",'Overall CO Attainment'!$H$43,"-")</f>
        <v>2.2122448979591836</v>
      </c>
      <c r="K21" s="71">
        <f>IF('Course Information sheet'!K22&lt;&gt;"-",'Overall CO Attainment'!$H$43,"-")</f>
        <v>2.2122448979591836</v>
      </c>
      <c r="L21" s="71">
        <f>IF('Course Information sheet'!L22&lt;&gt;"-",'Overall CO Attainment'!$H$43,"-")</f>
        <v>2.2122448979591836</v>
      </c>
      <c r="M21" s="71" t="str">
        <f>IF('Course Information sheet'!M22&lt;&gt;"-",'Overall CO Attainment'!$H$43,"-")</f>
        <v>-</v>
      </c>
      <c r="N21" s="71">
        <f>IF('Course Information sheet'!N22&lt;&gt;"-",'Overall CO Attainment'!$H$43,"-")</f>
        <v>2.2122448979591836</v>
      </c>
      <c r="O21" s="71">
        <f>IF('Course Information sheet'!O22&lt;&gt;"-",'Overall CO Attainment'!$H$43,"-")</f>
        <v>2.2122448979591836</v>
      </c>
      <c r="P21" s="71">
        <f>IF('Course Information sheet'!P22&lt;&gt;"-",'Overall CO Attainment'!$H$43,"-")</f>
        <v>2.2122448979591836</v>
      </c>
      <c r="Q21" s="71" t="str">
        <f>IF('Course Information sheet'!Q22&lt;&gt;"-",'Overall CO Attainment'!$H$43,"-")</f>
        <v>-</v>
      </c>
      <c r="R21" s="2"/>
    </row>
    <row r="22" spans="1:18" ht="20.100000000000001" customHeight="1" x14ac:dyDescent="0.35">
      <c r="A22" s="35" t="s">
        <v>13</v>
      </c>
      <c r="B22" s="71" t="str">
        <f>IF('Course Information sheet'!B23&lt;&gt;"-",'Overall CO Attainment'!$I$43,"-")</f>
        <v>-</v>
      </c>
      <c r="C22" s="71" t="str">
        <f>IF('Course Information sheet'!C23&lt;&gt;"-",'Overall CO Attainment'!$I$43,"-")</f>
        <v>-</v>
      </c>
      <c r="D22" s="71" t="str">
        <f>IF('Course Information sheet'!D23&lt;&gt;"-",'Overall CO Attainment'!$I$43,"-")</f>
        <v>-</v>
      </c>
      <c r="E22" s="71" t="str">
        <f>IF('Course Information sheet'!E23&lt;&gt;"-",'Overall CO Attainment'!$I$43,"-")</f>
        <v>-</v>
      </c>
      <c r="F22" s="71" t="str">
        <f>IF('Course Information sheet'!F23&lt;&gt;"-",'Overall CO Attainment'!$I$43,"-")</f>
        <v>-</v>
      </c>
      <c r="G22" s="71" t="str">
        <f>IF('Course Information sheet'!G23&lt;&gt;"-",'Overall CO Attainment'!$I$43,"-")</f>
        <v>-</v>
      </c>
      <c r="H22" s="71" t="str">
        <f>IF('Course Information sheet'!H23&lt;&gt;"-",'Overall CO Attainment'!$I$43,"-")</f>
        <v>-</v>
      </c>
      <c r="I22" s="71" t="str">
        <f>IF('Course Information sheet'!I23&lt;&gt;"-",'Overall CO Attainment'!$I$43,"-")</f>
        <v>-</v>
      </c>
      <c r="J22" s="71" t="str">
        <f>IF('Course Information sheet'!J23&lt;&gt;"-",'Overall CO Attainment'!$I$43,"-")</f>
        <v>-</v>
      </c>
      <c r="K22" s="71" t="str">
        <f>IF('Course Information sheet'!K23&lt;&gt;"-",'Overall CO Attainment'!$I$43,"-")</f>
        <v>-</v>
      </c>
      <c r="L22" s="71" t="str">
        <f>IF('Course Information sheet'!L23&lt;&gt;"-",'Overall CO Attainment'!$I$43,"-")</f>
        <v>-</v>
      </c>
      <c r="M22" s="71" t="str">
        <f>IF('Course Information sheet'!M23&lt;&gt;"-",'Overall CO Attainment'!$I$43,"-")</f>
        <v>-</v>
      </c>
      <c r="N22" s="71" t="str">
        <f>IF('Course Information sheet'!N23&lt;&gt;"-",'Overall CO Attainment'!$I$43,"-")</f>
        <v>-</v>
      </c>
      <c r="O22" s="71" t="str">
        <f>IF('Course Information sheet'!O23&lt;&gt;"-",'Overall CO Attainment'!$I$43,"-")</f>
        <v>-</v>
      </c>
      <c r="P22" s="71" t="str">
        <f>IF('Course Information sheet'!P23&lt;&gt;"-",'Overall CO Attainment'!$I$43,"-")</f>
        <v>-</v>
      </c>
      <c r="Q22" s="71" t="str">
        <f>IF('Course Information sheet'!Q23&lt;&gt;"-",'Overall CO Attainment'!$I$43,"-")</f>
        <v>-</v>
      </c>
      <c r="R22" s="2"/>
    </row>
    <row r="23" spans="1:18" s="26" customFormat="1" ht="36" customHeight="1" x14ac:dyDescent="0.35">
      <c r="A23" s="72" t="s">
        <v>141</v>
      </c>
      <c r="B23" s="73">
        <f>IFERROR(AVERAGE(B17:B22),"-")</f>
        <v>2.2253061224489792</v>
      </c>
      <c r="C23" s="73">
        <f t="shared" ref="C23" si="1">IFERROR(AVERAGE(C17:C22),"-")</f>
        <v>2.2253061224489792</v>
      </c>
      <c r="D23" s="73">
        <f t="shared" ref="D23" si="2">IFERROR(AVERAGE(D17:D22),"-")</f>
        <v>2.2214285714285715</v>
      </c>
      <c r="E23" s="73">
        <f t="shared" ref="E23" si="3">IFERROR(AVERAGE(E17:E22),"-")</f>
        <v>2.1999999999999997</v>
      </c>
      <c r="F23" s="73">
        <f t="shared" ref="F23" si="4">IFERROR(AVERAGE(F17:F22),"-")</f>
        <v>2.2214285714285715</v>
      </c>
      <c r="G23" s="73" t="str">
        <f t="shared" ref="G23" si="5">IFERROR(AVERAGE(G17:G22),"-")</f>
        <v>-</v>
      </c>
      <c r="H23" s="73" t="str">
        <f t="shared" ref="H23" si="6">IFERROR(AVERAGE(H17:H22),"-")</f>
        <v>-</v>
      </c>
      <c r="I23" s="73">
        <f t="shared" ref="I23" si="7">IFERROR(AVERAGE(I17:I22),"-")</f>
        <v>2.2214285714285715</v>
      </c>
      <c r="J23" s="73">
        <f t="shared" ref="J23" si="8">IFERROR(AVERAGE(J17:J22),"-")</f>
        <v>2.2214285714285715</v>
      </c>
      <c r="K23" s="73">
        <f t="shared" ref="K23" si="9">IFERROR(AVERAGE(K17:K22),"-")</f>
        <v>2.2214285714285715</v>
      </c>
      <c r="L23" s="73">
        <f t="shared" ref="L23" si="10">IFERROR(AVERAGE(L17:L22),"-")</f>
        <v>2.2214285714285715</v>
      </c>
      <c r="M23" s="73" t="str">
        <f t="shared" ref="M23" si="11">IFERROR(AVERAGE(M17:M22),"-")</f>
        <v>-</v>
      </c>
      <c r="N23" s="73">
        <f t="shared" ref="N23" si="12">IFERROR(AVERAGE(N17:N22),"-")</f>
        <v>2.2253061224489792</v>
      </c>
      <c r="O23" s="73">
        <f t="shared" ref="O23" si="13">IFERROR(AVERAGE(O17:O22),"-")</f>
        <v>2.2214285714285715</v>
      </c>
      <c r="P23" s="73">
        <f t="shared" ref="P23" si="14">IFERROR(AVERAGE(P17:P22),"-")</f>
        <v>2.2214285714285715</v>
      </c>
      <c r="Q23" s="73" t="str">
        <f t="shared" ref="Q23" si="15">IFERROR(AVERAGE(Q17:Q22),"-")</f>
        <v>-</v>
      </c>
      <c r="R23" s="25"/>
    </row>
    <row r="24" spans="1:18" ht="14.45" x14ac:dyDescent="0.35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2"/>
    </row>
    <row r="25" spans="1:18" s="28" customFormat="1" ht="20.100000000000001" customHeight="1" x14ac:dyDescent="0.35">
      <c r="A25" s="123" t="s">
        <v>142</v>
      </c>
      <c r="B25" s="123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27"/>
    </row>
    <row r="26" spans="1:18" ht="20.100000000000001" customHeight="1" x14ac:dyDescent="0.3">
      <c r="A26" s="70" t="s">
        <v>135</v>
      </c>
      <c r="B26" s="122" t="s">
        <v>38</v>
      </c>
      <c r="C26" s="122" t="s">
        <v>39</v>
      </c>
      <c r="D26" s="122" t="s">
        <v>40</v>
      </c>
      <c r="E26" s="122" t="s">
        <v>41</v>
      </c>
      <c r="F26" s="122" t="s">
        <v>42</v>
      </c>
      <c r="G26" s="122" t="s">
        <v>43</v>
      </c>
      <c r="H26" s="122" t="s">
        <v>44</v>
      </c>
      <c r="I26" s="122" t="s">
        <v>45</v>
      </c>
      <c r="J26" s="122" t="s">
        <v>46</v>
      </c>
      <c r="K26" s="122" t="s">
        <v>47</v>
      </c>
      <c r="L26" s="122" t="s">
        <v>48</v>
      </c>
      <c r="M26" s="122" t="s">
        <v>49</v>
      </c>
      <c r="N26" s="122" t="s">
        <v>50</v>
      </c>
      <c r="O26" s="122" t="s">
        <v>51</v>
      </c>
      <c r="P26" s="122" t="s">
        <v>52</v>
      </c>
      <c r="Q26" s="122" t="s">
        <v>57</v>
      </c>
      <c r="R26" s="2"/>
    </row>
    <row r="27" spans="1:18" ht="20.100000000000001" customHeight="1" x14ac:dyDescent="0.3">
      <c r="A27" s="76" t="s">
        <v>136</v>
      </c>
      <c r="B27" s="122"/>
      <c r="C27" s="122"/>
      <c r="D27" s="122"/>
      <c r="E27" s="122"/>
      <c r="F27" s="122"/>
      <c r="G27" s="122"/>
      <c r="H27" s="122"/>
      <c r="I27" s="122"/>
      <c r="J27" s="122"/>
      <c r="K27" s="122"/>
      <c r="L27" s="122"/>
      <c r="M27" s="122"/>
      <c r="N27" s="122"/>
      <c r="O27" s="122"/>
      <c r="P27" s="122"/>
      <c r="Q27" s="122"/>
      <c r="R27" s="2"/>
    </row>
    <row r="28" spans="1:18" ht="20.100000000000001" customHeight="1" x14ac:dyDescent="0.35">
      <c r="A28" s="77" t="s">
        <v>134</v>
      </c>
      <c r="B28" s="78">
        <v>2.8</v>
      </c>
      <c r="C28" s="78">
        <v>2</v>
      </c>
      <c r="D28" s="78">
        <v>1.5</v>
      </c>
      <c r="E28" s="78">
        <v>3</v>
      </c>
      <c r="F28" s="78">
        <v>2</v>
      </c>
      <c r="G28" s="78" t="s">
        <v>145</v>
      </c>
      <c r="H28" s="78" t="s">
        <v>145</v>
      </c>
      <c r="I28" s="78">
        <v>1</v>
      </c>
      <c r="J28" s="78">
        <v>2</v>
      </c>
      <c r="K28" s="78">
        <v>1</v>
      </c>
      <c r="L28" s="78">
        <v>1</v>
      </c>
      <c r="M28" s="78" t="s">
        <v>145</v>
      </c>
      <c r="N28" s="78">
        <v>2</v>
      </c>
      <c r="O28" s="78">
        <v>1</v>
      </c>
      <c r="P28" s="78">
        <v>1</v>
      </c>
      <c r="Q28" s="78" t="s">
        <v>145</v>
      </c>
      <c r="R28" s="2"/>
    </row>
    <row r="29" spans="1:18" ht="20.100000000000001" customHeight="1" x14ac:dyDescent="0.35">
      <c r="A29" s="77" t="s">
        <v>139</v>
      </c>
      <c r="B29" s="71">
        <f>IFERROR((B12*0.9),"-")</f>
        <v>2.4300000000000002</v>
      </c>
      <c r="C29" s="71">
        <f>IFERROR((C12*0.9),"-")</f>
        <v>2.4300000000000002</v>
      </c>
      <c r="D29" s="71">
        <f t="shared" ref="D29:Q29" si="16">IFERROR((D12*0.9),"-")</f>
        <v>2.4300000000000002</v>
      </c>
      <c r="E29" s="71">
        <f t="shared" si="16"/>
        <v>2.4300000000000002</v>
      </c>
      <c r="F29" s="71">
        <f t="shared" si="16"/>
        <v>2.4300000000000002</v>
      </c>
      <c r="G29" s="71" t="str">
        <f t="shared" si="16"/>
        <v>-</v>
      </c>
      <c r="H29" s="71" t="str">
        <f t="shared" si="16"/>
        <v>-</v>
      </c>
      <c r="I29" s="71">
        <f t="shared" si="16"/>
        <v>2.4300000000000002</v>
      </c>
      <c r="J29" s="71">
        <f t="shared" si="16"/>
        <v>2.4300000000000002</v>
      </c>
      <c r="K29" s="71">
        <f t="shared" si="16"/>
        <v>2.4300000000000002</v>
      </c>
      <c r="L29" s="71">
        <f t="shared" si="16"/>
        <v>2.4300000000000002</v>
      </c>
      <c r="M29" s="71" t="str">
        <f t="shared" si="16"/>
        <v>-</v>
      </c>
      <c r="N29" s="71">
        <f t="shared" si="16"/>
        <v>2.4300000000000002</v>
      </c>
      <c r="O29" s="71">
        <f t="shared" si="16"/>
        <v>2.4300000000000002</v>
      </c>
      <c r="P29" s="71">
        <f t="shared" si="16"/>
        <v>2.4300000000000002</v>
      </c>
      <c r="Q29" s="71" t="str">
        <f t="shared" si="16"/>
        <v>-</v>
      </c>
      <c r="R29" s="2"/>
    </row>
    <row r="30" spans="1:18" ht="20.100000000000001" customHeight="1" x14ac:dyDescent="0.35">
      <c r="A30" s="77" t="s">
        <v>140</v>
      </c>
      <c r="B30" s="71">
        <f>IFERROR((B23*0.1),"-")</f>
        <v>0.22253061224489792</v>
      </c>
      <c r="C30" s="71">
        <f t="shared" ref="C30:Q30" si="17">IFERROR((C23*0.1),"-")</f>
        <v>0.22253061224489792</v>
      </c>
      <c r="D30" s="71">
        <f t="shared" si="17"/>
        <v>0.22214285714285717</v>
      </c>
      <c r="E30" s="71">
        <f t="shared" si="17"/>
        <v>0.21999999999999997</v>
      </c>
      <c r="F30" s="71">
        <f t="shared" si="17"/>
        <v>0.22214285714285717</v>
      </c>
      <c r="G30" s="71" t="str">
        <f t="shared" si="17"/>
        <v>-</v>
      </c>
      <c r="H30" s="71" t="str">
        <f t="shared" si="17"/>
        <v>-</v>
      </c>
      <c r="I30" s="71">
        <f t="shared" si="17"/>
        <v>0.22214285714285717</v>
      </c>
      <c r="J30" s="71">
        <f t="shared" si="17"/>
        <v>0.22214285714285717</v>
      </c>
      <c r="K30" s="71">
        <f t="shared" si="17"/>
        <v>0.22214285714285717</v>
      </c>
      <c r="L30" s="71">
        <f t="shared" si="17"/>
        <v>0.22214285714285717</v>
      </c>
      <c r="M30" s="71" t="str">
        <f t="shared" si="17"/>
        <v>-</v>
      </c>
      <c r="N30" s="71">
        <f t="shared" si="17"/>
        <v>0.22253061224489792</v>
      </c>
      <c r="O30" s="71">
        <f t="shared" si="17"/>
        <v>0.22214285714285717</v>
      </c>
      <c r="P30" s="71">
        <f t="shared" si="17"/>
        <v>0.22214285714285717</v>
      </c>
      <c r="Q30" s="71" t="str">
        <f t="shared" si="17"/>
        <v>-</v>
      </c>
      <c r="R30" s="2"/>
    </row>
    <row r="31" spans="1:18" ht="20.100000000000001" customHeight="1" x14ac:dyDescent="0.35">
      <c r="A31" s="77" t="s">
        <v>137</v>
      </c>
      <c r="B31" s="71">
        <f>IFERROR(SUM(B29+B30),"-")</f>
        <v>2.6525306122448979</v>
      </c>
      <c r="C31" s="71">
        <f t="shared" ref="C31:Q31" si="18">IFERROR(SUM(C29+C30),"-")</f>
        <v>2.6525306122448979</v>
      </c>
      <c r="D31" s="71">
        <f t="shared" si="18"/>
        <v>2.6521428571428571</v>
      </c>
      <c r="E31" s="71">
        <f t="shared" si="18"/>
        <v>2.6500000000000004</v>
      </c>
      <c r="F31" s="71">
        <f t="shared" si="18"/>
        <v>2.6521428571428571</v>
      </c>
      <c r="G31" s="71" t="str">
        <f t="shared" si="18"/>
        <v>-</v>
      </c>
      <c r="H31" s="71" t="str">
        <f t="shared" si="18"/>
        <v>-</v>
      </c>
      <c r="I31" s="71">
        <f t="shared" si="18"/>
        <v>2.6521428571428571</v>
      </c>
      <c r="J31" s="71">
        <f t="shared" si="18"/>
        <v>2.6521428571428571</v>
      </c>
      <c r="K31" s="71">
        <f t="shared" si="18"/>
        <v>2.6521428571428571</v>
      </c>
      <c r="L31" s="71">
        <f t="shared" si="18"/>
        <v>2.6521428571428571</v>
      </c>
      <c r="M31" s="71" t="str">
        <f t="shared" si="18"/>
        <v>-</v>
      </c>
      <c r="N31" s="71">
        <f t="shared" si="18"/>
        <v>2.6525306122448979</v>
      </c>
      <c r="O31" s="71">
        <f t="shared" si="18"/>
        <v>2.6521428571428571</v>
      </c>
      <c r="P31" s="71">
        <f t="shared" si="18"/>
        <v>2.6521428571428571</v>
      </c>
      <c r="Q31" s="71" t="str">
        <f t="shared" si="18"/>
        <v>-</v>
      </c>
      <c r="R31" s="2"/>
    </row>
    <row r="32" spans="1:18" ht="20.100000000000001" customHeight="1" x14ac:dyDescent="0.35">
      <c r="A32" s="77" t="s">
        <v>138</v>
      </c>
      <c r="B32" s="42">
        <f>IFERROR((B31/B28)*100,"-")</f>
        <v>94.733236151603506</v>
      </c>
      <c r="C32" s="42">
        <f t="shared" ref="C32:Q32" si="19">IFERROR((C31/C28)*100,"-")</f>
        <v>132.62653061224489</v>
      </c>
      <c r="D32" s="42">
        <f t="shared" si="19"/>
        <v>176.80952380952382</v>
      </c>
      <c r="E32" s="42">
        <f t="shared" si="19"/>
        <v>88.333333333333343</v>
      </c>
      <c r="F32" s="42">
        <f t="shared" si="19"/>
        <v>132.60714285714286</v>
      </c>
      <c r="G32" s="42" t="str">
        <f t="shared" si="19"/>
        <v>-</v>
      </c>
      <c r="H32" s="42" t="str">
        <f t="shared" si="19"/>
        <v>-</v>
      </c>
      <c r="I32" s="42">
        <f t="shared" si="19"/>
        <v>265.21428571428572</v>
      </c>
      <c r="J32" s="42">
        <f t="shared" si="19"/>
        <v>132.60714285714286</v>
      </c>
      <c r="K32" s="42">
        <f t="shared" si="19"/>
        <v>265.21428571428572</v>
      </c>
      <c r="L32" s="42">
        <f t="shared" si="19"/>
        <v>265.21428571428572</v>
      </c>
      <c r="M32" s="42" t="str">
        <f t="shared" si="19"/>
        <v>-</v>
      </c>
      <c r="N32" s="42">
        <f t="shared" si="19"/>
        <v>132.62653061224489</v>
      </c>
      <c r="O32" s="42">
        <f t="shared" si="19"/>
        <v>265.21428571428572</v>
      </c>
      <c r="P32" s="42">
        <f t="shared" si="19"/>
        <v>265.21428571428572</v>
      </c>
      <c r="Q32" s="42" t="str">
        <f t="shared" si="19"/>
        <v>-</v>
      </c>
      <c r="R32" s="2"/>
    </row>
  </sheetData>
  <sheetProtection password="DD01" sheet="1" objects="1" scenarios="1"/>
  <protectedRanges>
    <protectedRange sqref="B28:Q28" name="Range1"/>
  </protectedRanges>
  <mergeCells count="51">
    <mergeCell ref="G26:G27"/>
    <mergeCell ref="A25:B25"/>
    <mergeCell ref="A3:F3"/>
    <mergeCell ref="A14:F14"/>
    <mergeCell ref="B26:B27"/>
    <mergeCell ref="C26:C27"/>
    <mergeCell ref="D26:D27"/>
    <mergeCell ref="E26:E27"/>
    <mergeCell ref="F26:F27"/>
    <mergeCell ref="N26:N27"/>
    <mergeCell ref="O26:O27"/>
    <mergeCell ref="P26:P27"/>
    <mergeCell ref="Q26:Q27"/>
    <mergeCell ref="B4:B5"/>
    <mergeCell ref="C4:C5"/>
    <mergeCell ref="D4:D5"/>
    <mergeCell ref="E4:E5"/>
    <mergeCell ref="F4:F5"/>
    <mergeCell ref="G4:G5"/>
    <mergeCell ref="H26:H27"/>
    <mergeCell ref="I26:I27"/>
    <mergeCell ref="J26:J27"/>
    <mergeCell ref="K26:K27"/>
    <mergeCell ref="L26:L27"/>
    <mergeCell ref="M26:M27"/>
    <mergeCell ref="N4:N5"/>
    <mergeCell ref="O4:O5"/>
    <mergeCell ref="P4:P5"/>
    <mergeCell ref="Q4:Q5"/>
    <mergeCell ref="B15:B16"/>
    <mergeCell ref="C15:C16"/>
    <mergeCell ref="D15:D16"/>
    <mergeCell ref="E15:E16"/>
    <mergeCell ref="F15:F16"/>
    <mergeCell ref="G15:G16"/>
    <mergeCell ref="H4:H5"/>
    <mergeCell ref="I4:I5"/>
    <mergeCell ref="J4:J5"/>
    <mergeCell ref="K4:K5"/>
    <mergeCell ref="L4:L5"/>
    <mergeCell ref="M4:M5"/>
    <mergeCell ref="N15:N16"/>
    <mergeCell ref="O15:O16"/>
    <mergeCell ref="P15:P16"/>
    <mergeCell ref="Q15:Q16"/>
    <mergeCell ref="H15:H16"/>
    <mergeCell ref="I15:I16"/>
    <mergeCell ref="J15:J16"/>
    <mergeCell ref="K15:K16"/>
    <mergeCell ref="L15:L16"/>
    <mergeCell ref="M15:M16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view="pageBreakPreview" topLeftCell="A5" zoomScaleSheetLayoutView="100" workbookViewId="0">
      <selection activeCell="B13" sqref="B13"/>
    </sheetView>
  </sheetViews>
  <sheetFormatPr defaultRowHeight="15" x14ac:dyDescent="0.25"/>
  <cols>
    <col min="1" max="1" width="38.5703125" bestFit="1" customWidth="1"/>
    <col min="2" max="2" width="8.5703125" customWidth="1"/>
    <col min="3" max="4" width="9.140625" customWidth="1"/>
    <col min="6" max="7" width="9.140625" customWidth="1"/>
    <col min="8" max="8" width="11.42578125" customWidth="1"/>
    <col min="9" max="9" width="13.140625" customWidth="1"/>
    <col min="10" max="10" width="10.140625" customWidth="1"/>
    <col min="11" max="11" width="10.7109375" customWidth="1"/>
    <col min="12" max="12" width="10.28515625" customWidth="1"/>
  </cols>
  <sheetData>
    <row r="1" spans="1:17" ht="14.45" x14ac:dyDescent="0.35">
      <c r="A1" s="89" t="s">
        <v>21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</row>
    <row r="2" spans="1:17" ht="14.45" x14ac:dyDescent="0.35">
      <c r="A2" s="89" t="s">
        <v>36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</row>
    <row r="3" spans="1:17" ht="14.45" x14ac:dyDescent="0.35">
      <c r="A3" s="29"/>
      <c r="B3" s="29"/>
      <c r="C3" s="29"/>
      <c r="D3" s="29"/>
      <c r="E3" s="29"/>
      <c r="F3" s="29"/>
      <c r="G3" s="29"/>
      <c r="H3" s="14" t="s">
        <v>26</v>
      </c>
      <c r="I3" s="21"/>
      <c r="J3" s="21"/>
      <c r="K3" s="29"/>
      <c r="L3" s="29"/>
      <c r="M3" s="29"/>
      <c r="N3" s="29"/>
      <c r="O3" s="29"/>
      <c r="P3" s="29"/>
      <c r="Q3" s="29"/>
    </row>
    <row r="4" spans="1:17" ht="28.5" customHeight="1" x14ac:dyDescent="0.25">
      <c r="A4" s="30" t="s">
        <v>58</v>
      </c>
      <c r="B4" s="29"/>
      <c r="C4" s="29"/>
      <c r="D4" s="29"/>
      <c r="E4" s="29"/>
      <c r="F4" s="29"/>
      <c r="G4" s="29"/>
      <c r="H4" s="88" t="s">
        <v>27</v>
      </c>
      <c r="I4" s="88" t="s">
        <v>28</v>
      </c>
      <c r="J4" s="88" t="s">
        <v>59</v>
      </c>
      <c r="K4" s="88"/>
      <c r="L4" s="88"/>
      <c r="M4" s="29"/>
      <c r="N4" s="29"/>
      <c r="O4" s="29"/>
      <c r="P4" s="29"/>
      <c r="Q4" s="29"/>
    </row>
    <row r="5" spans="1:17" ht="24" customHeight="1" x14ac:dyDescent="0.3">
      <c r="A5" s="15" t="s">
        <v>18</v>
      </c>
      <c r="B5" s="90" t="s">
        <v>174</v>
      </c>
      <c r="C5" s="90"/>
      <c r="D5" s="90"/>
      <c r="E5" s="90"/>
      <c r="F5" s="29"/>
      <c r="G5" s="29"/>
      <c r="H5" s="88"/>
      <c r="I5" s="88"/>
      <c r="J5" s="23" t="s">
        <v>29</v>
      </c>
      <c r="K5" s="23" t="s">
        <v>30</v>
      </c>
      <c r="L5" s="23" t="s">
        <v>31</v>
      </c>
      <c r="M5" s="29"/>
      <c r="N5" s="29"/>
      <c r="O5" s="29"/>
      <c r="P5" s="29"/>
      <c r="Q5" s="29"/>
    </row>
    <row r="6" spans="1:17" ht="30" customHeight="1" x14ac:dyDescent="0.25">
      <c r="A6" s="15" t="s">
        <v>22</v>
      </c>
      <c r="B6" s="92" t="s">
        <v>175</v>
      </c>
      <c r="C6" s="93"/>
      <c r="D6" s="93"/>
      <c r="E6" s="94"/>
      <c r="F6" s="29"/>
      <c r="G6" s="29"/>
      <c r="H6" s="22" t="s">
        <v>8</v>
      </c>
      <c r="I6" s="18">
        <v>60</v>
      </c>
      <c r="J6" s="18">
        <v>40</v>
      </c>
      <c r="K6" s="18">
        <v>50</v>
      </c>
      <c r="L6" s="18">
        <v>60</v>
      </c>
      <c r="M6" s="29"/>
      <c r="N6" s="29"/>
      <c r="O6" s="29"/>
      <c r="P6" s="29"/>
      <c r="Q6" s="29"/>
    </row>
    <row r="7" spans="1:17" ht="14.45" x14ac:dyDescent="0.35">
      <c r="A7" s="15" t="s">
        <v>20</v>
      </c>
      <c r="B7" s="90" t="s">
        <v>176</v>
      </c>
      <c r="C7" s="90"/>
      <c r="D7" s="90"/>
      <c r="E7" s="90"/>
      <c r="F7" s="29"/>
      <c r="G7" s="29"/>
      <c r="H7" s="22" t="s">
        <v>9</v>
      </c>
      <c r="I7" s="18">
        <v>60</v>
      </c>
      <c r="J7" s="18">
        <v>40</v>
      </c>
      <c r="K7" s="18">
        <v>50</v>
      </c>
      <c r="L7" s="18">
        <v>60</v>
      </c>
      <c r="M7" s="29"/>
      <c r="N7" s="29"/>
      <c r="O7" s="29"/>
      <c r="P7" s="29"/>
      <c r="Q7" s="29"/>
    </row>
    <row r="8" spans="1:17" ht="14.45" x14ac:dyDescent="0.35">
      <c r="A8" s="15" t="s">
        <v>133</v>
      </c>
      <c r="B8" s="90" t="s">
        <v>158</v>
      </c>
      <c r="C8" s="90"/>
      <c r="D8" s="90"/>
      <c r="E8" s="90"/>
      <c r="F8" s="29"/>
      <c r="G8" s="29"/>
      <c r="H8" s="22" t="s">
        <v>10</v>
      </c>
      <c r="I8" s="18">
        <v>60</v>
      </c>
      <c r="J8" s="18">
        <v>40</v>
      </c>
      <c r="K8" s="18">
        <v>50</v>
      </c>
      <c r="L8" s="18">
        <v>60</v>
      </c>
      <c r="M8" s="29"/>
      <c r="N8" s="29"/>
      <c r="O8" s="29"/>
      <c r="P8" s="29"/>
      <c r="Q8" s="29"/>
    </row>
    <row r="9" spans="1:17" ht="14.45" x14ac:dyDescent="0.35">
      <c r="A9" s="15" t="s">
        <v>19</v>
      </c>
      <c r="B9" s="90" t="s">
        <v>177</v>
      </c>
      <c r="C9" s="90"/>
      <c r="D9" s="90"/>
      <c r="E9" s="90"/>
      <c r="F9" s="29"/>
      <c r="G9" s="29"/>
      <c r="H9" s="22" t="s">
        <v>11</v>
      </c>
      <c r="I9" s="18">
        <v>60</v>
      </c>
      <c r="J9" s="18">
        <v>40</v>
      </c>
      <c r="K9" s="18">
        <v>50</v>
      </c>
      <c r="L9" s="18">
        <v>60</v>
      </c>
      <c r="M9" s="29"/>
      <c r="N9" s="29"/>
      <c r="O9" s="29"/>
      <c r="P9" s="29"/>
      <c r="Q9" s="29"/>
    </row>
    <row r="10" spans="1:17" ht="14.45" x14ac:dyDescent="0.35">
      <c r="A10" s="15" t="s">
        <v>24</v>
      </c>
      <c r="B10" s="90"/>
      <c r="C10" s="95"/>
      <c r="D10" s="95"/>
      <c r="E10" s="95"/>
      <c r="F10" s="29"/>
      <c r="G10" s="29"/>
      <c r="H10" s="22" t="s">
        <v>12</v>
      </c>
      <c r="I10" s="18">
        <v>60</v>
      </c>
      <c r="J10" s="18">
        <v>40</v>
      </c>
      <c r="K10" s="18">
        <v>50</v>
      </c>
      <c r="L10" s="18">
        <v>60</v>
      </c>
      <c r="M10" s="29"/>
      <c r="N10" s="29"/>
      <c r="O10" s="29"/>
      <c r="P10" s="29"/>
      <c r="Q10" s="29"/>
    </row>
    <row r="11" spans="1:17" ht="14.45" x14ac:dyDescent="0.35">
      <c r="A11" s="15" t="s">
        <v>25</v>
      </c>
      <c r="B11" s="31">
        <v>14</v>
      </c>
      <c r="C11" s="32"/>
      <c r="D11" s="33"/>
      <c r="E11" s="34"/>
      <c r="F11" s="29"/>
      <c r="G11" s="29"/>
      <c r="H11" s="22" t="s">
        <v>13</v>
      </c>
      <c r="I11" s="18" t="s">
        <v>145</v>
      </c>
      <c r="J11" s="18" t="s">
        <v>145</v>
      </c>
      <c r="K11" s="18" t="s">
        <v>145</v>
      </c>
      <c r="L11" s="18" t="s">
        <v>145</v>
      </c>
      <c r="M11" s="29"/>
      <c r="N11" s="29"/>
      <c r="O11" s="29"/>
      <c r="P11" s="29"/>
      <c r="Q11" s="29"/>
    </row>
    <row r="12" spans="1:17" ht="14.45" x14ac:dyDescent="0.35">
      <c r="A12" s="15" t="s">
        <v>23</v>
      </c>
      <c r="B12" s="90">
        <v>2014</v>
      </c>
      <c r="C12" s="91"/>
      <c r="D12" s="91"/>
      <c r="E12" s="91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</row>
    <row r="13" spans="1:17" ht="14.45" x14ac:dyDescent="0.35">
      <c r="A13" s="15" t="s">
        <v>113</v>
      </c>
      <c r="B13" s="20" t="s">
        <v>159</v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</row>
    <row r="14" spans="1:17" ht="14.45" x14ac:dyDescent="0.3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</row>
    <row r="15" spans="1:17" ht="14.45" x14ac:dyDescent="0.35">
      <c r="A15" s="14" t="s">
        <v>37</v>
      </c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</row>
    <row r="16" spans="1:17" ht="26.25" customHeight="1" x14ac:dyDescent="0.25">
      <c r="A16" s="87" t="s">
        <v>53</v>
      </c>
      <c r="B16" s="87" t="s">
        <v>54</v>
      </c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8" t="s">
        <v>55</v>
      </c>
      <c r="O16" s="88"/>
      <c r="P16" s="88"/>
      <c r="Q16" s="88"/>
    </row>
    <row r="17" spans="1:17" ht="19.5" customHeight="1" x14ac:dyDescent="0.25">
      <c r="A17" s="87"/>
      <c r="B17" s="22" t="s">
        <v>38</v>
      </c>
      <c r="C17" s="22" t="s">
        <v>39</v>
      </c>
      <c r="D17" s="22" t="s">
        <v>40</v>
      </c>
      <c r="E17" s="22" t="s">
        <v>41</v>
      </c>
      <c r="F17" s="22" t="s">
        <v>42</v>
      </c>
      <c r="G17" s="22" t="s">
        <v>43</v>
      </c>
      <c r="H17" s="22" t="s">
        <v>44</v>
      </c>
      <c r="I17" s="22" t="s">
        <v>45</v>
      </c>
      <c r="J17" s="22" t="s">
        <v>46</v>
      </c>
      <c r="K17" s="22" t="s">
        <v>47</v>
      </c>
      <c r="L17" s="22" t="s">
        <v>48</v>
      </c>
      <c r="M17" s="22" t="s">
        <v>49</v>
      </c>
      <c r="N17" s="22" t="s">
        <v>50</v>
      </c>
      <c r="O17" s="22" t="s">
        <v>51</v>
      </c>
      <c r="P17" s="22" t="s">
        <v>52</v>
      </c>
      <c r="Q17" s="22" t="s">
        <v>57</v>
      </c>
    </row>
    <row r="18" spans="1:17" ht="14.45" x14ac:dyDescent="0.35">
      <c r="A18" s="22" t="s">
        <v>8</v>
      </c>
      <c r="B18" s="19">
        <v>2</v>
      </c>
      <c r="C18" s="19">
        <v>1</v>
      </c>
      <c r="D18" s="19" t="s">
        <v>145</v>
      </c>
      <c r="E18" s="19" t="s">
        <v>145</v>
      </c>
      <c r="F18" s="19" t="s">
        <v>145</v>
      </c>
      <c r="G18" s="19" t="s">
        <v>145</v>
      </c>
      <c r="H18" s="19" t="s">
        <v>145</v>
      </c>
      <c r="I18" s="19" t="s">
        <v>145</v>
      </c>
      <c r="J18" s="19" t="s">
        <v>145</v>
      </c>
      <c r="K18" s="19" t="s">
        <v>145</v>
      </c>
      <c r="L18" s="19" t="s">
        <v>145</v>
      </c>
      <c r="M18" s="19" t="s">
        <v>145</v>
      </c>
      <c r="N18" s="19">
        <v>1</v>
      </c>
      <c r="O18" s="19" t="s">
        <v>145</v>
      </c>
      <c r="P18" s="19" t="s">
        <v>145</v>
      </c>
      <c r="Q18" s="19" t="s">
        <v>145</v>
      </c>
    </row>
    <row r="19" spans="1:17" ht="14.45" x14ac:dyDescent="0.35">
      <c r="A19" s="22" t="s">
        <v>9</v>
      </c>
      <c r="B19" s="19">
        <v>3</v>
      </c>
      <c r="C19" s="19">
        <v>2</v>
      </c>
      <c r="D19" s="19">
        <v>1</v>
      </c>
      <c r="E19" s="19" t="s">
        <v>145</v>
      </c>
      <c r="F19" s="19">
        <v>2</v>
      </c>
      <c r="G19" s="19" t="s">
        <v>145</v>
      </c>
      <c r="H19" s="19" t="s">
        <v>145</v>
      </c>
      <c r="I19" s="19">
        <v>1</v>
      </c>
      <c r="J19" s="19">
        <v>2</v>
      </c>
      <c r="K19" s="19">
        <v>1</v>
      </c>
      <c r="L19" s="19">
        <v>1</v>
      </c>
      <c r="M19" s="19" t="s">
        <v>145</v>
      </c>
      <c r="N19" s="19">
        <v>2</v>
      </c>
      <c r="O19" s="19">
        <v>1</v>
      </c>
      <c r="P19" s="19">
        <v>1</v>
      </c>
      <c r="Q19" s="19" t="s">
        <v>145</v>
      </c>
    </row>
    <row r="20" spans="1:17" ht="14.45" x14ac:dyDescent="0.35">
      <c r="A20" s="22" t="s">
        <v>10</v>
      </c>
      <c r="B20" s="19">
        <v>3</v>
      </c>
      <c r="C20" s="19">
        <v>2</v>
      </c>
      <c r="D20" s="19">
        <v>1</v>
      </c>
      <c r="E20" s="19" t="s">
        <v>145</v>
      </c>
      <c r="F20" s="19">
        <v>2</v>
      </c>
      <c r="G20" s="19" t="s">
        <v>145</v>
      </c>
      <c r="H20" s="19" t="s">
        <v>145</v>
      </c>
      <c r="I20" s="19">
        <v>1</v>
      </c>
      <c r="J20" s="19">
        <v>2</v>
      </c>
      <c r="K20" s="19">
        <v>1</v>
      </c>
      <c r="L20" s="19">
        <v>1</v>
      </c>
      <c r="M20" s="19" t="s">
        <v>145</v>
      </c>
      <c r="N20" s="19">
        <v>2</v>
      </c>
      <c r="O20" s="19">
        <v>1</v>
      </c>
      <c r="P20" s="19">
        <v>1</v>
      </c>
      <c r="Q20" s="19" t="s">
        <v>145</v>
      </c>
    </row>
    <row r="21" spans="1:17" ht="14.45" x14ac:dyDescent="0.35">
      <c r="A21" s="22" t="s">
        <v>11</v>
      </c>
      <c r="B21" s="19">
        <v>3</v>
      </c>
      <c r="C21" s="19">
        <v>3</v>
      </c>
      <c r="D21" s="19">
        <v>3</v>
      </c>
      <c r="E21" s="19">
        <v>3</v>
      </c>
      <c r="F21" s="19">
        <v>2</v>
      </c>
      <c r="G21" s="19" t="s">
        <v>145</v>
      </c>
      <c r="H21" s="19" t="s">
        <v>145</v>
      </c>
      <c r="I21" s="19">
        <v>1</v>
      </c>
      <c r="J21" s="19">
        <v>2</v>
      </c>
      <c r="K21" s="19">
        <v>1</v>
      </c>
      <c r="L21" s="19">
        <v>1</v>
      </c>
      <c r="M21" s="19" t="s">
        <v>145</v>
      </c>
      <c r="N21" s="19">
        <v>3</v>
      </c>
      <c r="O21" s="19">
        <v>1</v>
      </c>
      <c r="P21" s="19">
        <v>1</v>
      </c>
      <c r="Q21" s="19" t="s">
        <v>145</v>
      </c>
    </row>
    <row r="22" spans="1:17" ht="14.45" x14ac:dyDescent="0.35">
      <c r="A22" s="22" t="s">
        <v>12</v>
      </c>
      <c r="B22" s="19">
        <v>3</v>
      </c>
      <c r="C22" s="19">
        <v>2</v>
      </c>
      <c r="D22" s="19">
        <v>1</v>
      </c>
      <c r="E22" s="19" t="s">
        <v>145</v>
      </c>
      <c r="F22" s="19">
        <v>2</v>
      </c>
      <c r="G22" s="19" t="s">
        <v>145</v>
      </c>
      <c r="H22" s="19" t="s">
        <v>145</v>
      </c>
      <c r="I22" s="19">
        <v>1</v>
      </c>
      <c r="J22" s="19">
        <v>2</v>
      </c>
      <c r="K22" s="19">
        <v>1</v>
      </c>
      <c r="L22" s="19">
        <v>1</v>
      </c>
      <c r="M22" s="19" t="s">
        <v>145</v>
      </c>
      <c r="N22" s="19">
        <v>2</v>
      </c>
      <c r="O22" s="19">
        <v>1</v>
      </c>
      <c r="P22" s="19">
        <v>1</v>
      </c>
      <c r="Q22" s="19" t="s">
        <v>145</v>
      </c>
    </row>
    <row r="23" spans="1:17" ht="14.45" x14ac:dyDescent="0.35">
      <c r="A23" s="22" t="s">
        <v>13</v>
      </c>
      <c r="B23" s="19" t="s">
        <v>145</v>
      </c>
      <c r="C23" s="19" t="s">
        <v>145</v>
      </c>
      <c r="D23" s="19" t="s">
        <v>145</v>
      </c>
      <c r="E23" s="19" t="s">
        <v>145</v>
      </c>
      <c r="F23" s="19" t="s">
        <v>145</v>
      </c>
      <c r="G23" s="19" t="s">
        <v>145</v>
      </c>
      <c r="H23" s="19" t="s">
        <v>145</v>
      </c>
      <c r="I23" s="19" t="s">
        <v>145</v>
      </c>
      <c r="J23" s="19" t="s">
        <v>145</v>
      </c>
      <c r="K23" s="19" t="s">
        <v>145</v>
      </c>
      <c r="L23" s="19" t="s">
        <v>145</v>
      </c>
      <c r="M23" s="19" t="s">
        <v>145</v>
      </c>
      <c r="N23" s="19" t="s">
        <v>145</v>
      </c>
      <c r="O23" s="19" t="s">
        <v>145</v>
      </c>
      <c r="P23" s="19" t="s">
        <v>145</v>
      </c>
      <c r="Q23" s="19" t="s">
        <v>145</v>
      </c>
    </row>
    <row r="24" spans="1:17" ht="28.5" customHeight="1" x14ac:dyDescent="0.35">
      <c r="A24" s="22" t="s">
        <v>56</v>
      </c>
      <c r="B24" s="3">
        <f>IFERROR(AVERAGE(B18:B23),"-")</f>
        <v>2.8</v>
      </c>
      <c r="C24" s="3">
        <f t="shared" ref="C24:Q24" si="0">IFERROR(AVERAGE(C18:C23),"-")</f>
        <v>2</v>
      </c>
      <c r="D24" s="3">
        <f t="shared" si="0"/>
        <v>1.5</v>
      </c>
      <c r="E24" s="3">
        <f t="shared" si="0"/>
        <v>3</v>
      </c>
      <c r="F24" s="3">
        <f t="shared" si="0"/>
        <v>2</v>
      </c>
      <c r="G24" s="3" t="str">
        <f t="shared" si="0"/>
        <v>-</v>
      </c>
      <c r="H24" s="3" t="str">
        <f t="shared" si="0"/>
        <v>-</v>
      </c>
      <c r="I24" s="3">
        <f t="shared" si="0"/>
        <v>1</v>
      </c>
      <c r="J24" s="3">
        <f t="shared" si="0"/>
        <v>2</v>
      </c>
      <c r="K24" s="3">
        <f t="shared" si="0"/>
        <v>1</v>
      </c>
      <c r="L24" s="3">
        <f t="shared" si="0"/>
        <v>1</v>
      </c>
      <c r="M24" s="3" t="str">
        <f t="shared" si="0"/>
        <v>-</v>
      </c>
      <c r="N24" s="3">
        <f t="shared" si="0"/>
        <v>2</v>
      </c>
      <c r="O24" s="3">
        <f t="shared" si="0"/>
        <v>1</v>
      </c>
      <c r="P24" s="3">
        <f t="shared" si="0"/>
        <v>1</v>
      </c>
      <c r="Q24" s="3" t="str">
        <f t="shared" si="0"/>
        <v>-</v>
      </c>
    </row>
  </sheetData>
  <sheetProtection password="DD01" sheet="1" objects="1" scenarios="1"/>
  <protectedRanges>
    <protectedRange sqref="B13" name="Range6"/>
    <protectedRange sqref="B11" name="Range4"/>
    <protectedRange sqref="B18:Q23" name="Range3"/>
    <protectedRange sqref="B5:E10" name="Range1"/>
    <protectedRange sqref="I6:L11" name="Range2"/>
    <protectedRange sqref="B12:E12" name="Range5"/>
  </protectedRanges>
  <mergeCells count="15">
    <mergeCell ref="B16:M16"/>
    <mergeCell ref="A16:A17"/>
    <mergeCell ref="N16:Q16"/>
    <mergeCell ref="A1:Q1"/>
    <mergeCell ref="A2:Q2"/>
    <mergeCell ref="B12:E12"/>
    <mergeCell ref="J4:L4"/>
    <mergeCell ref="H4:H5"/>
    <mergeCell ref="I4:I5"/>
    <mergeCell ref="B5:E5"/>
    <mergeCell ref="B6:E6"/>
    <mergeCell ref="B7:E7"/>
    <mergeCell ref="B8:E8"/>
    <mergeCell ref="B9:E9"/>
    <mergeCell ref="B10:E10"/>
  </mergeCells>
  <dataValidations count="2">
    <dataValidation type="list" allowBlank="1" showInputMessage="1" showErrorMessage="1" sqref="B13">
      <formula1>"Y,N"</formula1>
    </dataValidation>
    <dataValidation type="list" allowBlank="1" showInputMessage="1" showErrorMessage="1" sqref="B18:Q23">
      <formula1>"1,2,3,-"</formula1>
    </dataValidation>
  </dataValidations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SheetLayoutView="100" workbookViewId="0">
      <selection activeCell="D13" sqref="D13:F18"/>
    </sheetView>
  </sheetViews>
  <sheetFormatPr defaultRowHeight="15" x14ac:dyDescent="0.25"/>
  <cols>
    <col min="2" max="2" width="22.85546875" customWidth="1"/>
    <col min="3" max="3" width="38.5703125" customWidth="1"/>
    <col min="4" max="13" width="7.7109375" customWidth="1"/>
  </cols>
  <sheetData>
    <row r="1" spans="1:13" ht="15" customHeight="1" x14ac:dyDescent="0.25">
      <c r="A1" s="98" t="s">
        <v>0</v>
      </c>
      <c r="B1" s="98" t="s">
        <v>1</v>
      </c>
      <c r="C1" s="98" t="s">
        <v>15</v>
      </c>
      <c r="D1" s="98" t="s">
        <v>2</v>
      </c>
      <c r="E1" s="98"/>
      <c r="F1" s="98"/>
      <c r="G1" s="98"/>
      <c r="H1" s="98"/>
      <c r="I1" s="98"/>
      <c r="J1" s="98"/>
      <c r="K1" s="98"/>
      <c r="L1" s="98"/>
      <c r="M1" s="98"/>
    </row>
    <row r="2" spans="1:13" ht="30" customHeight="1" x14ac:dyDescent="0.25">
      <c r="A2" s="98"/>
      <c r="B2" s="98"/>
      <c r="C2" s="98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25">
      <c r="A3" s="98"/>
      <c r="B3" s="98"/>
      <c r="C3" s="36" t="s">
        <v>7</v>
      </c>
      <c r="D3" s="37">
        <v>1</v>
      </c>
      <c r="E3" s="37">
        <v>2</v>
      </c>
      <c r="F3" s="37">
        <v>3</v>
      </c>
      <c r="G3" s="37"/>
      <c r="H3" s="37"/>
      <c r="I3" s="37"/>
      <c r="J3" s="37"/>
      <c r="K3" s="37"/>
      <c r="L3" s="37"/>
      <c r="M3" s="37"/>
    </row>
    <row r="4" spans="1:13" x14ac:dyDescent="0.25">
      <c r="A4" s="98"/>
      <c r="B4" s="98"/>
      <c r="C4" s="36" t="s">
        <v>14</v>
      </c>
      <c r="D4" s="37">
        <v>10</v>
      </c>
      <c r="E4" s="37">
        <v>5</v>
      </c>
      <c r="F4" s="37">
        <v>5</v>
      </c>
      <c r="G4" s="37"/>
      <c r="H4" s="37"/>
      <c r="I4" s="37"/>
      <c r="J4" s="37"/>
      <c r="K4" s="37"/>
      <c r="L4" s="37"/>
      <c r="M4" s="37"/>
    </row>
    <row r="5" spans="1:13" ht="14.45" customHeight="1" x14ac:dyDescent="0.25">
      <c r="A5" s="38">
        <v>1</v>
      </c>
      <c r="B5" s="39">
        <v>1417118</v>
      </c>
      <c r="C5" s="40" t="s">
        <v>160</v>
      </c>
      <c r="D5" s="39">
        <v>8</v>
      </c>
      <c r="E5" s="39">
        <v>4</v>
      </c>
      <c r="F5" s="39">
        <v>4</v>
      </c>
      <c r="G5" s="39"/>
      <c r="H5" s="39"/>
      <c r="I5" s="39"/>
      <c r="J5" s="39"/>
      <c r="K5" s="39"/>
      <c r="L5" s="39"/>
      <c r="M5" s="39"/>
    </row>
    <row r="6" spans="1:13" ht="14.45" customHeight="1" x14ac:dyDescent="0.25">
      <c r="A6" s="38">
        <v>2</v>
      </c>
      <c r="B6" s="39">
        <v>1417126</v>
      </c>
      <c r="C6" s="40" t="s">
        <v>161</v>
      </c>
      <c r="D6" s="39">
        <v>6</v>
      </c>
      <c r="E6" s="39">
        <v>3</v>
      </c>
      <c r="F6" s="39">
        <v>3</v>
      </c>
      <c r="G6" s="39"/>
      <c r="H6" s="39"/>
      <c r="I6" s="39"/>
      <c r="J6" s="39"/>
      <c r="K6" s="39"/>
      <c r="L6" s="39"/>
      <c r="M6" s="39"/>
    </row>
    <row r="7" spans="1:13" ht="14.45" customHeight="1" x14ac:dyDescent="0.25">
      <c r="A7" s="38">
        <v>3</v>
      </c>
      <c r="B7" s="39">
        <v>1417132</v>
      </c>
      <c r="C7" s="40" t="s">
        <v>162</v>
      </c>
      <c r="D7" s="39">
        <v>6</v>
      </c>
      <c r="E7" s="39">
        <v>3</v>
      </c>
      <c r="F7" s="39">
        <v>3</v>
      </c>
      <c r="G7" s="39"/>
      <c r="H7" s="39"/>
      <c r="I7" s="39"/>
      <c r="J7" s="39"/>
      <c r="K7" s="39"/>
      <c r="L7" s="39"/>
      <c r="M7" s="39"/>
    </row>
    <row r="8" spans="1:13" ht="14.45" customHeight="1" x14ac:dyDescent="0.25">
      <c r="A8" s="38">
        <v>4</v>
      </c>
      <c r="B8" s="39">
        <v>1417137</v>
      </c>
      <c r="C8" s="40" t="s">
        <v>163</v>
      </c>
      <c r="D8" s="39">
        <v>7</v>
      </c>
      <c r="E8" s="39">
        <v>4</v>
      </c>
      <c r="F8" s="39">
        <v>4</v>
      </c>
      <c r="G8" s="39"/>
      <c r="H8" s="39"/>
      <c r="I8" s="39"/>
      <c r="J8" s="39"/>
      <c r="K8" s="39"/>
      <c r="L8" s="39"/>
      <c r="M8" s="39"/>
    </row>
    <row r="9" spans="1:13" ht="14.45" customHeight="1" x14ac:dyDescent="0.25">
      <c r="A9" s="38">
        <v>5</v>
      </c>
      <c r="B9" s="39">
        <v>1417147</v>
      </c>
      <c r="C9" s="40" t="s">
        <v>164</v>
      </c>
      <c r="D9" s="39">
        <v>8</v>
      </c>
      <c r="E9" s="39">
        <v>5</v>
      </c>
      <c r="F9" s="39">
        <v>5</v>
      </c>
      <c r="G9" s="39"/>
      <c r="H9" s="39"/>
      <c r="I9" s="39"/>
      <c r="J9" s="39"/>
      <c r="K9" s="39"/>
      <c r="L9" s="39"/>
      <c r="M9" s="39"/>
    </row>
    <row r="10" spans="1:13" ht="14.45" customHeight="1" x14ac:dyDescent="0.25">
      <c r="A10" s="38">
        <v>6</v>
      </c>
      <c r="B10" s="39">
        <v>1417157</v>
      </c>
      <c r="C10" s="40" t="s">
        <v>165</v>
      </c>
      <c r="D10" s="39">
        <v>5</v>
      </c>
      <c r="E10" s="39">
        <v>4</v>
      </c>
      <c r="F10" s="39">
        <v>4</v>
      </c>
      <c r="G10" s="39"/>
      <c r="H10" s="39"/>
      <c r="I10" s="39"/>
      <c r="J10" s="39"/>
      <c r="K10" s="39"/>
      <c r="L10" s="39"/>
      <c r="M10" s="39"/>
    </row>
    <row r="11" spans="1:13" ht="14.45" customHeight="1" x14ac:dyDescent="0.25">
      <c r="A11" s="38">
        <v>7</v>
      </c>
      <c r="B11" s="39">
        <v>1417158</v>
      </c>
      <c r="C11" s="40" t="s">
        <v>166</v>
      </c>
      <c r="D11" s="39">
        <v>6</v>
      </c>
      <c r="E11" s="39">
        <v>4</v>
      </c>
      <c r="F11" s="39">
        <v>5</v>
      </c>
      <c r="G11" s="39"/>
      <c r="H11" s="39"/>
      <c r="I11" s="39"/>
      <c r="J11" s="39"/>
      <c r="K11" s="39"/>
      <c r="L11" s="39"/>
      <c r="M11" s="39"/>
    </row>
    <row r="12" spans="1:13" ht="14.45" customHeight="1" x14ac:dyDescent="0.25">
      <c r="A12" s="38">
        <v>8</v>
      </c>
      <c r="B12" s="39">
        <v>1417162</v>
      </c>
      <c r="C12" s="40" t="s">
        <v>167</v>
      </c>
      <c r="D12" s="39">
        <v>6</v>
      </c>
      <c r="E12" s="39">
        <v>4</v>
      </c>
      <c r="F12" s="39">
        <v>3</v>
      </c>
      <c r="G12" s="39"/>
      <c r="H12" s="39"/>
      <c r="I12" s="39"/>
      <c r="J12" s="39"/>
      <c r="K12" s="39"/>
      <c r="L12" s="39"/>
      <c r="M12" s="39"/>
    </row>
    <row r="13" spans="1:13" ht="14.45" customHeight="1" x14ac:dyDescent="0.25">
      <c r="A13" s="38">
        <v>9</v>
      </c>
      <c r="B13" s="39">
        <v>1417184</v>
      </c>
      <c r="C13" s="40" t="s">
        <v>168</v>
      </c>
      <c r="D13" s="39">
        <v>9</v>
      </c>
      <c r="E13" s="39">
        <v>4</v>
      </c>
      <c r="F13" s="39">
        <v>5</v>
      </c>
      <c r="G13" s="39"/>
      <c r="H13" s="39"/>
      <c r="I13" s="39"/>
      <c r="J13" s="39"/>
      <c r="K13" s="39"/>
      <c r="L13" s="39"/>
      <c r="M13" s="39"/>
    </row>
    <row r="14" spans="1:13" ht="14.45" customHeight="1" x14ac:dyDescent="0.25">
      <c r="A14" s="38">
        <v>10</v>
      </c>
      <c r="B14" s="39">
        <v>1417187</v>
      </c>
      <c r="C14" s="40" t="s">
        <v>169</v>
      </c>
      <c r="D14" s="39">
        <v>9</v>
      </c>
      <c r="E14" s="39">
        <v>4</v>
      </c>
      <c r="F14" s="39">
        <v>3</v>
      </c>
      <c r="G14" s="39"/>
      <c r="H14" s="39"/>
      <c r="I14" s="39"/>
      <c r="J14" s="39"/>
      <c r="K14" s="39"/>
      <c r="L14" s="39"/>
      <c r="M14" s="39"/>
    </row>
    <row r="15" spans="1:13" ht="14.45" customHeight="1" x14ac:dyDescent="0.25">
      <c r="A15" s="38">
        <v>11</v>
      </c>
      <c r="B15" s="39">
        <v>1417901</v>
      </c>
      <c r="C15" s="40" t="s">
        <v>170</v>
      </c>
      <c r="D15" s="39">
        <v>8</v>
      </c>
      <c r="E15" s="39">
        <v>4</v>
      </c>
      <c r="F15" s="39">
        <v>5</v>
      </c>
      <c r="G15" s="39"/>
      <c r="H15" s="39"/>
      <c r="I15" s="39"/>
      <c r="J15" s="39"/>
      <c r="K15" s="39"/>
      <c r="L15" s="39"/>
      <c r="M15" s="39"/>
    </row>
    <row r="16" spans="1:13" ht="14.45" customHeight="1" x14ac:dyDescent="0.25">
      <c r="A16" s="38">
        <v>12</v>
      </c>
      <c r="B16" s="39">
        <v>1417908</v>
      </c>
      <c r="C16" s="40" t="s">
        <v>171</v>
      </c>
      <c r="D16" s="39">
        <v>7</v>
      </c>
      <c r="E16" s="39">
        <v>3</v>
      </c>
      <c r="F16" s="39">
        <v>4</v>
      </c>
      <c r="G16" s="39"/>
      <c r="H16" s="39"/>
      <c r="I16" s="39"/>
      <c r="J16" s="39"/>
      <c r="K16" s="39"/>
      <c r="L16" s="39"/>
      <c r="M16" s="39"/>
    </row>
    <row r="17" spans="1:13" ht="14.45" customHeight="1" x14ac:dyDescent="0.25">
      <c r="A17" s="38">
        <v>13</v>
      </c>
      <c r="B17" s="39">
        <v>1417911</v>
      </c>
      <c r="C17" s="40" t="s">
        <v>172</v>
      </c>
      <c r="D17" s="39">
        <v>6</v>
      </c>
      <c r="E17" s="39">
        <v>3</v>
      </c>
      <c r="F17" s="39">
        <v>3</v>
      </c>
      <c r="G17" s="39"/>
      <c r="H17" s="39"/>
      <c r="I17" s="39"/>
      <c r="J17" s="39"/>
      <c r="K17" s="39"/>
      <c r="L17" s="39"/>
      <c r="M17" s="39"/>
    </row>
    <row r="18" spans="1:13" ht="14.45" customHeight="1" x14ac:dyDescent="0.25">
      <c r="A18" s="38">
        <v>14</v>
      </c>
      <c r="B18" s="39">
        <v>1459105</v>
      </c>
      <c r="C18" s="40" t="s">
        <v>173</v>
      </c>
      <c r="D18" s="39">
        <v>7</v>
      </c>
      <c r="E18" s="39">
        <v>4</v>
      </c>
      <c r="F18" s="39">
        <v>5</v>
      </c>
      <c r="G18" s="39"/>
      <c r="H18" s="39"/>
      <c r="I18" s="39"/>
      <c r="J18" s="39"/>
      <c r="K18" s="39"/>
      <c r="L18" s="39"/>
      <c r="M18" s="39"/>
    </row>
    <row r="19" spans="1:13" ht="14.45" customHeight="1" x14ac:dyDescent="0.25">
      <c r="A19" s="38">
        <v>15</v>
      </c>
      <c r="B19" s="39"/>
      <c r="C19" s="40"/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ht="14.45" customHeight="1" x14ac:dyDescent="0.25">
      <c r="A20" s="38">
        <v>16</v>
      </c>
      <c r="B20" s="39"/>
      <c r="C20" s="40"/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ht="14.45" customHeight="1" x14ac:dyDescent="0.25">
      <c r="A21" s="38">
        <v>17</v>
      </c>
      <c r="B21" s="39"/>
      <c r="C21" s="40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ht="14.45" customHeight="1" x14ac:dyDescent="0.25">
      <c r="A22" s="38">
        <v>18</v>
      </c>
      <c r="B22" s="39"/>
      <c r="C22" s="40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ht="14.45" customHeight="1" x14ac:dyDescent="0.25">
      <c r="A23" s="38">
        <v>19</v>
      </c>
      <c r="B23" s="39"/>
      <c r="C23" s="40"/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25">
      <c r="A24" s="38">
        <v>20</v>
      </c>
      <c r="B24" s="39"/>
      <c r="C24" s="40"/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25">
      <c r="A25" s="38">
        <v>21</v>
      </c>
      <c r="B25" s="39"/>
      <c r="C25" s="40"/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25">
      <c r="A26" s="38">
        <v>22</v>
      </c>
      <c r="B26" s="39"/>
      <c r="C26" s="40"/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25">
      <c r="A27" s="38">
        <v>23</v>
      </c>
      <c r="B27" s="39"/>
      <c r="C27" s="40"/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25">
      <c r="A28" s="38">
        <v>24</v>
      </c>
      <c r="B28" s="39"/>
      <c r="C28" s="40"/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25">
      <c r="A29" s="38">
        <v>25</v>
      </c>
      <c r="B29" s="39"/>
      <c r="C29" s="40"/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25">
      <c r="A30" s="38">
        <v>26</v>
      </c>
      <c r="B30" s="39"/>
      <c r="C30" s="40"/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25">
      <c r="A31" s="38">
        <v>27</v>
      </c>
      <c r="B31" s="39"/>
      <c r="C31" s="40"/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25">
      <c r="A32" s="38">
        <v>28</v>
      </c>
      <c r="B32" s="39"/>
      <c r="C32" s="40"/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25">
      <c r="A33" s="38">
        <v>29</v>
      </c>
      <c r="B33" s="39"/>
      <c r="C33" s="40"/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25">
      <c r="A34" s="38">
        <v>30</v>
      </c>
      <c r="B34" s="39"/>
      <c r="C34" s="40"/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25">
      <c r="A35" s="38">
        <v>31</v>
      </c>
      <c r="B35" s="39"/>
      <c r="C35" s="40"/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25">
      <c r="A36" s="38">
        <v>32</v>
      </c>
      <c r="B36" s="39"/>
      <c r="C36" s="40"/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25">
      <c r="A37" s="38">
        <v>33</v>
      </c>
      <c r="B37" s="39"/>
      <c r="C37" s="40"/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25">
      <c r="A38" s="38">
        <v>34</v>
      </c>
      <c r="B38" s="39"/>
      <c r="C38" s="40"/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25">
      <c r="A39" s="38">
        <v>35</v>
      </c>
      <c r="B39" s="39"/>
      <c r="C39" s="40"/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25">
      <c r="A40" s="38">
        <v>36</v>
      </c>
      <c r="B40" s="39"/>
      <c r="C40" s="40"/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25">
      <c r="A41" s="38">
        <v>37</v>
      </c>
      <c r="B41" s="39"/>
      <c r="C41" s="40"/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25">
      <c r="A42" s="38">
        <v>38</v>
      </c>
      <c r="B42" s="39"/>
      <c r="C42" s="40"/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25">
      <c r="A43" s="38">
        <v>39</v>
      </c>
      <c r="B43" s="39"/>
      <c r="C43" s="40"/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25">
      <c r="A44" s="38">
        <v>40</v>
      </c>
      <c r="B44" s="39"/>
      <c r="C44" s="40"/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25">
      <c r="A45" s="38">
        <v>41</v>
      </c>
      <c r="B45" s="39"/>
      <c r="C45" s="40"/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38">
        <v>42</v>
      </c>
      <c r="B46" s="39"/>
      <c r="C46" s="40"/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25">
      <c r="A47" s="38">
        <v>43</v>
      </c>
      <c r="B47" s="39"/>
      <c r="C47" s="40"/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25">
      <c r="A48" s="38">
        <v>44</v>
      </c>
      <c r="B48" s="39"/>
      <c r="C48" s="40"/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25">
      <c r="A49" s="38">
        <v>45</v>
      </c>
      <c r="B49" s="39"/>
      <c r="C49" s="40"/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25">
      <c r="A50" s="38">
        <v>46</v>
      </c>
      <c r="B50" s="39"/>
      <c r="C50" s="40"/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25">
      <c r="A51" s="38">
        <v>47</v>
      </c>
      <c r="B51" s="39"/>
      <c r="C51" s="40"/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25">
      <c r="A52" s="38">
        <v>48</v>
      </c>
      <c r="B52" s="39"/>
      <c r="C52" s="40"/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25">
      <c r="A53" s="38">
        <v>49</v>
      </c>
      <c r="B53" s="39"/>
      <c r="C53" s="40"/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25">
      <c r="A54" s="38">
        <v>50</v>
      </c>
      <c r="B54" s="39"/>
      <c r="C54" s="40"/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25">
      <c r="A55" s="38">
        <v>51</v>
      </c>
      <c r="B55" s="39"/>
      <c r="C55" s="40"/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25">
      <c r="A56" s="38">
        <v>52</v>
      </c>
      <c r="B56" s="39"/>
      <c r="C56" s="40"/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25">
      <c r="A57" s="38">
        <v>53</v>
      </c>
      <c r="B57" s="39"/>
      <c r="C57" s="40"/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25">
      <c r="A58" s="38">
        <v>54</v>
      </c>
      <c r="B58" s="39"/>
      <c r="C58" s="40"/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25">
      <c r="A59" s="38">
        <v>55</v>
      </c>
      <c r="B59" s="39"/>
      <c r="C59" s="40"/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25">
      <c r="A60" s="38">
        <v>56</v>
      </c>
      <c r="B60" s="39"/>
      <c r="C60" s="40"/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25">
      <c r="A61" s="38">
        <v>57</v>
      </c>
      <c r="B61" s="39"/>
      <c r="C61" s="40"/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25">
      <c r="A62" s="38">
        <v>58</v>
      </c>
      <c r="B62" s="39"/>
      <c r="C62" s="40"/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25">
      <c r="A63" s="38">
        <v>59</v>
      </c>
      <c r="B63" s="39"/>
      <c r="C63" s="40"/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25">
      <c r="A64" s="38">
        <v>60</v>
      </c>
      <c r="B64" s="39"/>
      <c r="C64" s="40"/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25">
      <c r="A65" s="38">
        <v>61</v>
      </c>
      <c r="B65" s="39"/>
      <c r="C65" s="40"/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25">
      <c r="A66" s="38">
        <v>62</v>
      </c>
      <c r="B66" s="39"/>
      <c r="C66" s="40"/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25">
      <c r="A67" s="38">
        <v>63</v>
      </c>
      <c r="B67" s="39"/>
      <c r="C67" s="40"/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25">
      <c r="A68" s="38">
        <v>64</v>
      </c>
      <c r="B68" s="39"/>
      <c r="C68" s="40"/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25">
      <c r="A69" s="38">
        <v>65</v>
      </c>
      <c r="B69" s="39"/>
      <c r="C69" s="40"/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25">
      <c r="A70" s="38">
        <v>66</v>
      </c>
      <c r="B70" s="39"/>
      <c r="C70" s="40"/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25">
      <c r="A71" s="38">
        <v>67</v>
      </c>
      <c r="B71" s="39"/>
      <c r="C71" s="40"/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25">
      <c r="A72" s="38">
        <v>68</v>
      </c>
      <c r="B72" s="39"/>
      <c r="C72" s="40"/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25">
      <c r="A73" s="38">
        <v>69</v>
      </c>
      <c r="B73" s="39"/>
      <c r="C73" s="40"/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25">
      <c r="A74" s="38">
        <v>70</v>
      </c>
      <c r="B74" s="39"/>
      <c r="C74" s="40"/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25">
      <c r="A75" s="38">
        <v>71</v>
      </c>
      <c r="B75" s="39"/>
      <c r="C75" s="40"/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25">
      <c r="A76" s="38">
        <v>72</v>
      </c>
      <c r="B76" s="39"/>
      <c r="C76" s="40"/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25">
      <c r="A77" s="38">
        <v>73</v>
      </c>
      <c r="B77" s="39"/>
      <c r="C77" s="40"/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25">
      <c r="A78" s="38">
        <v>74</v>
      </c>
      <c r="B78" s="39"/>
      <c r="C78" s="40"/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25">
      <c r="A79" s="38">
        <v>75</v>
      </c>
      <c r="B79" s="39"/>
      <c r="C79" s="40"/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25">
      <c r="A80" s="38">
        <v>76</v>
      </c>
      <c r="B80" s="39"/>
      <c r="C80" s="40"/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25">
      <c r="A81" s="38">
        <v>77</v>
      </c>
      <c r="B81" s="39"/>
      <c r="C81" s="40"/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25">
      <c r="A82" s="38">
        <v>78</v>
      </c>
      <c r="B82" s="39"/>
      <c r="C82" s="40"/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25">
      <c r="A83" s="38">
        <v>79</v>
      </c>
      <c r="B83" s="39"/>
      <c r="C83" s="40"/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25">
      <c r="A84" s="38">
        <v>80</v>
      </c>
      <c r="B84" s="39"/>
      <c r="C84" s="40"/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25">
      <c r="A85" s="38">
        <v>81</v>
      </c>
      <c r="B85" s="39"/>
      <c r="C85" s="40"/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25">
      <c r="A86" s="38">
        <v>82</v>
      </c>
      <c r="B86" s="39"/>
      <c r="C86" s="40"/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25">
      <c r="A87" s="38">
        <v>83</v>
      </c>
      <c r="B87" s="39"/>
      <c r="C87" s="40"/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25">
      <c r="A88" s="38">
        <v>84</v>
      </c>
      <c r="B88" s="39"/>
      <c r="C88" s="40"/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25">
      <c r="A89" s="38">
        <v>85</v>
      </c>
      <c r="B89" s="39"/>
      <c r="C89" s="40"/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25">
      <c r="A90" s="38">
        <v>86</v>
      </c>
      <c r="B90" s="39"/>
      <c r="C90" s="40"/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25">
      <c r="A91" s="38">
        <v>87</v>
      </c>
      <c r="B91" s="39"/>
      <c r="C91" s="40"/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25">
      <c r="A92" s="38">
        <v>88</v>
      </c>
      <c r="B92" s="39"/>
      <c r="C92" s="40"/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25">
      <c r="A93" s="38">
        <v>89</v>
      </c>
      <c r="B93" s="39"/>
      <c r="C93" s="40"/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25">
      <c r="A94" s="38">
        <v>90</v>
      </c>
      <c r="B94" s="39"/>
      <c r="C94" s="40"/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25">
      <c r="A95" s="38">
        <v>91</v>
      </c>
      <c r="B95" s="39"/>
      <c r="C95" s="40"/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25">
      <c r="A96" s="38">
        <v>92</v>
      </c>
      <c r="B96" s="39"/>
      <c r="C96" s="40"/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25">
      <c r="A97" s="38">
        <v>93</v>
      </c>
      <c r="B97" s="39"/>
      <c r="C97" s="40"/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25">
      <c r="A98" s="38">
        <v>94</v>
      </c>
      <c r="B98" s="39"/>
      <c r="C98" s="40"/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25">
      <c r="A99" s="38">
        <v>95</v>
      </c>
      <c r="B99" s="39"/>
      <c r="C99" s="40"/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25">
      <c r="A100" s="38">
        <v>96</v>
      </c>
      <c r="B100" s="39"/>
      <c r="C100" s="40"/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25">
      <c r="A101" s="38">
        <v>97</v>
      </c>
      <c r="B101" s="39"/>
      <c r="C101" s="40"/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25">
      <c r="A102" s="38">
        <v>98</v>
      </c>
      <c r="B102" s="39"/>
      <c r="C102" s="40"/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25">
      <c r="A103" s="38">
        <v>99</v>
      </c>
      <c r="B103" s="39"/>
      <c r="C103" s="40"/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25">
      <c r="A104" s="38">
        <v>100</v>
      </c>
      <c r="B104" s="39"/>
      <c r="C104" s="40"/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25">
      <c r="A105" s="38">
        <v>101</v>
      </c>
      <c r="B105" s="39"/>
      <c r="C105" s="40"/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25">
      <c r="A106" s="38">
        <v>102</v>
      </c>
      <c r="B106" s="39"/>
      <c r="C106" s="40"/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25">
      <c r="A107" s="38">
        <v>103</v>
      </c>
      <c r="B107" s="39"/>
      <c r="C107" s="40"/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25">
      <c r="A108" s="38">
        <v>104</v>
      </c>
      <c r="B108" s="39"/>
      <c r="C108" s="40"/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25">
      <c r="A109" s="38">
        <v>105</v>
      </c>
      <c r="B109" s="39"/>
      <c r="C109" s="40"/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25">
      <c r="A110" s="38">
        <v>106</v>
      </c>
      <c r="B110" s="39"/>
      <c r="C110" s="40"/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25">
      <c r="A111" s="38">
        <v>107</v>
      </c>
      <c r="B111" s="39"/>
      <c r="C111" s="40"/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25">
      <c r="A112" s="38">
        <v>108</v>
      </c>
      <c r="B112" s="39"/>
      <c r="C112" s="40"/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25">
      <c r="A113" s="38">
        <v>109</v>
      </c>
      <c r="B113" s="39"/>
      <c r="C113" s="40"/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25">
      <c r="A114" s="38">
        <v>110</v>
      </c>
      <c r="B114" s="39"/>
      <c r="C114" s="40"/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25">
      <c r="A115" s="38">
        <v>111</v>
      </c>
      <c r="B115" s="39"/>
      <c r="C115" s="40"/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25">
      <c r="A116" s="38">
        <v>112</v>
      </c>
      <c r="B116" s="39"/>
      <c r="C116" s="40"/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25">
      <c r="A117" s="38">
        <v>113</v>
      </c>
      <c r="B117" s="39"/>
      <c r="C117" s="40"/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25">
      <c r="A118" s="38">
        <v>114</v>
      </c>
      <c r="B118" s="39"/>
      <c r="C118" s="40"/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25">
      <c r="A119" s="38">
        <v>115</v>
      </c>
      <c r="B119" s="39"/>
      <c r="C119" s="40"/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25">
      <c r="A120" s="38">
        <v>116</v>
      </c>
      <c r="B120" s="39"/>
      <c r="C120" s="40"/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25">
      <c r="A121" s="38">
        <v>117</v>
      </c>
      <c r="B121" s="39"/>
      <c r="C121" s="40"/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25">
      <c r="A122" s="38">
        <v>118</v>
      </c>
      <c r="B122" s="39"/>
      <c r="C122" s="40"/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25">
      <c r="A123" s="38">
        <v>119</v>
      </c>
      <c r="B123" s="39"/>
      <c r="C123" s="40"/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25">
      <c r="A124" s="38">
        <v>120</v>
      </c>
      <c r="B124" s="39"/>
      <c r="C124" s="40"/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25">
      <c r="A125" s="38">
        <v>121</v>
      </c>
      <c r="B125" s="39"/>
      <c r="C125" s="40"/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25">
      <c r="A126" s="38">
        <v>122</v>
      </c>
      <c r="B126" s="39"/>
      <c r="C126" s="40"/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25">
      <c r="A127" s="38">
        <v>123</v>
      </c>
      <c r="B127" s="39"/>
      <c r="C127" s="40"/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25">
      <c r="A128" s="38">
        <v>124</v>
      </c>
      <c r="B128" s="39"/>
      <c r="C128" s="40"/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25">
      <c r="A129" s="38">
        <v>125</v>
      </c>
      <c r="B129" s="39"/>
      <c r="C129" s="40"/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25">
      <c r="A130" s="38">
        <v>126</v>
      </c>
      <c r="B130" s="39"/>
      <c r="C130" s="40"/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25">
      <c r="A131" s="38">
        <v>127</v>
      </c>
      <c r="B131" s="39"/>
      <c r="C131" s="40"/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25">
      <c r="A132" s="38">
        <v>128</v>
      </c>
      <c r="B132" s="39"/>
      <c r="C132" s="40"/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25">
      <c r="A133" s="38">
        <v>129</v>
      </c>
      <c r="B133" s="39"/>
      <c r="C133" s="40"/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25">
      <c r="A134" s="38">
        <v>130</v>
      </c>
      <c r="B134" s="39"/>
      <c r="C134" s="40"/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25">
      <c r="A135" s="38">
        <v>131</v>
      </c>
      <c r="B135" s="39"/>
      <c r="C135" s="40"/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25">
      <c r="A136" s="38">
        <v>132</v>
      </c>
      <c r="B136" s="39"/>
      <c r="C136" s="40"/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25">
      <c r="A137" s="38">
        <v>133</v>
      </c>
      <c r="B137" s="39"/>
      <c r="C137" s="40"/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25">
      <c r="A138" s="38">
        <v>134</v>
      </c>
      <c r="B138" s="39"/>
      <c r="C138" s="40"/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25">
      <c r="A139" s="38">
        <v>135</v>
      </c>
      <c r="B139" s="39"/>
      <c r="C139" s="40"/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25">
      <c r="A140" s="38">
        <v>136</v>
      </c>
      <c r="B140" s="39"/>
      <c r="C140" s="40"/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25">
      <c r="A141" s="38">
        <v>137</v>
      </c>
      <c r="B141" s="39"/>
      <c r="C141" s="40"/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25">
      <c r="A142" s="38">
        <v>138</v>
      </c>
      <c r="B142" s="39"/>
      <c r="C142" s="40"/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25">
      <c r="A143" s="38">
        <v>139</v>
      </c>
      <c r="B143" s="39"/>
      <c r="C143" s="40"/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25">
      <c r="A144" s="38">
        <v>140</v>
      </c>
      <c r="B144" s="39"/>
      <c r="C144" s="40"/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25">
      <c r="A145" s="38">
        <v>141</v>
      </c>
      <c r="B145" s="39"/>
      <c r="C145" s="40"/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25">
      <c r="A146" s="38">
        <v>142</v>
      </c>
      <c r="B146" s="39"/>
      <c r="C146" s="40"/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25">
      <c r="A147" s="38">
        <v>143</v>
      </c>
      <c r="B147" s="39"/>
      <c r="C147" s="40"/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25">
      <c r="A148" s="38">
        <v>144</v>
      </c>
      <c r="B148" s="39"/>
      <c r="C148" s="40"/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25">
      <c r="A149" s="38">
        <v>145</v>
      </c>
      <c r="B149" s="39"/>
      <c r="C149" s="40"/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25">
      <c r="A150" s="38">
        <v>146</v>
      </c>
      <c r="B150" s="39"/>
      <c r="C150" s="40"/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25">
      <c r="A151" s="38">
        <v>147</v>
      </c>
      <c r="B151" s="39"/>
      <c r="C151" s="40"/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25">
      <c r="A152" s="38">
        <v>148</v>
      </c>
      <c r="B152" s="39"/>
      <c r="C152" s="40"/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25">
      <c r="A153" s="38">
        <v>149</v>
      </c>
      <c r="B153" s="39"/>
      <c r="C153" s="40"/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25">
      <c r="A154" s="38">
        <v>150</v>
      </c>
      <c r="B154" s="39"/>
      <c r="C154" s="40"/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25">
      <c r="A155" s="38">
        <v>151</v>
      </c>
      <c r="B155" s="39"/>
      <c r="C155" s="40"/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25">
      <c r="A156" s="38">
        <v>152</v>
      </c>
      <c r="B156" s="39"/>
      <c r="C156" s="40"/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25">
      <c r="A157" s="38">
        <v>153</v>
      </c>
      <c r="B157" s="39"/>
      <c r="C157" s="40"/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25">
      <c r="A158" s="38">
        <v>154</v>
      </c>
      <c r="B158" s="39"/>
      <c r="C158" s="40"/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25">
      <c r="A159" s="38">
        <v>155</v>
      </c>
      <c r="B159" s="39"/>
      <c r="C159" s="40"/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25">
      <c r="A160" s="38">
        <v>156</v>
      </c>
      <c r="B160" s="39"/>
      <c r="C160" s="40"/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25">
      <c r="A161" s="38">
        <v>157</v>
      </c>
      <c r="B161" s="39"/>
      <c r="C161" s="40"/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25">
      <c r="A162" s="38">
        <v>158</v>
      </c>
      <c r="B162" s="39"/>
      <c r="C162" s="40"/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25">
      <c r="A163" s="38">
        <v>159</v>
      </c>
      <c r="B163" s="39"/>
      <c r="C163" s="40"/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25">
      <c r="A164" s="38">
        <v>160</v>
      </c>
      <c r="B164" s="39"/>
      <c r="C164" s="40"/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25">
      <c r="A165" s="38">
        <v>161</v>
      </c>
      <c r="B165" s="39"/>
      <c r="C165" s="40"/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25">
      <c r="A166" s="38">
        <v>162</v>
      </c>
      <c r="B166" s="39"/>
      <c r="C166" s="40"/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25">
      <c r="A167" s="38">
        <v>163</v>
      </c>
      <c r="B167" s="39"/>
      <c r="C167" s="40"/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25">
      <c r="A168" s="38">
        <v>164</v>
      </c>
      <c r="B168" s="39"/>
      <c r="C168" s="40"/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25">
      <c r="A169" s="38">
        <v>165</v>
      </c>
      <c r="B169" s="39"/>
      <c r="C169" s="40"/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25">
      <c r="A170" s="38">
        <v>166</v>
      </c>
      <c r="B170" s="39"/>
      <c r="C170" s="40"/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25">
      <c r="A171" s="38">
        <v>167</v>
      </c>
      <c r="B171" s="39"/>
      <c r="C171" s="40"/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25">
      <c r="A172" s="38">
        <v>168</v>
      </c>
      <c r="B172" s="39"/>
      <c r="C172" s="40"/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25">
      <c r="A173" s="38">
        <v>169</v>
      </c>
      <c r="B173" s="39"/>
      <c r="C173" s="40"/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25">
      <c r="A174" s="38">
        <v>170</v>
      </c>
      <c r="B174" s="39"/>
      <c r="C174" s="40"/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25">
      <c r="A175" s="38">
        <v>171</v>
      </c>
      <c r="B175" s="39"/>
      <c r="C175" s="40"/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25">
      <c r="A176" s="38">
        <v>172</v>
      </c>
      <c r="B176" s="39"/>
      <c r="C176" s="40"/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25">
      <c r="A177" s="38">
        <v>173</v>
      </c>
      <c r="B177" s="39"/>
      <c r="C177" s="40"/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25">
      <c r="A178" s="38">
        <v>174</v>
      </c>
      <c r="B178" s="39"/>
      <c r="C178" s="40"/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25">
      <c r="A179" s="38">
        <v>175</v>
      </c>
      <c r="B179" s="39"/>
      <c r="C179" s="40"/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25">
      <c r="A180" s="38">
        <v>176</v>
      </c>
      <c r="B180" s="39"/>
      <c r="C180" s="40"/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25">
      <c r="A181" s="38">
        <v>177</v>
      </c>
      <c r="B181" s="39"/>
      <c r="C181" s="40"/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25">
      <c r="A182" s="38">
        <v>178</v>
      </c>
      <c r="B182" s="39"/>
      <c r="C182" s="40"/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25">
      <c r="A183" s="38">
        <v>179</v>
      </c>
      <c r="B183" s="39"/>
      <c r="C183" s="40"/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25">
      <c r="A184" s="38">
        <v>180</v>
      </c>
      <c r="B184" s="39"/>
      <c r="C184" s="40"/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25">
      <c r="A185" s="38">
        <v>181</v>
      </c>
      <c r="B185" s="39"/>
      <c r="C185" s="40"/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25">
      <c r="A186" s="38">
        <v>182</v>
      </c>
      <c r="B186" s="39"/>
      <c r="C186" s="40"/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25">
      <c r="A187" s="38">
        <v>183</v>
      </c>
      <c r="B187" s="39"/>
      <c r="C187" s="40"/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25">
      <c r="A188" s="38">
        <v>184</v>
      </c>
      <c r="B188" s="39"/>
      <c r="C188" s="40"/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25">
      <c r="A189" s="38">
        <v>185</v>
      </c>
      <c r="B189" s="39"/>
      <c r="C189" s="40"/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25">
      <c r="A190" s="38">
        <v>186</v>
      </c>
      <c r="B190" s="39"/>
      <c r="C190" s="40"/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25">
      <c r="A191" s="38">
        <v>187</v>
      </c>
      <c r="B191" s="39"/>
      <c r="C191" s="40"/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25">
      <c r="A192" s="38">
        <v>188</v>
      </c>
      <c r="B192" s="39"/>
      <c r="C192" s="40"/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25">
      <c r="A193" s="38">
        <v>189</v>
      </c>
      <c r="B193" s="39"/>
      <c r="C193" s="40"/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25">
      <c r="A194" s="38">
        <v>190</v>
      </c>
      <c r="B194" s="39"/>
      <c r="C194" s="40"/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25">
      <c r="A195" s="38">
        <v>191</v>
      </c>
      <c r="B195" s="39"/>
      <c r="C195" s="40"/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25">
      <c r="A196" s="38">
        <v>192</v>
      </c>
      <c r="B196" s="39"/>
      <c r="C196" s="40"/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25">
      <c r="A197" s="38">
        <v>193</v>
      </c>
      <c r="B197" s="39"/>
      <c r="C197" s="40"/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25">
      <c r="A198" s="38">
        <v>194</v>
      </c>
      <c r="B198" s="39"/>
      <c r="C198" s="40"/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25">
      <c r="A199" s="38">
        <v>195</v>
      </c>
      <c r="B199" s="39"/>
      <c r="C199" s="40"/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25">
      <c r="A200" s="38">
        <v>196</v>
      </c>
      <c r="B200" s="39"/>
      <c r="C200" s="40"/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25">
      <c r="A201" s="38">
        <v>197</v>
      </c>
      <c r="B201" s="39"/>
      <c r="C201" s="40"/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25">
      <c r="A202" s="38">
        <v>198</v>
      </c>
      <c r="B202" s="39"/>
      <c r="C202" s="40"/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25">
      <c r="A203" s="38">
        <v>199</v>
      </c>
      <c r="B203" s="39"/>
      <c r="C203" s="40"/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25">
      <c r="A204" s="38">
        <v>200</v>
      </c>
      <c r="B204" s="39"/>
      <c r="C204" s="40"/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25">
      <c r="A205" s="38">
        <v>201</v>
      </c>
      <c r="B205" s="39"/>
      <c r="C205" s="40"/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25">
      <c r="A206" s="38">
        <v>202</v>
      </c>
      <c r="B206" s="39"/>
      <c r="C206" s="40"/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25">
      <c r="A207" s="38">
        <v>203</v>
      </c>
      <c r="B207" s="39"/>
      <c r="C207" s="40"/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25">
      <c r="A208" s="38">
        <v>204</v>
      </c>
      <c r="B208" s="39"/>
      <c r="C208" s="40"/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25">
      <c r="A209" s="38">
        <v>205</v>
      </c>
      <c r="B209" s="39"/>
      <c r="C209" s="40"/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25">
      <c r="A210" s="38">
        <v>206</v>
      </c>
      <c r="B210" s="39"/>
      <c r="C210" s="40"/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25">
      <c r="A211" s="38">
        <v>207</v>
      </c>
      <c r="B211" s="39"/>
      <c r="C211" s="40"/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25">
      <c r="A212" s="38">
        <v>208</v>
      </c>
      <c r="B212" s="39"/>
      <c r="C212" s="40"/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25">
      <c r="A213" s="38">
        <v>209</v>
      </c>
      <c r="B213" s="39"/>
      <c r="C213" s="40"/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25">
      <c r="A214" s="38">
        <v>210</v>
      </c>
      <c r="B214" s="39"/>
      <c r="C214" s="40"/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25">
      <c r="A215" s="38">
        <v>211</v>
      </c>
      <c r="B215" s="39"/>
      <c r="C215" s="40"/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25">
      <c r="A216" s="38">
        <v>212</v>
      </c>
      <c r="B216" s="39"/>
      <c r="C216" s="40"/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25">
      <c r="A217" s="38">
        <v>213</v>
      </c>
      <c r="B217" s="39"/>
      <c r="C217" s="40"/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25">
      <c r="A218" s="38">
        <v>214</v>
      </c>
      <c r="B218" s="39"/>
      <c r="C218" s="40"/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25">
      <c r="A219" s="38">
        <v>215</v>
      </c>
      <c r="B219" s="39"/>
      <c r="C219" s="40"/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25">
      <c r="A220" s="38">
        <v>216</v>
      </c>
      <c r="B220" s="39"/>
      <c r="C220" s="40"/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25">
      <c r="A221" s="38">
        <v>217</v>
      </c>
      <c r="B221" s="39"/>
      <c r="C221" s="40"/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25">
      <c r="A222" s="38">
        <v>218</v>
      </c>
      <c r="B222" s="39"/>
      <c r="C222" s="40"/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25">
      <c r="A223" s="38">
        <v>219</v>
      </c>
      <c r="B223" s="39"/>
      <c r="C223" s="40"/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25">
      <c r="A224" s="38">
        <v>220</v>
      </c>
      <c r="B224" s="39"/>
      <c r="C224" s="40"/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25">
      <c r="A225" s="38">
        <v>221</v>
      </c>
      <c r="B225" s="39"/>
      <c r="C225" s="40"/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25">
      <c r="A226" s="38">
        <v>222</v>
      </c>
      <c r="B226" s="39"/>
      <c r="C226" s="40"/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25">
      <c r="A227" s="38">
        <v>223</v>
      </c>
      <c r="B227" s="39"/>
      <c r="C227" s="40"/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25">
      <c r="A228" s="38">
        <v>224</v>
      </c>
      <c r="B228" s="39"/>
      <c r="C228" s="40"/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25">
      <c r="A229" s="38">
        <v>225</v>
      </c>
      <c r="B229" s="39"/>
      <c r="C229" s="40"/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25">
      <c r="A230" s="38">
        <v>226</v>
      </c>
      <c r="B230" s="39"/>
      <c r="C230" s="40"/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25">
      <c r="A231" s="38">
        <v>227</v>
      </c>
      <c r="B231" s="39"/>
      <c r="C231" s="40"/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25">
      <c r="A232" s="38">
        <v>228</v>
      </c>
      <c r="B232" s="39"/>
      <c r="C232" s="40"/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25">
      <c r="A233" s="38">
        <v>229</v>
      </c>
      <c r="B233" s="39"/>
      <c r="C233" s="40"/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25">
      <c r="A234" s="38">
        <v>230</v>
      </c>
      <c r="B234" s="39"/>
      <c r="C234" s="40"/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25">
      <c r="A235" s="38">
        <v>231</v>
      </c>
      <c r="B235" s="39"/>
      <c r="C235" s="40"/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25">
      <c r="A236" s="38">
        <v>232</v>
      </c>
      <c r="B236" s="39"/>
      <c r="C236" s="40"/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25">
      <c r="A237" s="38">
        <v>233</v>
      </c>
      <c r="B237" s="39"/>
      <c r="C237" s="40"/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25">
      <c r="A238" s="38">
        <v>234</v>
      </c>
      <c r="B238" s="39"/>
      <c r="C238" s="40"/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25">
      <c r="A239" s="38">
        <v>235</v>
      </c>
      <c r="B239" s="39"/>
      <c r="C239" s="40"/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25">
      <c r="A240" s="38">
        <v>236</v>
      </c>
      <c r="B240" s="39"/>
      <c r="C240" s="40"/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25">
      <c r="A241" s="38">
        <v>237</v>
      </c>
      <c r="B241" s="39"/>
      <c r="C241" s="40"/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25">
      <c r="A242" s="38">
        <v>238</v>
      </c>
      <c r="B242" s="39"/>
      <c r="C242" s="40"/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25">
      <c r="A243" s="38">
        <v>239</v>
      </c>
      <c r="B243" s="39"/>
      <c r="C243" s="40"/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25">
      <c r="A244" s="38">
        <v>240</v>
      </c>
      <c r="B244" s="39"/>
      <c r="C244" s="40"/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25">
      <c r="A245" s="38">
        <v>241</v>
      </c>
      <c r="B245" s="39"/>
      <c r="C245" s="40"/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25">
      <c r="A246" s="38">
        <v>242</v>
      </c>
      <c r="B246" s="39"/>
      <c r="C246" s="40"/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25">
      <c r="A247" s="38">
        <v>243</v>
      </c>
      <c r="B247" s="39"/>
      <c r="C247" s="40"/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25">
      <c r="A248" s="38">
        <v>244</v>
      </c>
      <c r="B248" s="39"/>
      <c r="C248" s="40"/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25">
      <c r="A249" s="38">
        <v>245</v>
      </c>
      <c r="B249" s="39"/>
      <c r="C249" s="40"/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25">
      <c r="A250" s="38">
        <v>246</v>
      </c>
      <c r="B250" s="39"/>
      <c r="C250" s="40"/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25">
      <c r="A251" s="38">
        <v>247</v>
      </c>
      <c r="B251" s="39"/>
      <c r="C251" s="40"/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25">
      <c r="A252" s="38">
        <v>248</v>
      </c>
      <c r="B252" s="39"/>
      <c r="C252" s="40"/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25">
      <c r="A253" s="38">
        <v>249</v>
      </c>
      <c r="B253" s="39"/>
      <c r="C253" s="40"/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25">
      <c r="A254" s="38">
        <v>250</v>
      </c>
      <c r="B254" s="39"/>
      <c r="C254" s="40"/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25">
      <c r="A255" s="38">
        <v>251</v>
      </c>
      <c r="B255" s="39"/>
      <c r="C255" s="40"/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25">
      <c r="A256" s="38">
        <v>252</v>
      </c>
      <c r="B256" s="39"/>
      <c r="C256" s="40"/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25">
      <c r="A257" s="38">
        <v>253</v>
      </c>
      <c r="B257" s="39"/>
      <c r="C257" s="40"/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25">
      <c r="A258" s="38">
        <v>254</v>
      </c>
      <c r="B258" s="39"/>
      <c r="C258" s="40"/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25">
      <c r="A259" s="38">
        <v>255</v>
      </c>
      <c r="B259" s="39"/>
      <c r="C259" s="40"/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25">
      <c r="A260" s="38">
        <v>256</v>
      </c>
      <c r="B260" s="39"/>
      <c r="C260" s="40"/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25">
      <c r="A261" s="38">
        <v>257</v>
      </c>
      <c r="B261" s="39"/>
      <c r="C261" s="40"/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25">
      <c r="A262" s="38">
        <v>258</v>
      </c>
      <c r="B262" s="39"/>
      <c r="C262" s="40"/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25">
      <c r="A263" s="38">
        <v>259</v>
      </c>
      <c r="B263" s="39"/>
      <c r="C263" s="40"/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25">
      <c r="A264" s="38">
        <v>260</v>
      </c>
      <c r="B264" s="39"/>
      <c r="C264" s="40"/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25">
      <c r="A265" s="38">
        <v>261</v>
      </c>
      <c r="B265" s="39"/>
      <c r="C265" s="40"/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25">
      <c r="A266" s="38">
        <v>262</v>
      </c>
      <c r="B266" s="39"/>
      <c r="C266" s="40"/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25">
      <c r="A267" s="38">
        <v>263</v>
      </c>
      <c r="B267" s="39"/>
      <c r="C267" s="40"/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25">
      <c r="A268" s="38">
        <v>264</v>
      </c>
      <c r="B268" s="39"/>
      <c r="C268" s="40"/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25">
      <c r="A269" s="38">
        <v>265</v>
      </c>
      <c r="B269" s="39"/>
      <c r="C269" s="40"/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25">
      <c r="A270" s="38">
        <v>266</v>
      </c>
      <c r="B270" s="39"/>
      <c r="C270" s="40"/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25">
      <c r="A271" s="38">
        <v>267</v>
      </c>
      <c r="B271" s="39"/>
      <c r="C271" s="40"/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25">
      <c r="A272" s="38">
        <v>268</v>
      </c>
      <c r="B272" s="39"/>
      <c r="C272" s="40"/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25">
      <c r="A273" s="38">
        <v>269</v>
      </c>
      <c r="B273" s="39"/>
      <c r="C273" s="40"/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25">
      <c r="A274" s="38">
        <v>270</v>
      </c>
      <c r="B274" s="39"/>
      <c r="C274" s="40"/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25">
      <c r="A275" s="38">
        <v>271</v>
      </c>
      <c r="B275" s="39"/>
      <c r="C275" s="40"/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25">
      <c r="A276" s="38">
        <v>272</v>
      </c>
      <c r="B276" s="39"/>
      <c r="C276" s="40"/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25">
      <c r="A277" s="38">
        <v>273</v>
      </c>
      <c r="B277" s="39"/>
      <c r="C277" s="40"/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25">
      <c r="A278" s="38">
        <v>274</v>
      </c>
      <c r="B278" s="39"/>
      <c r="C278" s="40"/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25">
      <c r="A279" s="38">
        <v>275</v>
      </c>
      <c r="B279" s="39"/>
      <c r="C279" s="40"/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25">
      <c r="A280" s="38">
        <v>276</v>
      </c>
      <c r="B280" s="39"/>
      <c r="C280" s="40"/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25">
      <c r="A281" s="38">
        <v>277</v>
      </c>
      <c r="B281" s="39"/>
      <c r="C281" s="40"/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25">
      <c r="A282" s="38">
        <v>278</v>
      </c>
      <c r="B282" s="39"/>
      <c r="C282" s="40"/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25">
      <c r="A283" s="38">
        <v>279</v>
      </c>
      <c r="B283" s="39"/>
      <c r="C283" s="40"/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25">
      <c r="A284" s="38">
        <v>280</v>
      </c>
      <c r="B284" s="39"/>
      <c r="C284" s="40"/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25">
      <c r="A285" s="38">
        <v>281</v>
      </c>
      <c r="B285" s="39"/>
      <c r="C285" s="40"/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25">
      <c r="A286" s="38">
        <v>282</v>
      </c>
      <c r="B286" s="39"/>
      <c r="C286" s="40"/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25">
      <c r="A287" s="38">
        <v>283</v>
      </c>
      <c r="B287" s="39"/>
      <c r="C287" s="40"/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25">
      <c r="A288" s="38">
        <v>284</v>
      </c>
      <c r="B288" s="39"/>
      <c r="C288" s="40"/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25">
      <c r="A289" s="38">
        <v>285</v>
      </c>
      <c r="B289" s="39"/>
      <c r="C289" s="40"/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25">
      <c r="A290" s="38">
        <v>286</v>
      </c>
      <c r="B290" s="39"/>
      <c r="C290" s="40"/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25">
      <c r="A291" s="38">
        <v>287</v>
      </c>
      <c r="B291" s="39"/>
      <c r="C291" s="40"/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25">
      <c r="A292" s="38">
        <v>288</v>
      </c>
      <c r="B292" s="39"/>
      <c r="C292" s="40"/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25">
      <c r="A293" s="38">
        <v>289</v>
      </c>
      <c r="B293" s="39"/>
      <c r="C293" s="40"/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25">
      <c r="A294" s="38">
        <v>290</v>
      </c>
      <c r="B294" s="39"/>
      <c r="C294" s="40"/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25">
      <c r="A295" s="38">
        <v>291</v>
      </c>
      <c r="B295" s="39"/>
      <c r="C295" s="40"/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25">
      <c r="A296" s="38">
        <v>292</v>
      </c>
      <c r="B296" s="39"/>
      <c r="C296" s="40"/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25">
      <c r="A297" s="38">
        <v>293</v>
      </c>
      <c r="B297" s="39"/>
      <c r="C297" s="40"/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25">
      <c r="A298" s="38">
        <v>294</v>
      </c>
      <c r="B298" s="39"/>
      <c r="C298" s="40"/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25">
      <c r="A299" s="38">
        <v>295</v>
      </c>
      <c r="B299" s="39"/>
      <c r="C299" s="40"/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25">
      <c r="A300" s="38">
        <v>296</v>
      </c>
      <c r="B300" s="39"/>
      <c r="C300" s="40"/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25">
      <c r="A301" s="38">
        <v>297</v>
      </c>
      <c r="B301" s="39"/>
      <c r="C301" s="40"/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25">
      <c r="A302" s="38">
        <v>298</v>
      </c>
      <c r="B302" s="39"/>
      <c r="C302" s="40"/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25">
      <c r="A303" s="38">
        <v>299</v>
      </c>
      <c r="B303" s="39"/>
      <c r="C303" s="40"/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25">
      <c r="A304" s="38">
        <v>300</v>
      </c>
      <c r="B304" s="39"/>
      <c r="C304" s="40"/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25">
      <c r="A305" s="38">
        <v>301</v>
      </c>
      <c r="B305" s="39"/>
      <c r="C305" s="40"/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25">
      <c r="A306" s="38">
        <v>302</v>
      </c>
      <c r="B306" s="39"/>
      <c r="C306" s="40"/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25">
      <c r="A307" s="38">
        <v>303</v>
      </c>
      <c r="B307" s="39"/>
      <c r="C307" s="40"/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25">
      <c r="A308" s="38">
        <v>304</v>
      </c>
      <c r="B308" s="39"/>
      <c r="C308" s="40"/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25">
      <c r="A309" s="38">
        <v>305</v>
      </c>
      <c r="B309" s="39"/>
      <c r="C309" s="40"/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25">
      <c r="A310" s="38">
        <v>306</v>
      </c>
      <c r="B310" s="39"/>
      <c r="C310" s="40"/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25">
      <c r="A311" s="38">
        <v>307</v>
      </c>
      <c r="B311" s="39"/>
      <c r="C311" s="40"/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25">
      <c r="A312" s="38">
        <v>308</v>
      </c>
      <c r="B312" s="39"/>
      <c r="C312" s="40"/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25">
      <c r="A313" s="38">
        <v>309</v>
      </c>
      <c r="B313" s="39"/>
      <c r="C313" s="40"/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25">
      <c r="A314" s="38">
        <v>310</v>
      </c>
      <c r="B314" s="39"/>
      <c r="C314" s="40"/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25">
      <c r="A315" s="38">
        <v>311</v>
      </c>
      <c r="B315" s="39"/>
      <c r="C315" s="40"/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25">
      <c r="A316" s="38">
        <v>312</v>
      </c>
      <c r="B316" s="39"/>
      <c r="C316" s="40"/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25">
      <c r="A317" s="38">
        <v>313</v>
      </c>
      <c r="B317" s="39"/>
      <c r="C317" s="40"/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25">
      <c r="A318" s="38">
        <v>314</v>
      </c>
      <c r="B318" s="39"/>
      <c r="C318" s="40"/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25">
      <c r="A319" s="38">
        <v>315</v>
      </c>
      <c r="B319" s="39"/>
      <c r="C319" s="40"/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25">
      <c r="A320" s="38">
        <v>316</v>
      </c>
      <c r="B320" s="39"/>
      <c r="C320" s="40"/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25">
      <c r="A321" s="38">
        <v>317</v>
      </c>
      <c r="B321" s="39"/>
      <c r="C321" s="40"/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25">
      <c r="A322" s="38">
        <v>318</v>
      </c>
      <c r="B322" s="39"/>
      <c r="C322" s="40"/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25">
      <c r="A323" s="38">
        <v>319</v>
      </c>
      <c r="B323" s="39"/>
      <c r="C323" s="40"/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25">
      <c r="A324" s="38">
        <v>320</v>
      </c>
      <c r="B324" s="39"/>
      <c r="C324" s="40"/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25">
      <c r="A325" s="38">
        <v>321</v>
      </c>
      <c r="B325" s="39"/>
      <c r="C325" s="40"/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25">
      <c r="A326" s="38">
        <v>322</v>
      </c>
      <c r="B326" s="39"/>
      <c r="C326" s="40"/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25">
      <c r="A327" s="38">
        <v>323</v>
      </c>
      <c r="B327" s="39"/>
      <c r="C327" s="40"/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25">
      <c r="A328" s="38">
        <v>324</v>
      </c>
      <c r="B328" s="39"/>
      <c r="C328" s="40"/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25">
      <c r="A329" s="38">
        <v>325</v>
      </c>
      <c r="B329" s="39"/>
      <c r="C329" s="40"/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25">
      <c r="A330" s="38">
        <v>326</v>
      </c>
      <c r="B330" s="39"/>
      <c r="C330" s="40"/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25">
      <c r="A331" s="38">
        <v>327</v>
      </c>
      <c r="B331" s="39"/>
      <c r="C331" s="40"/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25">
      <c r="A332" s="38">
        <v>328</v>
      </c>
      <c r="B332" s="39"/>
      <c r="C332" s="40"/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25">
      <c r="A333" s="38">
        <v>329</v>
      </c>
      <c r="B333" s="39"/>
      <c r="C333" s="40"/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25">
      <c r="A334" s="38">
        <v>330</v>
      </c>
      <c r="B334" s="39"/>
      <c r="C334" s="40"/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25">
      <c r="A335" s="38">
        <v>331</v>
      </c>
      <c r="B335" s="39"/>
      <c r="C335" s="40"/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25">
      <c r="A336" s="38">
        <v>332</v>
      </c>
      <c r="B336" s="39"/>
      <c r="C336" s="40"/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25">
      <c r="A337" s="38">
        <v>333</v>
      </c>
      <c r="B337" s="39"/>
      <c r="C337" s="40"/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25">
      <c r="A338" s="38">
        <v>334</v>
      </c>
      <c r="B338" s="39"/>
      <c r="C338" s="40"/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25">
      <c r="A339" s="38">
        <v>335</v>
      </c>
      <c r="B339" s="39"/>
      <c r="C339" s="40"/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25">
      <c r="A340" s="38">
        <v>336</v>
      </c>
      <c r="B340" s="39"/>
      <c r="C340" s="40"/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25">
      <c r="A341" s="38">
        <v>337</v>
      </c>
      <c r="B341" s="39"/>
      <c r="C341" s="40"/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25">
      <c r="A342" s="38">
        <v>338</v>
      </c>
      <c r="B342" s="39"/>
      <c r="C342" s="40"/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25">
      <c r="A343" s="38">
        <v>339</v>
      </c>
      <c r="B343" s="39"/>
      <c r="C343" s="40"/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25">
      <c r="A344" s="38">
        <v>340</v>
      </c>
      <c r="B344" s="39"/>
      <c r="C344" s="40"/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25">
      <c r="A345" s="38">
        <v>341</v>
      </c>
      <c r="B345" s="39"/>
      <c r="C345" s="40"/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25">
      <c r="A346" s="38">
        <v>342</v>
      </c>
      <c r="B346" s="39"/>
      <c r="C346" s="40"/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25">
      <c r="A347" s="38">
        <v>343</v>
      </c>
      <c r="B347" s="39"/>
      <c r="C347" s="40"/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25">
      <c r="A348" s="38">
        <v>344</v>
      </c>
      <c r="B348" s="39"/>
      <c r="C348" s="40"/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25">
      <c r="A349" s="38">
        <v>345</v>
      </c>
      <c r="B349" s="39"/>
      <c r="C349" s="40"/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25">
      <c r="A350" s="38">
        <v>346</v>
      </c>
      <c r="B350" s="39"/>
      <c r="C350" s="40"/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25">
      <c r="A351" s="38">
        <v>347</v>
      </c>
      <c r="B351" s="39"/>
      <c r="C351" s="40"/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25">
      <c r="A352" s="38">
        <v>348</v>
      </c>
      <c r="B352" s="39"/>
      <c r="C352" s="40"/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25">
      <c r="A353" s="38">
        <v>349</v>
      </c>
      <c r="B353" s="39"/>
      <c r="C353" s="40"/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25">
      <c r="A354" s="38">
        <v>350</v>
      </c>
      <c r="B354" s="39"/>
      <c r="C354" s="40"/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25">
      <c r="A355" s="38">
        <v>351</v>
      </c>
      <c r="B355" s="39"/>
      <c r="C355" s="40"/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25">
      <c r="A356" s="38">
        <v>352</v>
      </c>
      <c r="B356" s="39"/>
      <c r="C356" s="40"/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25">
      <c r="A357" s="38">
        <v>353</v>
      </c>
      <c r="B357" s="39"/>
      <c r="C357" s="40"/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25">
      <c r="A358" s="38">
        <v>354</v>
      </c>
      <c r="B358" s="39"/>
      <c r="C358" s="40"/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25">
      <c r="A359" s="38">
        <v>355</v>
      </c>
      <c r="B359" s="39"/>
      <c r="C359" s="40"/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25">
      <c r="A360" s="38">
        <v>356</v>
      </c>
      <c r="B360" s="39"/>
      <c r="C360" s="40"/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25">
      <c r="A361" s="38">
        <v>357</v>
      </c>
      <c r="B361" s="39"/>
      <c r="C361" s="40"/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25">
      <c r="A362" s="38">
        <v>358</v>
      </c>
      <c r="B362" s="39"/>
      <c r="C362" s="40"/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25">
      <c r="A363" s="38">
        <v>359</v>
      </c>
      <c r="B363" s="39"/>
      <c r="C363" s="40"/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25">
      <c r="A364" s="38">
        <v>360</v>
      </c>
      <c r="B364" s="39"/>
      <c r="C364" s="40"/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25">
      <c r="A365" s="38">
        <v>361</v>
      </c>
      <c r="B365" s="39"/>
      <c r="C365" s="40"/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25">
      <c r="A366" s="38">
        <v>362</v>
      </c>
      <c r="B366" s="39"/>
      <c r="C366" s="40"/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25">
      <c r="A367" s="38">
        <v>363</v>
      </c>
      <c r="B367" s="39"/>
      <c r="C367" s="40"/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25">
      <c r="A368" s="38">
        <v>364</v>
      </c>
      <c r="B368" s="39"/>
      <c r="C368" s="40"/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25">
      <c r="A369" s="38">
        <v>365</v>
      </c>
      <c r="B369" s="39"/>
      <c r="C369" s="40"/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25">
      <c r="A370" s="38">
        <v>366</v>
      </c>
      <c r="B370" s="39"/>
      <c r="C370" s="40"/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25">
      <c r="A371" s="38">
        <v>367</v>
      </c>
      <c r="B371" s="39"/>
      <c r="C371" s="40"/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25">
      <c r="A372" s="38">
        <v>368</v>
      </c>
      <c r="B372" s="39"/>
      <c r="C372" s="40"/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25">
      <c r="A373" s="38">
        <v>369</v>
      </c>
      <c r="B373" s="39"/>
      <c r="C373" s="40"/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25">
      <c r="A374" s="38">
        <v>370</v>
      </c>
      <c r="B374" s="39"/>
      <c r="C374" s="40"/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25">
      <c r="A375" s="38">
        <v>371</v>
      </c>
      <c r="B375" s="39"/>
      <c r="C375" s="40"/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25">
      <c r="A376" s="38">
        <v>372</v>
      </c>
      <c r="B376" s="39"/>
      <c r="C376" s="40"/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25">
      <c r="A377" s="38">
        <v>373</v>
      </c>
      <c r="B377" s="39"/>
      <c r="C377" s="40"/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25">
      <c r="A378" s="38">
        <v>374</v>
      </c>
      <c r="B378" s="39"/>
      <c r="C378" s="40"/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25">
      <c r="A379" s="38">
        <v>375</v>
      </c>
      <c r="B379" s="39"/>
      <c r="C379" s="40"/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25">
      <c r="A380" s="38">
        <v>376</v>
      </c>
      <c r="B380" s="39"/>
      <c r="C380" s="40"/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25">
      <c r="A381" s="38">
        <v>377</v>
      </c>
      <c r="B381" s="39"/>
      <c r="C381" s="40"/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25">
      <c r="A382" s="38">
        <v>378</v>
      </c>
      <c r="B382" s="39"/>
      <c r="C382" s="40"/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25">
      <c r="A383" s="38">
        <v>379</v>
      </c>
      <c r="B383" s="39"/>
      <c r="C383" s="40"/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25">
      <c r="A384" s="38">
        <v>380</v>
      </c>
      <c r="B384" s="39"/>
      <c r="C384" s="40"/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25">
      <c r="A385" s="38">
        <v>381</v>
      </c>
      <c r="B385" s="39"/>
      <c r="C385" s="40"/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25">
      <c r="A386" s="38">
        <v>382</v>
      </c>
      <c r="B386" s="39"/>
      <c r="C386" s="40"/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25">
      <c r="A387" s="38">
        <v>383</v>
      </c>
      <c r="B387" s="39"/>
      <c r="C387" s="40"/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25">
      <c r="A388" s="38">
        <v>384</v>
      </c>
      <c r="B388" s="39"/>
      <c r="C388" s="40"/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25">
      <c r="A389" s="38">
        <v>385</v>
      </c>
      <c r="B389" s="39"/>
      <c r="C389" s="40"/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25">
      <c r="A390" s="38">
        <v>386</v>
      </c>
      <c r="B390" s="39"/>
      <c r="C390" s="40"/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25">
      <c r="A391" s="38">
        <v>387</v>
      </c>
      <c r="B391" s="39"/>
      <c r="C391" s="40"/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25">
      <c r="A392" s="38">
        <v>388</v>
      </c>
      <c r="B392" s="39"/>
      <c r="C392" s="40"/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25">
      <c r="A393" s="38">
        <v>389</v>
      </c>
      <c r="B393" s="39"/>
      <c r="C393" s="40"/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25">
      <c r="A394" s="38">
        <v>390</v>
      </c>
      <c r="B394" s="39"/>
      <c r="C394" s="40"/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25">
      <c r="A395" s="38">
        <v>391</v>
      </c>
      <c r="B395" s="39"/>
      <c r="C395" s="40"/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25">
      <c r="A396" s="38">
        <v>392</v>
      </c>
      <c r="B396" s="39"/>
      <c r="C396" s="40"/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25">
      <c r="A397" s="38">
        <v>393</v>
      </c>
      <c r="B397" s="39"/>
      <c r="C397" s="40"/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25">
      <c r="A398" s="38">
        <v>394</v>
      </c>
      <c r="B398" s="39"/>
      <c r="C398" s="40"/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25">
      <c r="A399" s="38">
        <v>395</v>
      </c>
      <c r="B399" s="39"/>
      <c r="C399" s="40"/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25">
      <c r="A400" s="38">
        <v>396</v>
      </c>
      <c r="B400" s="39"/>
      <c r="C400" s="40"/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25">
      <c r="A401" s="38">
        <v>397</v>
      </c>
      <c r="B401" s="39"/>
      <c r="C401" s="40"/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25">
      <c r="A402" s="38">
        <v>398</v>
      </c>
      <c r="B402" s="39"/>
      <c r="C402" s="40"/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25">
      <c r="A403" s="38">
        <v>399</v>
      </c>
      <c r="B403" s="39"/>
      <c r="C403" s="40"/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25">
      <c r="A404" s="38">
        <v>400</v>
      </c>
      <c r="B404" s="39"/>
      <c r="C404" s="40"/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25">
      <c r="A405" s="38">
        <v>401</v>
      </c>
      <c r="B405" s="39"/>
      <c r="C405" s="40"/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25">
      <c r="A406" s="38">
        <v>402</v>
      </c>
      <c r="B406" s="39"/>
      <c r="C406" s="40"/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25">
      <c r="A407" s="38">
        <v>403</v>
      </c>
      <c r="B407" s="39"/>
      <c r="C407" s="40"/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25">
      <c r="A408" s="38">
        <v>404</v>
      </c>
      <c r="B408" s="39"/>
      <c r="C408" s="40"/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25">
      <c r="A409" s="38">
        <v>405</v>
      </c>
      <c r="B409" s="39"/>
      <c r="C409" s="40"/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25">
      <c r="A410" s="38">
        <v>406</v>
      </c>
      <c r="B410" s="39"/>
      <c r="C410" s="40"/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25">
      <c r="A411" s="38">
        <v>407</v>
      </c>
      <c r="B411" s="39"/>
      <c r="C411" s="40"/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25">
      <c r="A412" s="38">
        <v>408</v>
      </c>
      <c r="B412" s="39"/>
      <c r="C412" s="40"/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25">
      <c r="A413" s="38">
        <v>409</v>
      </c>
      <c r="B413" s="39"/>
      <c r="C413" s="40"/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25">
      <c r="A414" s="38">
        <v>410</v>
      </c>
      <c r="B414" s="39"/>
      <c r="C414" s="40"/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25">
      <c r="A415" s="38">
        <v>411</v>
      </c>
      <c r="B415" s="39"/>
      <c r="C415" s="40"/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25">
      <c r="A416" s="38">
        <v>412</v>
      </c>
      <c r="B416" s="39"/>
      <c r="C416" s="40"/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25">
      <c r="A417" s="38">
        <v>413</v>
      </c>
      <c r="B417" s="39"/>
      <c r="C417" s="40"/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25">
      <c r="A418" s="38">
        <v>414</v>
      </c>
      <c r="B418" s="39"/>
      <c r="C418" s="40"/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25">
      <c r="A419" s="38">
        <v>415</v>
      </c>
      <c r="B419" s="39"/>
      <c r="C419" s="40"/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25">
      <c r="A420" s="38">
        <v>416</v>
      </c>
      <c r="B420" s="39"/>
      <c r="C420" s="40"/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25">
      <c r="A421" s="38">
        <v>417</v>
      </c>
      <c r="B421" s="39"/>
      <c r="C421" s="40"/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25">
      <c r="A422" s="38">
        <v>418</v>
      </c>
      <c r="B422" s="39"/>
      <c r="C422" s="40"/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25">
      <c r="A423" s="38">
        <v>419</v>
      </c>
      <c r="B423" s="39"/>
      <c r="C423" s="40"/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25">
      <c r="A424" s="38">
        <v>420</v>
      </c>
      <c r="B424" s="39"/>
      <c r="C424" s="40"/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25">
      <c r="A425" s="38">
        <v>421</v>
      </c>
      <c r="B425" s="39"/>
      <c r="C425" s="40"/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25">
      <c r="A426" s="38">
        <v>422</v>
      </c>
      <c r="B426" s="39"/>
      <c r="C426" s="40"/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25">
      <c r="A427" s="38">
        <v>423</v>
      </c>
      <c r="B427" s="39"/>
      <c r="C427" s="40"/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25">
      <c r="A428" s="38">
        <v>424</v>
      </c>
      <c r="B428" s="39"/>
      <c r="C428" s="40"/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25">
      <c r="A429" s="38">
        <v>425</v>
      </c>
      <c r="B429" s="39"/>
      <c r="C429" s="40"/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25">
      <c r="A430" s="38">
        <v>426</v>
      </c>
      <c r="B430" s="39"/>
      <c r="C430" s="40"/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25">
      <c r="A431" s="38">
        <v>427</v>
      </c>
      <c r="B431" s="39"/>
      <c r="C431" s="40"/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25">
      <c r="A432" s="38">
        <v>428</v>
      </c>
      <c r="B432" s="39"/>
      <c r="C432" s="40"/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25">
      <c r="A433" s="38">
        <v>429</v>
      </c>
      <c r="B433" s="39"/>
      <c r="C433" s="40"/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25">
      <c r="A434" s="38">
        <v>430</v>
      </c>
      <c r="B434" s="39"/>
      <c r="C434" s="40"/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25">
      <c r="A435" s="38">
        <v>431</v>
      </c>
      <c r="B435" s="39"/>
      <c r="C435" s="40"/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25">
      <c r="A436" s="38">
        <v>432</v>
      </c>
      <c r="B436" s="39"/>
      <c r="C436" s="40"/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25">
      <c r="A437" s="38">
        <v>433</v>
      </c>
      <c r="B437" s="39"/>
      <c r="C437" s="40"/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25">
      <c r="A438" s="38">
        <v>434</v>
      </c>
      <c r="B438" s="39"/>
      <c r="C438" s="40"/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25">
      <c r="A439" s="38">
        <v>435</v>
      </c>
      <c r="B439" s="39"/>
      <c r="C439" s="40"/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25">
      <c r="A440" s="38">
        <v>436</v>
      </c>
      <c r="B440" s="39"/>
      <c r="C440" s="40"/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25">
      <c r="A441" s="38">
        <v>437</v>
      </c>
      <c r="B441" s="39"/>
      <c r="C441" s="40"/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25">
      <c r="A442" s="38">
        <v>438</v>
      </c>
      <c r="B442" s="39"/>
      <c r="C442" s="40"/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25">
      <c r="A443" s="38">
        <v>439</v>
      </c>
      <c r="B443" s="39"/>
      <c r="C443" s="40"/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25">
      <c r="A444" s="38">
        <v>440</v>
      </c>
      <c r="B444" s="39"/>
      <c r="C444" s="40"/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25">
      <c r="A445" s="38">
        <v>441</v>
      </c>
      <c r="B445" s="39"/>
      <c r="C445" s="40"/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25">
      <c r="A446" s="38">
        <v>442</v>
      </c>
      <c r="B446" s="39"/>
      <c r="C446" s="40"/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25">
      <c r="A447" s="38">
        <v>443</v>
      </c>
      <c r="B447" s="39"/>
      <c r="C447" s="40"/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25">
      <c r="A448" s="38">
        <v>444</v>
      </c>
      <c r="B448" s="39"/>
      <c r="C448" s="40"/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25">
      <c r="A449" s="38">
        <v>445</v>
      </c>
      <c r="B449" s="39"/>
      <c r="C449" s="40"/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25">
      <c r="A450" s="38">
        <v>446</v>
      </c>
      <c r="B450" s="39"/>
      <c r="C450" s="40"/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25">
      <c r="A451" s="38">
        <v>447</v>
      </c>
      <c r="B451" s="39"/>
      <c r="C451" s="40"/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25">
      <c r="A452" s="38">
        <v>448</v>
      </c>
      <c r="B452" s="39"/>
      <c r="C452" s="40"/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25">
      <c r="A453" s="38">
        <v>449</v>
      </c>
      <c r="B453" s="39"/>
      <c r="C453" s="40"/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25">
      <c r="A454" s="38">
        <v>450</v>
      </c>
      <c r="B454" s="39"/>
      <c r="C454" s="40"/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25">
      <c r="A455" s="38">
        <v>451</v>
      </c>
      <c r="B455" s="39"/>
      <c r="C455" s="40"/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25">
      <c r="A456" s="38">
        <v>452</v>
      </c>
      <c r="B456" s="39"/>
      <c r="C456" s="40"/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25">
      <c r="A457" s="38">
        <v>453</v>
      </c>
      <c r="B457" s="39"/>
      <c r="C457" s="40"/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25">
      <c r="A458" s="38">
        <v>454</v>
      </c>
      <c r="B458" s="39"/>
      <c r="C458" s="40"/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25">
      <c r="A459" s="38">
        <v>455</v>
      </c>
      <c r="B459" s="39"/>
      <c r="C459" s="40"/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25">
      <c r="A460" s="38">
        <v>456</v>
      </c>
      <c r="B460" s="39"/>
      <c r="C460" s="40"/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25">
      <c r="A461" s="38">
        <v>457</v>
      </c>
      <c r="B461" s="39"/>
      <c r="C461" s="40"/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25">
      <c r="A462" s="38">
        <v>458</v>
      </c>
      <c r="B462" s="39"/>
      <c r="C462" s="40"/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25">
      <c r="A463" s="38">
        <v>459</v>
      </c>
      <c r="B463" s="39"/>
      <c r="C463" s="40"/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25">
      <c r="A464" s="38">
        <v>460</v>
      </c>
      <c r="B464" s="39"/>
      <c r="C464" s="40"/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25">
      <c r="A465" s="38">
        <v>461</v>
      </c>
      <c r="B465" s="39"/>
      <c r="C465" s="40"/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25">
      <c r="A466" s="38">
        <v>462</v>
      </c>
      <c r="B466" s="39"/>
      <c r="C466" s="40"/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25">
      <c r="A467" s="38">
        <v>463</v>
      </c>
      <c r="B467" s="39"/>
      <c r="C467" s="40"/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25">
      <c r="A468" s="38">
        <v>464</v>
      </c>
      <c r="B468" s="39"/>
      <c r="C468" s="40"/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25">
      <c r="A469" s="38">
        <v>465</v>
      </c>
      <c r="B469" s="39"/>
      <c r="C469" s="40"/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25">
      <c r="A470" s="38">
        <v>466</v>
      </c>
      <c r="B470" s="39"/>
      <c r="C470" s="40"/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25">
      <c r="A471" s="38">
        <v>467</v>
      </c>
      <c r="B471" s="39"/>
      <c r="C471" s="40"/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25">
      <c r="A472" s="38">
        <v>468</v>
      </c>
      <c r="B472" s="39"/>
      <c r="C472" s="40"/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25">
      <c r="A473" s="38">
        <v>469</v>
      </c>
      <c r="B473" s="39"/>
      <c r="C473" s="40"/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25">
      <c r="A474" s="38">
        <v>470</v>
      </c>
      <c r="B474" s="39"/>
      <c r="C474" s="40"/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25">
      <c r="A475" s="38">
        <v>471</v>
      </c>
      <c r="B475" s="39"/>
      <c r="C475" s="40"/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25">
      <c r="A476" s="38">
        <v>472</v>
      </c>
      <c r="B476" s="39"/>
      <c r="C476" s="40"/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25">
      <c r="A477" s="38">
        <v>473</v>
      </c>
      <c r="B477" s="39"/>
      <c r="C477" s="40"/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25">
      <c r="A478" s="38">
        <v>474</v>
      </c>
      <c r="B478" s="39"/>
      <c r="C478" s="40"/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25">
      <c r="A479" s="38">
        <v>475</v>
      </c>
      <c r="B479" s="39"/>
      <c r="C479" s="40"/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25">
      <c r="A480" s="38">
        <v>476</v>
      </c>
      <c r="B480" s="39"/>
      <c r="C480" s="40"/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25">
      <c r="A481" s="38">
        <v>477</v>
      </c>
      <c r="B481" s="39"/>
      <c r="C481" s="40"/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25">
      <c r="A482" s="38">
        <v>478</v>
      </c>
      <c r="B482" s="39"/>
      <c r="C482" s="40"/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25">
      <c r="A483" s="38">
        <v>479</v>
      </c>
      <c r="B483" s="39"/>
      <c r="C483" s="40"/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25">
      <c r="A484" s="38">
        <v>480</v>
      </c>
      <c r="B484" s="39"/>
      <c r="C484" s="40"/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25">
      <c r="A485" s="38">
        <v>481</v>
      </c>
      <c r="B485" s="39"/>
      <c r="C485" s="40"/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25">
      <c r="A486" s="38">
        <v>482</v>
      </c>
      <c r="B486" s="39"/>
      <c r="C486" s="40"/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25">
      <c r="A487" s="38">
        <v>483</v>
      </c>
      <c r="B487" s="39"/>
      <c r="C487" s="40"/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25">
      <c r="A488" s="38">
        <v>484</v>
      </c>
      <c r="B488" s="39"/>
      <c r="C488" s="40"/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25">
      <c r="A489" s="38">
        <v>485</v>
      </c>
      <c r="B489" s="39"/>
      <c r="C489" s="40"/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25">
      <c r="A490" s="38">
        <v>486</v>
      </c>
      <c r="B490" s="39"/>
      <c r="C490" s="40"/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25">
      <c r="A491" s="38">
        <v>487</v>
      </c>
      <c r="B491" s="39"/>
      <c r="C491" s="40"/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25">
      <c r="A492" s="38">
        <v>488</v>
      </c>
      <c r="B492" s="39"/>
      <c r="C492" s="40"/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25">
      <c r="A493" s="38">
        <v>489</v>
      </c>
      <c r="B493" s="39"/>
      <c r="C493" s="40"/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25">
      <c r="A494" s="38">
        <v>490</v>
      </c>
      <c r="B494" s="39"/>
      <c r="C494" s="40"/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25">
      <c r="A495" s="38">
        <v>491</v>
      </c>
      <c r="B495" s="39"/>
      <c r="C495" s="40"/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25">
      <c r="A496" s="38">
        <v>492</v>
      </c>
      <c r="B496" s="39"/>
      <c r="C496" s="40"/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25">
      <c r="A497" s="38">
        <v>493</v>
      </c>
      <c r="B497" s="39"/>
      <c r="C497" s="40"/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25">
      <c r="A498" s="38">
        <v>494</v>
      </c>
      <c r="B498" s="39"/>
      <c r="C498" s="40"/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25">
      <c r="A499" s="38">
        <v>495</v>
      </c>
      <c r="B499" s="39"/>
      <c r="C499" s="40"/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25">
      <c r="A500" s="38">
        <v>496</v>
      </c>
      <c r="B500" s="39"/>
      <c r="C500" s="40"/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25">
      <c r="A501" s="38">
        <v>497</v>
      </c>
      <c r="B501" s="39"/>
      <c r="C501" s="40"/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25">
      <c r="A502" s="38">
        <v>498</v>
      </c>
      <c r="B502" s="39"/>
      <c r="C502" s="40"/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25">
      <c r="A503" s="38">
        <v>499</v>
      </c>
      <c r="B503" s="39"/>
      <c r="C503" s="40"/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25">
      <c r="A504" s="38">
        <v>500</v>
      </c>
      <c r="B504" s="39"/>
      <c r="C504" s="40"/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25">
      <c r="A505" s="38">
        <v>501</v>
      </c>
      <c r="B505" s="39"/>
      <c r="C505" s="40"/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25">
      <c r="A506" s="38">
        <v>502</v>
      </c>
      <c r="B506" s="39"/>
      <c r="C506" s="40"/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25">
      <c r="A507" s="38">
        <v>503</v>
      </c>
      <c r="B507" s="39"/>
      <c r="C507" s="40"/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25">
      <c r="A508" s="38">
        <v>504</v>
      </c>
      <c r="B508" s="39"/>
      <c r="C508" s="40"/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25">
      <c r="A509" s="38">
        <v>505</v>
      </c>
      <c r="B509" s="39"/>
      <c r="C509" s="40"/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25">
      <c r="A510" s="38">
        <v>506</v>
      </c>
      <c r="B510" s="39"/>
      <c r="C510" s="40"/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25">
      <c r="A511" s="38">
        <v>507</v>
      </c>
      <c r="B511" s="39"/>
      <c r="C511" s="40"/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25">
      <c r="A512" s="38">
        <v>508</v>
      </c>
      <c r="B512" s="39"/>
      <c r="C512" s="40"/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25">
      <c r="A513" s="38">
        <v>509</v>
      </c>
      <c r="B513" s="39"/>
      <c r="C513" s="40"/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25">
      <c r="A514" s="38">
        <v>510</v>
      </c>
      <c r="B514" s="39"/>
      <c r="C514" s="40"/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25">
      <c r="A515" s="38">
        <v>511</v>
      </c>
      <c r="B515" s="39"/>
      <c r="C515" s="40"/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25">
      <c r="A516" s="38">
        <v>512</v>
      </c>
      <c r="B516" s="39"/>
      <c r="C516" s="40"/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25">
      <c r="A517" s="38">
        <v>513</v>
      </c>
      <c r="B517" s="39"/>
      <c r="C517" s="40"/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25">
      <c r="A518" s="38">
        <v>514</v>
      </c>
      <c r="B518" s="39"/>
      <c r="C518" s="40"/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25">
      <c r="A519" s="38">
        <v>515</v>
      </c>
      <c r="B519" s="39"/>
      <c r="C519" s="40"/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25">
      <c r="A520" s="38">
        <v>516</v>
      </c>
      <c r="B520" s="39"/>
      <c r="C520" s="40"/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25">
      <c r="A521" s="38">
        <v>517</v>
      </c>
      <c r="B521" s="39"/>
      <c r="C521" s="40"/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25">
      <c r="A522" s="38">
        <v>518</v>
      </c>
      <c r="B522" s="39"/>
      <c r="C522" s="40"/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25">
      <c r="A523" s="38">
        <v>519</v>
      </c>
      <c r="B523" s="39"/>
      <c r="C523" s="40"/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25">
      <c r="A524" s="38">
        <v>520</v>
      </c>
      <c r="B524" s="39"/>
      <c r="C524" s="40"/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25">
      <c r="A525" s="38">
        <v>521</v>
      </c>
      <c r="B525" s="39"/>
      <c r="C525" s="40"/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25">
      <c r="A526" s="38">
        <v>522</v>
      </c>
      <c r="B526" s="39"/>
      <c r="C526" s="40"/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25">
      <c r="A527" s="38">
        <v>523</v>
      </c>
      <c r="B527" s="39"/>
      <c r="C527" s="40"/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25">
      <c r="A528" s="38">
        <v>524</v>
      </c>
      <c r="B528" s="39"/>
      <c r="C528" s="40"/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25">
      <c r="A529" s="38">
        <v>525</v>
      </c>
      <c r="B529" s="39"/>
      <c r="C529" s="40"/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25">
      <c r="A530" s="38">
        <v>526</v>
      </c>
      <c r="B530" s="39"/>
      <c r="C530" s="40"/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25">
      <c r="A531" s="38">
        <v>527</v>
      </c>
      <c r="B531" s="39"/>
      <c r="C531" s="40"/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25">
      <c r="A532" s="38">
        <v>528</v>
      </c>
      <c r="B532" s="39"/>
      <c r="C532" s="40"/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25">
      <c r="A533" s="38">
        <v>529</v>
      </c>
      <c r="B533" s="39"/>
      <c r="C533" s="40"/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25">
      <c r="A534" s="38">
        <v>530</v>
      </c>
      <c r="B534" s="39"/>
      <c r="C534" s="40"/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25">
      <c r="A535" s="38">
        <v>531</v>
      </c>
      <c r="B535" s="39"/>
      <c r="C535" s="40"/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25">
      <c r="A536" s="38">
        <v>532</v>
      </c>
      <c r="B536" s="39"/>
      <c r="C536" s="40"/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25">
      <c r="A537" s="38">
        <v>533</v>
      </c>
      <c r="B537" s="39"/>
      <c r="C537" s="40"/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25">
      <c r="A538" s="38">
        <v>534</v>
      </c>
      <c r="B538" s="39"/>
      <c r="C538" s="40"/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25">
      <c r="A539" s="38">
        <v>535</v>
      </c>
      <c r="B539" s="39"/>
      <c r="C539" s="40"/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25">
      <c r="A540" s="38">
        <v>536</v>
      </c>
      <c r="B540" s="39"/>
      <c r="C540" s="40"/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25">
      <c r="A541" s="38">
        <v>537</v>
      </c>
      <c r="B541" s="39"/>
      <c r="C541" s="40"/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25">
      <c r="A542" s="38">
        <v>538</v>
      </c>
      <c r="B542" s="39"/>
      <c r="C542" s="40"/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25">
      <c r="A543" s="38">
        <v>539</v>
      </c>
      <c r="B543" s="39"/>
      <c r="C543" s="40"/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25">
      <c r="A544" s="38">
        <v>540</v>
      </c>
      <c r="B544" s="39"/>
      <c r="C544" s="40"/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25">
      <c r="A545" s="38">
        <v>541</v>
      </c>
      <c r="B545" s="39"/>
      <c r="C545" s="40"/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25">
      <c r="A546" s="38">
        <v>542</v>
      </c>
      <c r="B546" s="39"/>
      <c r="C546" s="40"/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25">
      <c r="A547" s="38">
        <v>543</v>
      </c>
      <c r="B547" s="39"/>
      <c r="C547" s="40"/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25">
      <c r="A548" s="38">
        <v>544</v>
      </c>
      <c r="B548" s="39"/>
      <c r="C548" s="40"/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25">
      <c r="A549" s="38">
        <v>545</v>
      </c>
      <c r="B549" s="39"/>
      <c r="C549" s="40"/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25">
      <c r="A550" s="38">
        <v>546</v>
      </c>
      <c r="B550" s="39"/>
      <c r="C550" s="40"/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25">
      <c r="A551" s="38">
        <v>547</v>
      </c>
      <c r="B551" s="39"/>
      <c r="C551" s="40"/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25">
      <c r="A552" s="38">
        <v>548</v>
      </c>
      <c r="B552" s="39"/>
      <c r="C552" s="40"/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25">
      <c r="A553" s="38">
        <v>549</v>
      </c>
      <c r="B553" s="39"/>
      <c r="C553" s="40"/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25">
      <c r="A554" s="38">
        <v>550</v>
      </c>
      <c r="B554" s="39"/>
      <c r="C554" s="40"/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25">
      <c r="A555" s="38">
        <v>551</v>
      </c>
      <c r="B555" s="39"/>
      <c r="C555" s="40"/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25">
      <c r="A556" s="38">
        <v>552</v>
      </c>
      <c r="B556" s="39"/>
      <c r="C556" s="40"/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25">
      <c r="A557" s="38">
        <v>553</v>
      </c>
      <c r="B557" s="39"/>
      <c r="C557" s="40"/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25">
      <c r="A558" s="38">
        <v>554</v>
      </c>
      <c r="B558" s="39"/>
      <c r="C558" s="40"/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25">
      <c r="A559" s="38">
        <v>555</v>
      </c>
      <c r="B559" s="39"/>
      <c r="C559" s="40"/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25">
      <c r="A560" s="38">
        <v>556</v>
      </c>
      <c r="B560" s="39"/>
      <c r="C560" s="40"/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25">
      <c r="A561" s="38">
        <v>557</v>
      </c>
      <c r="B561" s="39"/>
      <c r="C561" s="40"/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25">
      <c r="A562" s="38">
        <v>558</v>
      </c>
      <c r="B562" s="39"/>
      <c r="C562" s="40"/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25">
      <c r="A563" s="38">
        <v>559</v>
      </c>
      <c r="B563" s="39"/>
      <c r="C563" s="40"/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25">
      <c r="A564" s="38">
        <v>560</v>
      </c>
      <c r="B564" s="39"/>
      <c r="C564" s="40"/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25">
      <c r="A565" s="38">
        <v>561</v>
      </c>
      <c r="B565" s="39"/>
      <c r="C565" s="40"/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25">
      <c r="A566" s="38">
        <v>562</v>
      </c>
      <c r="B566" s="39"/>
      <c r="C566" s="40"/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25">
      <c r="A567" s="38">
        <v>563</v>
      </c>
      <c r="B567" s="39"/>
      <c r="C567" s="40"/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25">
      <c r="A568" s="38">
        <v>564</v>
      </c>
      <c r="B568" s="39"/>
      <c r="C568" s="40"/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25">
      <c r="A569" s="38">
        <v>565</v>
      </c>
      <c r="B569" s="39"/>
      <c r="C569" s="40"/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25">
      <c r="A570" s="38">
        <v>566</v>
      </c>
      <c r="B570" s="39"/>
      <c r="C570" s="40"/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25">
      <c r="A571" s="38">
        <v>567</v>
      </c>
      <c r="B571" s="39"/>
      <c r="C571" s="40"/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25">
      <c r="A572" s="38">
        <v>568</v>
      </c>
      <c r="B572" s="39"/>
      <c r="C572" s="40"/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25">
      <c r="A573" s="38">
        <v>569</v>
      </c>
      <c r="B573" s="39"/>
      <c r="C573" s="40"/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25">
      <c r="A574" s="38">
        <v>570</v>
      </c>
      <c r="B574" s="39"/>
      <c r="C574" s="40"/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25">
      <c r="A575" s="38">
        <v>571</v>
      </c>
      <c r="B575" s="39"/>
      <c r="C575" s="40"/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25">
      <c r="A576" s="38">
        <v>572</v>
      </c>
      <c r="B576" s="39"/>
      <c r="C576" s="40"/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25">
      <c r="A577" s="38">
        <v>573</v>
      </c>
      <c r="B577" s="39"/>
      <c r="C577" s="40"/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25">
      <c r="A578" s="38">
        <v>574</v>
      </c>
      <c r="B578" s="39"/>
      <c r="C578" s="40"/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25">
      <c r="A579" s="38">
        <v>575</v>
      </c>
      <c r="B579" s="39"/>
      <c r="C579" s="40"/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25">
      <c r="A580" s="38">
        <v>576</v>
      </c>
      <c r="B580" s="39"/>
      <c r="C580" s="40"/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25">
      <c r="A581" s="38">
        <v>577</v>
      </c>
      <c r="B581" s="39"/>
      <c r="C581" s="40"/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25">
      <c r="A582" s="38">
        <v>578</v>
      </c>
      <c r="B582" s="39"/>
      <c r="C582" s="40"/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25">
      <c r="A583" s="38">
        <v>579</v>
      </c>
      <c r="B583" s="39"/>
      <c r="C583" s="40"/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25">
      <c r="A584" s="38">
        <v>580</v>
      </c>
      <c r="B584" s="39"/>
      <c r="C584" s="40"/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25">
      <c r="A585" s="38">
        <v>581</v>
      </c>
      <c r="B585" s="39"/>
      <c r="C585" s="40"/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25">
      <c r="A586" s="38">
        <v>582</v>
      </c>
      <c r="B586" s="39"/>
      <c r="C586" s="40"/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25">
      <c r="A587" s="38">
        <v>583</v>
      </c>
      <c r="B587" s="39"/>
      <c r="C587" s="40"/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25">
      <c r="A588" s="38">
        <v>584</v>
      </c>
      <c r="B588" s="39"/>
      <c r="C588" s="40"/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25">
      <c r="A589" s="38">
        <v>585</v>
      </c>
      <c r="B589" s="39"/>
      <c r="C589" s="40"/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25">
      <c r="A590" s="38">
        <v>586</v>
      </c>
      <c r="B590" s="39"/>
      <c r="C590" s="40"/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25">
      <c r="A591" s="38">
        <v>587</v>
      </c>
      <c r="B591" s="39"/>
      <c r="C591" s="40"/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25">
      <c r="A592" s="38">
        <v>588</v>
      </c>
      <c r="B592" s="39"/>
      <c r="C592" s="40"/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25">
      <c r="A593" s="38">
        <v>589</v>
      </c>
      <c r="B593" s="39"/>
      <c r="C593" s="40"/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25">
      <c r="A594" s="38">
        <v>590</v>
      </c>
      <c r="B594" s="39"/>
      <c r="C594" s="40"/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25">
      <c r="A595" s="38">
        <v>591</v>
      </c>
      <c r="B595" s="39"/>
      <c r="C595" s="40"/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25">
      <c r="A596" s="38">
        <v>592</v>
      </c>
      <c r="B596" s="39"/>
      <c r="C596" s="40"/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25">
      <c r="A597" s="38">
        <v>593</v>
      </c>
      <c r="B597" s="39"/>
      <c r="C597" s="40"/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25">
      <c r="A598" s="38">
        <v>594</v>
      </c>
      <c r="B598" s="39"/>
      <c r="C598" s="40"/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25">
      <c r="A599" s="38">
        <v>595</v>
      </c>
      <c r="B599" s="39"/>
      <c r="C599" s="40"/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25">
      <c r="A600" s="38">
        <v>596</v>
      </c>
      <c r="B600" s="39"/>
      <c r="C600" s="40"/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25">
      <c r="A601" s="38">
        <v>597</v>
      </c>
      <c r="B601" s="39"/>
      <c r="C601" s="40"/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25">
      <c r="A602" s="38">
        <v>598</v>
      </c>
      <c r="B602" s="39"/>
      <c r="C602" s="40"/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25">
      <c r="A603" s="38">
        <v>599</v>
      </c>
      <c r="B603" s="39"/>
      <c r="C603" s="40"/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25">
      <c r="A604" s="38">
        <v>600</v>
      </c>
      <c r="B604" s="39"/>
      <c r="C604" s="40"/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25">
      <c r="A605" s="38">
        <v>601</v>
      </c>
      <c r="B605" s="39"/>
      <c r="C605" s="40"/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25">
      <c r="A606" s="38">
        <v>602</v>
      </c>
      <c r="B606" s="39"/>
      <c r="C606" s="40"/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25">
      <c r="A607" s="38">
        <v>603</v>
      </c>
      <c r="B607" s="39"/>
      <c r="C607" s="40"/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25">
      <c r="A608" s="38">
        <v>604</v>
      </c>
      <c r="B608" s="39"/>
      <c r="C608" s="40"/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25">
      <c r="A609" s="38">
        <v>605</v>
      </c>
      <c r="B609" s="39"/>
      <c r="C609" s="40"/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25">
      <c r="A610" s="38">
        <v>606</v>
      </c>
      <c r="B610" s="39"/>
      <c r="C610" s="40"/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25">
      <c r="A611" s="38">
        <v>607</v>
      </c>
      <c r="B611" s="39"/>
      <c r="C611" s="40"/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25">
      <c r="A612" s="38">
        <v>608</v>
      </c>
      <c r="B612" s="39"/>
      <c r="C612" s="40"/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25">
      <c r="A613" s="38">
        <v>609</v>
      </c>
      <c r="B613" s="39"/>
      <c r="C613" s="40"/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25">
      <c r="A614" s="38">
        <v>610</v>
      </c>
      <c r="B614" s="39"/>
      <c r="C614" s="40"/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25">
      <c r="A615" s="38">
        <v>611</v>
      </c>
      <c r="B615" s="39"/>
      <c r="C615" s="40"/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25">
      <c r="A616" s="38">
        <v>612</v>
      </c>
      <c r="B616" s="39"/>
      <c r="C616" s="40"/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25">
      <c r="A617" s="38">
        <v>613</v>
      </c>
      <c r="B617" s="39"/>
      <c r="C617" s="40"/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25">
      <c r="A618" s="38">
        <v>614</v>
      </c>
      <c r="B618" s="39"/>
      <c r="C618" s="40"/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25">
      <c r="A619" s="38">
        <v>615</v>
      </c>
      <c r="B619" s="39"/>
      <c r="C619" s="40"/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25">
      <c r="A620" s="38">
        <v>616</v>
      </c>
      <c r="B620" s="39"/>
      <c r="C620" s="40"/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25">
      <c r="A621" s="38">
        <v>617</v>
      </c>
      <c r="B621" s="39"/>
      <c r="C621" s="40"/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25">
      <c r="A622" s="38">
        <v>618</v>
      </c>
      <c r="B622" s="39"/>
      <c r="C622" s="40"/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25">
      <c r="A623" s="38">
        <v>619</v>
      </c>
      <c r="B623" s="39"/>
      <c r="C623" s="40"/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25">
      <c r="A624" s="38">
        <v>620</v>
      </c>
      <c r="B624" s="39"/>
      <c r="C624" s="40"/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25">
      <c r="A625" s="38">
        <v>621</v>
      </c>
      <c r="B625" s="39"/>
      <c r="C625" s="40"/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25">
      <c r="A626" s="38">
        <v>622</v>
      </c>
      <c r="B626" s="39"/>
      <c r="C626" s="40"/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25">
      <c r="A627" s="38">
        <v>623</v>
      </c>
      <c r="B627" s="39"/>
      <c r="C627" s="40"/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25">
      <c r="A628" s="38">
        <v>624</v>
      </c>
      <c r="B628" s="39"/>
      <c r="C628" s="40"/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25">
      <c r="A629" s="38">
        <v>625</v>
      </c>
      <c r="B629" s="39"/>
      <c r="C629" s="40"/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25">
      <c r="A630" s="38">
        <v>626</v>
      </c>
      <c r="B630" s="39"/>
      <c r="C630" s="40"/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25">
      <c r="A631" s="38">
        <v>627</v>
      </c>
      <c r="B631" s="39"/>
      <c r="C631" s="40"/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25">
      <c r="A632" s="38">
        <v>628</v>
      </c>
      <c r="B632" s="39"/>
      <c r="C632" s="40"/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25">
      <c r="A633" s="38">
        <v>629</v>
      </c>
      <c r="B633" s="39"/>
      <c r="C633" s="40"/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25">
      <c r="A634" s="38">
        <v>630</v>
      </c>
      <c r="B634" s="39"/>
      <c r="C634" s="40"/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25">
      <c r="A635" s="38">
        <v>631</v>
      </c>
      <c r="B635" s="39"/>
      <c r="C635" s="40"/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25">
      <c r="A636" s="38">
        <v>632</v>
      </c>
      <c r="B636" s="39"/>
      <c r="C636" s="40"/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25">
      <c r="A637" s="38">
        <v>633</v>
      </c>
      <c r="B637" s="39"/>
      <c r="C637" s="40"/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25">
      <c r="A638" s="38">
        <v>634</v>
      </c>
      <c r="B638" s="39"/>
      <c r="C638" s="40"/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25">
      <c r="A639" s="38">
        <v>635</v>
      </c>
      <c r="B639" s="39"/>
      <c r="C639" s="40"/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25">
      <c r="A640" s="38">
        <v>636</v>
      </c>
      <c r="B640" s="39"/>
      <c r="C640" s="40"/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25">
      <c r="A641" s="38">
        <v>637</v>
      </c>
      <c r="B641" s="39"/>
      <c r="C641" s="40"/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25">
      <c r="A642" s="38">
        <v>638</v>
      </c>
      <c r="B642" s="39"/>
      <c r="C642" s="40"/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25">
      <c r="A643" s="38">
        <v>639</v>
      </c>
      <c r="B643" s="39"/>
      <c r="C643" s="40"/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25">
      <c r="A644" s="38">
        <v>640</v>
      </c>
      <c r="B644" s="39"/>
      <c r="C644" s="40"/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25">
      <c r="A645" s="38">
        <v>641</v>
      </c>
      <c r="B645" s="39"/>
      <c r="C645" s="40"/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25">
      <c r="A646" s="38">
        <v>642</v>
      </c>
      <c r="B646" s="39"/>
      <c r="C646" s="40"/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25">
      <c r="A647" s="38">
        <v>643</v>
      </c>
      <c r="B647" s="39"/>
      <c r="C647" s="40"/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25">
      <c r="A648" s="38">
        <v>644</v>
      </c>
      <c r="B648" s="39"/>
      <c r="C648" s="40"/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25">
      <c r="A649" s="38">
        <v>645</v>
      </c>
      <c r="B649" s="39"/>
      <c r="C649" s="40"/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25">
      <c r="A650" s="38">
        <v>646</v>
      </c>
      <c r="B650" s="39"/>
      <c r="C650" s="40"/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25">
      <c r="A651" s="38">
        <v>647</v>
      </c>
      <c r="B651" s="39"/>
      <c r="C651" s="40"/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25">
      <c r="A652" s="38">
        <v>648</v>
      </c>
      <c r="B652" s="39"/>
      <c r="C652" s="40"/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25">
      <c r="A653" s="38">
        <v>649</v>
      </c>
      <c r="B653" s="39"/>
      <c r="C653" s="40"/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25">
      <c r="A654" s="38">
        <v>650</v>
      </c>
      <c r="B654" s="39"/>
      <c r="C654" s="40"/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25">
      <c r="A655" s="38">
        <v>651</v>
      </c>
      <c r="B655" s="39"/>
      <c r="C655" s="40"/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25">
      <c r="A656" s="38">
        <v>652</v>
      </c>
      <c r="B656" s="39"/>
      <c r="C656" s="40"/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25">
      <c r="A657" s="38">
        <v>653</v>
      </c>
      <c r="B657" s="39"/>
      <c r="C657" s="40"/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25">
      <c r="A658" s="38">
        <v>654</v>
      </c>
      <c r="B658" s="39"/>
      <c r="C658" s="40"/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25">
      <c r="A659" s="38">
        <v>655</v>
      </c>
      <c r="B659" s="39"/>
      <c r="C659" s="40"/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25">
      <c r="A660" s="38">
        <v>656</v>
      </c>
      <c r="B660" s="39"/>
      <c r="C660" s="40"/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25">
      <c r="A661" s="38">
        <v>657</v>
      </c>
      <c r="B661" s="39"/>
      <c r="C661" s="40"/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25">
      <c r="A662" s="38">
        <v>658</v>
      </c>
      <c r="B662" s="39"/>
      <c r="C662" s="40"/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25">
      <c r="A663" s="38">
        <v>659</v>
      </c>
      <c r="B663" s="39"/>
      <c r="C663" s="40"/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25">
      <c r="A664" s="38">
        <v>660</v>
      </c>
      <c r="B664" s="39"/>
      <c r="C664" s="40"/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25">
      <c r="A665" s="38">
        <v>661</v>
      </c>
      <c r="B665" s="39"/>
      <c r="C665" s="40"/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25">
      <c r="A666" s="38">
        <v>662</v>
      </c>
      <c r="B666" s="39"/>
      <c r="C666" s="40"/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25">
      <c r="A667" s="38">
        <v>663</v>
      </c>
      <c r="B667" s="39"/>
      <c r="C667" s="40"/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25">
      <c r="A668" s="38">
        <v>664</v>
      </c>
      <c r="B668" s="39"/>
      <c r="C668" s="40"/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25">
      <c r="A669" s="38">
        <v>665</v>
      </c>
      <c r="B669" s="39"/>
      <c r="C669" s="40"/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25">
      <c r="A670" s="38">
        <v>666</v>
      </c>
      <c r="B670" s="39"/>
      <c r="C670" s="40"/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25">
      <c r="A671" s="38">
        <v>667</v>
      </c>
      <c r="B671" s="39"/>
      <c r="C671" s="40"/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25">
      <c r="A672" s="38">
        <v>668</v>
      </c>
      <c r="B672" s="39"/>
      <c r="C672" s="40"/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25">
      <c r="A673" s="38">
        <v>669</v>
      </c>
      <c r="B673" s="39"/>
      <c r="C673" s="40"/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25">
      <c r="A674" s="38">
        <v>670</v>
      </c>
      <c r="B674" s="39"/>
      <c r="C674" s="40"/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25">
      <c r="A675" s="38">
        <v>671</v>
      </c>
      <c r="B675" s="39"/>
      <c r="C675" s="40"/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25">
      <c r="A676" s="38">
        <v>672</v>
      </c>
      <c r="B676" s="39"/>
      <c r="C676" s="40"/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25">
      <c r="A677" s="38">
        <v>673</v>
      </c>
      <c r="B677" s="39"/>
      <c r="C677" s="40"/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25">
      <c r="A678" s="38">
        <v>674</v>
      </c>
      <c r="B678" s="39"/>
      <c r="C678" s="40"/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25">
      <c r="A679" s="38">
        <v>675</v>
      </c>
      <c r="B679" s="39"/>
      <c r="C679" s="40"/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25">
      <c r="A680" s="38">
        <v>676</v>
      </c>
      <c r="B680" s="39"/>
      <c r="C680" s="40"/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25">
      <c r="A681" s="38">
        <v>677</v>
      </c>
      <c r="B681" s="39"/>
      <c r="C681" s="40"/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25">
      <c r="A682" s="38">
        <v>678</v>
      </c>
      <c r="B682" s="39"/>
      <c r="C682" s="40"/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25">
      <c r="A683" s="38">
        <v>679</v>
      </c>
      <c r="B683" s="39"/>
      <c r="C683" s="40"/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25">
      <c r="A684" s="38">
        <v>680</v>
      </c>
      <c r="B684" s="39"/>
      <c r="C684" s="40"/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25">
      <c r="A685" s="38">
        <v>681</v>
      </c>
      <c r="B685" s="39"/>
      <c r="C685" s="40"/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25">
      <c r="A686" s="38">
        <v>682</v>
      </c>
      <c r="B686" s="39"/>
      <c r="C686" s="40"/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25">
      <c r="A687" s="38">
        <v>683</v>
      </c>
      <c r="B687" s="39"/>
      <c r="C687" s="40"/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25">
      <c r="A688" s="38">
        <v>684</v>
      </c>
      <c r="B688" s="39"/>
      <c r="C688" s="40"/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25">
      <c r="A689" s="38">
        <v>685</v>
      </c>
      <c r="B689" s="39"/>
      <c r="C689" s="40"/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25">
      <c r="A690" s="38">
        <v>686</v>
      </c>
      <c r="B690" s="39"/>
      <c r="C690" s="40"/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25">
      <c r="A691" s="38">
        <v>687</v>
      </c>
      <c r="B691" s="39"/>
      <c r="C691" s="40"/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25">
      <c r="A692" s="38">
        <v>688</v>
      </c>
      <c r="B692" s="39"/>
      <c r="C692" s="40"/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25">
      <c r="A693" s="38">
        <v>689</v>
      </c>
      <c r="B693" s="39"/>
      <c r="C693" s="40"/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25">
      <c r="A694" s="38">
        <v>690</v>
      </c>
      <c r="B694" s="39"/>
      <c r="C694" s="40"/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25">
      <c r="A695" s="38">
        <v>691</v>
      </c>
      <c r="B695" s="39"/>
      <c r="C695" s="40"/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25">
      <c r="A696" s="38">
        <v>692</v>
      </c>
      <c r="B696" s="39"/>
      <c r="C696" s="40"/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25">
      <c r="A697" s="38">
        <v>693</v>
      </c>
      <c r="B697" s="39"/>
      <c r="C697" s="40"/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25">
      <c r="A698" s="38">
        <v>694</v>
      </c>
      <c r="B698" s="39"/>
      <c r="C698" s="40"/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25">
      <c r="A699" s="38">
        <v>695</v>
      </c>
      <c r="B699" s="39"/>
      <c r="C699" s="40"/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25">
      <c r="A700" s="38">
        <v>696</v>
      </c>
      <c r="B700" s="39"/>
      <c r="C700" s="40"/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25">
      <c r="A701" s="38">
        <v>697</v>
      </c>
      <c r="B701" s="39"/>
      <c r="C701" s="40"/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25">
      <c r="A702" s="38">
        <v>698</v>
      </c>
      <c r="B702" s="39"/>
      <c r="C702" s="40"/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25">
      <c r="A703" s="38">
        <v>699</v>
      </c>
      <c r="B703" s="39"/>
      <c r="C703" s="40"/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25">
      <c r="A704" s="38">
        <v>700</v>
      </c>
      <c r="B704" s="39"/>
      <c r="C704" s="40"/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ht="15.75" x14ac:dyDescent="0.3">
      <c r="A705" s="41"/>
      <c r="B705" s="97" t="s">
        <v>60</v>
      </c>
      <c r="C705" s="97"/>
      <c r="D705" s="35">
        <f t="shared" ref="D705:M705" si="0">IF(D3="NA","-",COUNTIFS(D5:D704,"&lt;&gt;NW",D5:D704,"&lt;&gt;AB",D5:D704,"&lt;&gt;NA",D5:D704,"&lt;&gt;"))</f>
        <v>14</v>
      </c>
      <c r="E705" s="35">
        <f t="shared" si="0"/>
        <v>14</v>
      </c>
      <c r="F705" s="35">
        <f t="shared" si="0"/>
        <v>14</v>
      </c>
      <c r="G705" s="35">
        <f t="shared" si="0"/>
        <v>0</v>
      </c>
      <c r="H705" s="35">
        <f t="shared" si="0"/>
        <v>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ht="15.75" x14ac:dyDescent="0.3">
      <c r="A706" s="41"/>
      <c r="B706" s="97" t="s">
        <v>62</v>
      </c>
      <c r="C706" s="97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6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3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3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25">
      <c r="A707" s="41"/>
      <c r="B707" s="96" t="s">
        <v>61</v>
      </c>
      <c r="C707" s="96"/>
      <c r="D707" s="35">
        <f>IF(D3="NA","-",COUNTIF(D5:D704,"&gt;=" &amp;D706))</f>
        <v>13</v>
      </c>
      <c r="E707" s="35">
        <f t="shared" ref="E707:M707" si="1">IF(E3="NA","-",COUNTIF(E5:E704,"&gt;=" &amp;E706))</f>
        <v>14</v>
      </c>
      <c r="F707" s="35">
        <f t="shared" si="1"/>
        <v>14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25">
      <c r="A708" s="41"/>
      <c r="B708" s="96" t="s">
        <v>64</v>
      </c>
      <c r="C708" s="96"/>
      <c r="D708" s="42">
        <f>IFERROR(IF(D3="NA","-",(D707/D705)*100),"-")</f>
        <v>92.857142857142861</v>
      </c>
      <c r="E708" s="42">
        <f t="shared" ref="E708:M708" si="2">IFERROR(IF(E3="NA","-",(E707/E705)*100),"-")</f>
        <v>100</v>
      </c>
      <c r="F708" s="42">
        <f t="shared" si="2"/>
        <v>100</v>
      </c>
      <c r="G708" s="42" t="str">
        <f t="shared" si="2"/>
        <v>-</v>
      </c>
      <c r="H708" s="42" t="str">
        <f t="shared" si="2"/>
        <v>-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25">
      <c r="A709" s="41"/>
      <c r="B709" s="96" t="s">
        <v>63</v>
      </c>
      <c r="C709" s="96"/>
      <c r="D709" s="35">
        <f>IF(D3="NA","-",(IF(D708="-","-",(IF(D3=1,IF(D708&gt;='Course Information sheet'!$L$6,3,IF(AND(D708&gt;='Course Information sheet'!$K$6,D708&lt;'Course Information sheet'!$L$6),2,IF(AND(D708&gt;='Course Information sheet'!$J$6,D708&lt;'Course Information sheet'!$K$6),1,0))),IF(D3=2,IF(D708&gt;='Course Information sheet'!$L$7,3,IF(AND(D708&gt;='Course Information sheet'!$K$7,D708&lt;'Course Information sheet'!$L$7),2,IF(AND(D708&gt;='Course Information sheet'!$J$7,D708&lt;'Course Information sheet'!$K$7),1,0))),IF(D3=3,IF(D708&gt;='Course Information sheet'!$L$8,3,IF(AND(D708&gt;='Course Information sheet'!$K$8,D708&lt;'Course Information sheet'!$L$8),2,IF(AND(D708&gt;='Course Information sheet'!$J$8,D708&lt;'Course Information sheet'!$K$8),1,0))),IF(D3=4,IF(D708&gt;='Course Information sheet'!$L$9,3,IF(AND(D708&gt;='Course Information sheet'!$K$9,D708&lt;'Course Information sheet'!$L$9),2,IF(AND(D708&gt;='Course Information sheet'!$J$9,D708&lt;'Course Information sheet'!$K$9),1,0))),IF(D3=5,IF(D708&gt;='Course Information sheet'!$L$10,3,IF(AND(D708&gt;='Course Information sheet'!$K$10,D708&lt;'Course Information sheet'!$L$10),2,IF(AND(D708&gt;='Course Information sheet'!$J$10,D708&lt;'Course Information sheet'!$K$10),1,0))),IF(D3=6,IF(D708&gt;='Course Information sheet'!$L$11,3,IF(AND(D708&gt;='Course Information sheet'!$K$11,D708&lt;'Course Information sheet'!$L$11),2,IF(AND(D708&gt;='Course Information sheet'!$J$11,D708&lt;'Course Information sheet'!$K$11),1,0)))))))))))))</f>
        <v>3</v>
      </c>
      <c r="E709" s="35">
        <f>IF(E3="NA","-",(IF(E708="-","-",(IF(E3=1,IF(E708&gt;='Course Information sheet'!$L$6,3,IF(AND(E708&gt;='Course Information sheet'!$K$6,E708&lt;'Course Information sheet'!$L$6),2,IF(AND(E708&gt;='Course Information sheet'!$J$6,E708&lt;'Course Information sheet'!$K$6),1,0))),IF(E3=2,IF(E708&gt;='Course Information sheet'!$L$7,3,IF(AND(E708&gt;='Course Information sheet'!$K$7,E708&lt;'Course Information sheet'!$L$7),2,IF(AND(E708&gt;='Course Information sheet'!$J$7,E708&lt;'Course Information sheet'!$K$7),1,0))),IF(E3=3,IF(E708&gt;='Course Information sheet'!$L$8,3,IF(AND(E708&gt;='Course Information sheet'!$K$8,E708&lt;'Course Information sheet'!$L$8),2,IF(AND(E708&gt;='Course Information sheet'!$J$8,E708&lt;'Course Information sheet'!$K$8),1,0))),IF(E3=4,IF(E708&gt;='Course Information sheet'!$L$9,3,IF(AND(E708&gt;='Course Information sheet'!$K$9,E708&lt;'Course Information sheet'!$L$9),2,IF(AND(E708&gt;='Course Information sheet'!$J$9,E708&lt;'Course Information sheet'!$K$9),1,0))),IF(E3=5,IF(E708&gt;='Course Information sheet'!$L$10,3,IF(AND(E708&gt;='Course Information sheet'!$K$10,E708&lt;'Course Information sheet'!$L$10),2,IF(AND(E708&gt;='Course Information sheet'!$J$10,E708&lt;'Course Information sheet'!$K$10),1,0))),IF(E3=6,IF(E708&gt;='Course Information sheet'!$L$11,3,IF(AND(E708&gt;='Course Information sheet'!$K$11,E708&lt;'Course Information sheet'!$L$11),2,IF(AND(E708&gt;='Course Information sheet'!$J$11,E708&lt;'Course Information sheet'!$K$11),1,0)))))))))))))</f>
        <v>3</v>
      </c>
      <c r="F709" s="35">
        <f>IF(F3="NA","-",IF(F708="-","-",(IF(F3=1,IF(F708&gt;='Course Information sheet'!$L$6,3,IF(AND(F708&gt;='Course Information sheet'!$K$6,F708&lt;'Course Information sheet'!$L$6),2,IF(AND(F708&gt;='Course Information sheet'!$J$6,F708&lt;'Course Information sheet'!$K$6),1,0))),IF(F3=2,IF(F708&gt;='Course Information sheet'!$L$7,3,IF(AND(F708&gt;='Course Information sheet'!$K$7,F708&lt;'Course Information sheet'!$L$7),2,IF(AND(F708&gt;='Course Information sheet'!$J$7,F708&lt;'Course Information sheet'!$K$7),1,0))),IF(F3=3,IF(F708&gt;='Course Information sheet'!$L$8,3,IF(AND(F708&gt;='Course Information sheet'!$K$8,F708&lt;'Course Information sheet'!$L$8),2,IF(AND(F708&gt;='Course Information sheet'!$J$8,F708&lt;'Course Information sheet'!$K$8),1,0))),IF(F3=4,IF(F708&gt;='Course Information sheet'!$L$9,3,IF(AND(F708&gt;='Course Information sheet'!$K$9,F708&lt;'Course Information sheet'!$L$9),2,IF(AND(F708&gt;='Course Information sheet'!$J$9,F708&lt;'Course Information sheet'!$K$9),1,0))),IF(F3=5,IF(F708&gt;='Course Information sheet'!$L$10,3,IF(AND(F708&gt;='Course Information sheet'!$K$10,F708&lt;'Course Information sheet'!$L$10),2,IF(AND(F708&gt;='Course Information sheet'!$J$10,F708&lt;'Course Information sheet'!$K$10),1,0))),IF(F3=6,IF(F708&gt;='Course Information sheet'!$L$11,3,IF(AND(F708&gt;='Course Information sheet'!$K$11,F708&lt;'Course Information sheet'!$L$11),2,IF(AND(F708&gt;='Course Information sheet'!$J$11,F708&lt;'Course Information sheet'!$K$11),1,0))))))))))))</f>
        <v>3</v>
      </c>
      <c r="G709" s="35" t="str">
        <f>IF(G3="NA","-",IF(G708="-","-",(IF(G3=1,IF(G708&gt;='Course Information sheet'!$L$6,3,IF(AND(G708&gt;='Course Information sheet'!$K$6,G708&lt;'Course Information sheet'!$L$6),2,IF(AND(G708&gt;='Course Information sheet'!$J$6,G708&lt;'Course Information sheet'!$K$6),1,0))),IF(G3=2,IF(G708&gt;='Course Information sheet'!$L$7,3,IF(AND(G708&gt;='Course Information sheet'!$K$7,G708&lt;'Course Information sheet'!$L$7),2,IF(AND(G708&gt;='Course Information sheet'!$J$7,G708&lt;'Course Information sheet'!$K$7),1,0))),IF(G3=3,IF(G708&gt;='Course Information sheet'!$L$8,3,IF(AND(G708&gt;='Course Information sheet'!$K$8,G708&lt;'Course Information sheet'!$L$8),2,IF(AND(G708&gt;='Course Information sheet'!$J$8,G708&lt;'Course Information sheet'!$K$8),1,0))),IF(G3=4,IF(G708&gt;='Course Information sheet'!$L$9,3,IF(AND(G708&gt;='Course Information sheet'!$K$9,G708&lt;'Course Information sheet'!$L$9),2,IF(AND(G708&gt;='Course Information sheet'!$J$9,G708&lt;'Course Information sheet'!$K$9),1,0))),IF(G3=5,IF(G708&gt;='Course Information sheet'!$L$10,3,IF(AND(G708&gt;='Course Information sheet'!$K$10,G708&lt;'Course Information sheet'!$L$10),2,IF(AND(G708&gt;='Course Information sheet'!$J$10,G708&lt;'Course Information sheet'!$K$10),1,0))),IF(G3=6,IF(G708&gt;='Course Information sheet'!$L$11,3,IF(AND(G708&gt;='Course Information sheet'!$K$11,G708&lt;'Course Information sheet'!$L$11),2,IF(AND(G708&gt;='Course Information sheet'!$J$11,G708&lt;'Course Information sheet'!$K$11),1,0))))))))))))</f>
        <v>-</v>
      </c>
      <c r="H709" s="35" t="str">
        <f>IF(H3="NA","-",IF(H708="-","-",(IF(H3=1,IF(H708&gt;='Course Information sheet'!$L$6,3,IF(AND(H708&gt;='Course Information sheet'!$K$6,H708&lt;'Course Information sheet'!$L$6),2,IF(AND(H708&gt;='Course Information sheet'!$J$6,H708&lt;'Course Information sheet'!$K$6),1,0))),IF(H3=2,IF(H708&gt;='Course Information sheet'!$L$7,3,IF(AND(H708&gt;='Course Information sheet'!$K$7,H708&lt;'Course Information sheet'!$L$7),2,IF(AND(H708&gt;='Course Information sheet'!$J$7,H708&lt;'Course Information sheet'!$K$7),1,0))),IF(H3=3,IF(H708&gt;='Course Information sheet'!$L$8,3,IF(AND(H708&gt;='Course Information sheet'!$K$8,H708&lt;'Course Information sheet'!$L$8),2,IF(AND(H708&gt;='Course Information sheet'!$J$8,H708&lt;'Course Information sheet'!$K$8),1,0))),IF(H3=4,IF(H708&gt;='Course Information sheet'!$L$9,3,IF(AND(H708&gt;='Course Information sheet'!$K$9,H708&lt;'Course Information sheet'!$L$9),2,IF(AND(H708&gt;='Course Information sheet'!$J$9,H708&lt;'Course Information sheet'!$K$9),1,0))),IF(H3=5,IF(H708&gt;='Course Information sheet'!$L$10,3,IF(AND(H708&gt;='Course Information sheet'!$K$10,H708&lt;'Course Information sheet'!$L$10),2,IF(AND(H708&gt;='Course Information sheet'!$J$10,H708&lt;'Course Information sheet'!$K$10),1,0))),IF(H3=6,IF(H708&gt;='Course Information sheet'!$L$11,3,IF(AND(H708&gt;='Course Information sheet'!$K$11,H708&lt;'Course Information sheet'!$L$11),2,IF(AND(H708&gt;='Course Information sheet'!$J$11,H708&lt;'Course Information sheet'!$K$11),1,0))))))))))))</f>
        <v>-</v>
      </c>
      <c r="I709" s="35" t="str">
        <f>IF(I3="NA","-",IF(I708="-","-",(IF(I3=1,IF(I708&gt;='Course Information sheet'!$L$6,3,IF(AND(I708&gt;='Course Information sheet'!$K$6,I708&lt;'Course Information sheet'!$L$6),2,IF(AND(I708&gt;='Course Information sheet'!$J$6,I708&lt;'Course Information sheet'!$K$6),1,0))),IF(I3=2,IF(I708&gt;='Course Information sheet'!$L$7,3,IF(AND(I708&gt;='Course Information sheet'!$K$7,I708&lt;'Course Information sheet'!$L$7),2,IF(AND(I708&gt;='Course Information sheet'!$J$7,I708&lt;'Course Information sheet'!$K$7),1,0))),IF(I3=3,IF(I708&gt;='Course Information sheet'!$L$8,3,IF(AND(I708&gt;='Course Information sheet'!$K$8,I708&lt;'Course Information sheet'!$L$8),2,IF(AND(I708&gt;='Course Information sheet'!$J$8,I708&lt;'Course Information sheet'!$K$8),1,0))),IF(I3=4,IF(I708&gt;='Course Information sheet'!$L$9,3,IF(AND(I708&gt;='Course Information sheet'!$K$9,I708&lt;'Course Information sheet'!$L$9),2,IF(AND(I708&gt;='Course Information sheet'!$J$9,I708&lt;'Course Information sheet'!$K$9),1,0))),IF(I3=5,IF(I708&gt;='Course Information sheet'!$L$10,3,IF(AND(I708&gt;='Course Information sheet'!$K$10,I708&lt;'Course Information sheet'!$L$10),2,IF(AND(I708&gt;='Course Information sheet'!$J$10,I708&lt;'Course Information sheet'!$K$10),1,0))),IF(I3=6,IF(I708&gt;='Course Information sheet'!$L$11,3,IF(AND(I708&gt;='Course Information sheet'!$K$11,I708&lt;'Course Information sheet'!$L$11),2,IF(AND(I708&gt;='Course Information sheet'!$J$11,I708&lt;'Course Information sheet'!$K$11),1,0))))))))))))</f>
        <v>-</v>
      </c>
      <c r="J709" s="35" t="str">
        <f>IF(J3="NA","-",IF(J708="-","-",(IF(J3=1,IF(J708&gt;='Course Information sheet'!$L$6,3,IF(AND(J708&gt;='Course Information sheet'!$K$6,J708&lt;'Course Information sheet'!$L$6),2,IF(AND(J708&gt;='Course Information sheet'!$J$6,J708&lt;'Course Information sheet'!$K$6),1,0))),IF(J3=2,IF(J708&gt;='Course Information sheet'!$L$7,3,IF(AND(J708&gt;='Course Information sheet'!$K$7,J708&lt;'Course Information sheet'!$L$7),2,IF(AND(J708&gt;='Course Information sheet'!$J$7,J708&lt;'Course Information sheet'!$K$7),1,0))),IF(J3=3,IF(J708&gt;='Course Information sheet'!$L$8,3,IF(AND(J708&gt;='Course Information sheet'!$K$8,J708&lt;'Course Information sheet'!$L$8),2,IF(AND(J708&gt;='Course Information sheet'!$J$8,J708&lt;'Course Information sheet'!$K$8),1,0))),IF(J3=4,IF(J708&gt;='Course Information sheet'!$L$9,3,IF(AND(J708&gt;='Course Information sheet'!$K$9,J708&lt;'Course Information sheet'!$L$9),2,IF(AND(J708&gt;='Course Information sheet'!$J$9,J708&lt;'Course Information sheet'!$K$9),1,0))),IF(J3=5,IF(J708&gt;='Course Information sheet'!$L$10,3,IF(AND(J708&gt;='Course Information sheet'!$K$10,J708&lt;'Course Information sheet'!$L$10),2,IF(AND(J708&gt;='Course Information sheet'!$J$10,J708&lt;'Course Information sheet'!$K$10),1,0))),IF(J3=6,IF(J708&gt;='Course Information sheet'!$L$11,3,IF(AND(J708&gt;='Course Information sheet'!$K$11,J708&lt;'Course Information sheet'!$L$11),2,IF(AND(J708&gt;='Course Information sheet'!$J$11,J708&lt;'Course Information sheet'!$K$11),1,0))))))))))))</f>
        <v>-</v>
      </c>
      <c r="K709" s="35" t="str">
        <f>IF(K3="NA","-",IF(K708="-","-",(IF(K3=1,IF(K708&gt;='Course Information sheet'!$L$6,3,IF(AND(K708&gt;='Course Information sheet'!$K$6,K708&lt;'Course Information sheet'!$L$6),2,IF(AND(K708&gt;='Course Information sheet'!$J$6,K708&lt;'Course Information sheet'!$K$6),1,0))),IF(K3=2,IF(K708&gt;='Course Information sheet'!$L$7,3,IF(AND(K708&gt;='Course Information sheet'!$K$7,K708&lt;'Course Information sheet'!$L$7),2,IF(AND(K708&gt;='Course Information sheet'!$J$7,K708&lt;'Course Information sheet'!$K$7),1,0))),IF(K3=3,IF(K708&gt;='Course Information sheet'!$L$8,3,IF(AND(K708&gt;='Course Information sheet'!$K$8,K708&lt;'Course Information sheet'!$L$8),2,IF(AND(K708&gt;='Course Information sheet'!$J$8,K708&lt;'Course Information sheet'!$K$8),1,0))),IF(K3=4,IF(K708&gt;='Course Information sheet'!$L$9,3,IF(AND(K708&gt;='Course Information sheet'!$K$9,K708&lt;'Course Information sheet'!$L$9),2,IF(AND(K708&gt;='Course Information sheet'!$J$9,K708&lt;'Course Information sheet'!$K$9),1,0))),IF(K3=5,IF(K708&gt;='Course Information sheet'!$L$10,3,IF(AND(K708&gt;='Course Information sheet'!$K$10,K708&lt;'Course Information sheet'!$L$10),2,IF(AND(K708&gt;='Course Information sheet'!$J$10,K708&lt;'Course Information sheet'!$K$10),1,0))),IF(K3=6,IF(K708&gt;='Course Information sheet'!$L$11,3,IF(AND(K708&gt;='Course Information sheet'!$K$11,K708&lt;'Course Information sheet'!$L$11),2,IF(AND(K708&gt;='Course Information sheet'!$J$11,K708&lt;'Course Information sheet'!$K$11),1,0))))))))))))</f>
        <v>-</v>
      </c>
      <c r="L709" s="35" t="str">
        <f>IF(L3="NA","-",IF(L708="-","-",(IF(L3=1,IF(L708&gt;='Course Information sheet'!$L$6,3,IF(AND(L708&gt;='Course Information sheet'!$K$6,L708&lt;'Course Information sheet'!$L$6),2,IF(AND(L708&gt;='Course Information sheet'!$J$6,L708&lt;'Course Information sheet'!$K$6),1,0))),IF(L3=2,IF(L708&gt;='Course Information sheet'!$L$7,3,IF(AND(L708&gt;='Course Information sheet'!$K$7,L708&lt;'Course Information sheet'!$L$7),2,IF(AND(L708&gt;='Course Information sheet'!$J$7,L708&lt;'Course Information sheet'!$K$7),1,0))),IF(L3=3,IF(L708&gt;='Course Information sheet'!$L$8,3,IF(AND(L708&gt;='Course Information sheet'!$K$8,L708&lt;'Course Information sheet'!$L$8),2,IF(AND(L708&gt;='Course Information sheet'!$J$8,L708&lt;'Course Information sheet'!$K$8),1,0))),IF(L3=4,IF(L708&gt;='Course Information sheet'!$L$9,3,IF(AND(L708&gt;='Course Information sheet'!$K$9,L708&lt;'Course Information sheet'!$L$9),2,IF(AND(L708&gt;='Course Information sheet'!$J$9,L708&lt;'Course Information sheet'!$K$9),1,0))),IF(L3=5,IF(L708&gt;='Course Information sheet'!$L$10,3,IF(AND(L708&gt;='Course Information sheet'!$K$10,L708&lt;'Course Information sheet'!$L$10),2,IF(AND(L708&gt;='Course Information sheet'!$J$10,L708&lt;'Course Information sheet'!$K$10),1,0))),IF(L3=6,IF(L708&gt;='Course Information sheet'!$L$11,3,IF(AND(L708&gt;='Course Information sheet'!$K$11,L708&lt;'Course Information sheet'!$L$11),2,IF(AND(L708&gt;='Course Information sheet'!$J$11,L708&lt;'Course Information sheet'!$K$11),1,0))))))))))))</f>
        <v>-</v>
      </c>
      <c r="M709" s="35" t="str">
        <f>IF(M3="NA","-",IF(M708="-","-",(IF(M3=1,IF(M708&gt;='Course Information sheet'!$L$6,3,IF(AND(M708&gt;='Course Information sheet'!$K$6,M708&lt;'Course Information sheet'!$L$6),2,IF(AND(M708&gt;='Course Information sheet'!$J$6,M708&lt;'Course Information sheet'!$K$6),1,0))),IF(M3=2,IF(M708&gt;='Course Information sheet'!$L$7,3,IF(AND(M708&gt;='Course Information sheet'!$K$7,M708&lt;'Course Information sheet'!$L$7),2,IF(AND(M708&gt;='Course Information sheet'!$J$7,M708&lt;'Course Information sheet'!$K$7),1,0))),IF(M3=3,IF(M708&gt;='Course Information sheet'!$L$8,3,IF(AND(M708&gt;='Course Information sheet'!$K$8,M708&lt;'Course Information sheet'!$L$8),2,IF(AND(M708&gt;='Course Information sheet'!$J$8,M708&lt;'Course Information sheet'!$K$8),1,0))),IF(M3=4,IF(M708&gt;='Course Information sheet'!$L$9,3,IF(AND(M708&gt;='Course Information sheet'!$K$9,M708&lt;'Course Information sheet'!$L$9),2,IF(AND(M708&gt;='Course Information sheet'!$J$9,M708&lt;'Course Information sheet'!$K$9),1,0))),IF(M3=5,IF(M708&gt;='Course Information sheet'!$L$10,3,IF(AND(M708&gt;='Course Information sheet'!$K$10,M708&lt;'Course Information sheet'!$L$10),2,IF(AND(M708&gt;='Course Information sheet'!$J$10,M708&lt;'Course Information sheet'!$K$10),1,0))),IF(M3=6,IF(M708&gt;='Course Information sheet'!$L$11,3,IF(AND(M708&gt;='Course Information sheet'!$K$11,M708&lt;'Course Information sheet'!$L$11),2,IF(AND(M708&gt;='Course Information sheet'!$J$11,M708&lt;'Course Information sheet'!$K$11),1,0))))))))))))</f>
        <v>-</v>
      </c>
    </row>
  </sheetData>
  <sheetProtection password="DD01" sheet="1" objects="1" scenarios="1" deleteRows="0"/>
  <protectedRanges>
    <protectedRange sqref="B5:M704" name="Range1"/>
    <protectedRange sqref="D3:M4" name="Range2"/>
  </protectedRanges>
  <mergeCells count="9">
    <mergeCell ref="D1:M1"/>
    <mergeCell ref="B707:C707"/>
    <mergeCell ref="B708:C708"/>
    <mergeCell ref="B709:C709"/>
    <mergeCell ref="B705:C705"/>
    <mergeCell ref="B706:C706"/>
    <mergeCell ref="A1:A4"/>
    <mergeCell ref="B1:B4"/>
    <mergeCell ref="C1:C2"/>
  </mergeCells>
  <pageMargins left="0.7" right="0.7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SheetLayoutView="100" workbookViewId="0">
      <selection activeCell="D3" sqref="D3:D151"/>
    </sheetView>
  </sheetViews>
  <sheetFormatPr defaultRowHeight="15" x14ac:dyDescent="0.25"/>
  <cols>
    <col min="2" max="2" width="22.85546875" customWidth="1"/>
    <col min="3" max="3" width="38.5703125" customWidth="1"/>
    <col min="4" max="13" width="7.7109375" customWidth="1"/>
  </cols>
  <sheetData>
    <row r="1" spans="1:13" ht="15" customHeight="1" x14ac:dyDescent="0.25">
      <c r="A1" s="98" t="s">
        <v>0</v>
      </c>
      <c r="B1" s="98" t="s">
        <v>1</v>
      </c>
      <c r="C1" s="98" t="s">
        <v>15</v>
      </c>
      <c r="D1" s="98" t="s">
        <v>2</v>
      </c>
      <c r="E1" s="98"/>
      <c r="F1" s="98"/>
      <c r="G1" s="98"/>
      <c r="H1" s="98"/>
      <c r="I1" s="98"/>
      <c r="J1" s="98"/>
      <c r="K1" s="98"/>
      <c r="L1" s="98"/>
      <c r="M1" s="98"/>
    </row>
    <row r="2" spans="1:13" ht="30" customHeight="1" x14ac:dyDescent="0.25">
      <c r="A2" s="98"/>
      <c r="B2" s="98"/>
      <c r="C2" s="98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25">
      <c r="A3" s="98"/>
      <c r="B3" s="98"/>
      <c r="C3" s="36" t="s">
        <v>7</v>
      </c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 x14ac:dyDescent="0.25">
      <c r="A4" s="98"/>
      <c r="B4" s="98"/>
      <c r="C4" s="36" t="s">
        <v>14</v>
      </c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ht="14.45" x14ac:dyDescent="0.35">
      <c r="A5" s="38">
        <v>1</v>
      </c>
      <c r="B5" s="38">
        <f>'CIA-1-Component 1'!B5</f>
        <v>1417118</v>
      </c>
      <c r="C5" s="43" t="str">
        <f>'CIA-1-Component 1'!C5</f>
        <v>KINGSTON JOEL M</v>
      </c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1:13" ht="14.45" x14ac:dyDescent="0.35">
      <c r="A6" s="38">
        <v>2</v>
      </c>
      <c r="B6" s="38">
        <f>'CIA-1-Component 1'!B6</f>
        <v>1417126</v>
      </c>
      <c r="C6" s="43" t="str">
        <f>'CIA-1-Component 1'!C6</f>
        <v>RAHUL V</v>
      </c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ht="14.45" x14ac:dyDescent="0.35">
      <c r="A7" s="38">
        <v>3</v>
      </c>
      <c r="B7" s="38">
        <f>'CIA-1-Component 1'!B7</f>
        <v>1417132</v>
      </c>
      <c r="C7" s="43" t="str">
        <f>'CIA-1-Component 1'!C7</f>
        <v>ISABELLA JAYA RANI C</v>
      </c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ht="14.45" x14ac:dyDescent="0.35">
      <c r="A8" s="38">
        <v>4</v>
      </c>
      <c r="B8" s="38">
        <f>'CIA-1-Component 1'!B8</f>
        <v>1417137</v>
      </c>
      <c r="C8" s="43" t="str">
        <f>'CIA-1-Component 1'!C8</f>
        <v>SUBHANJANA THAPA</v>
      </c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3" ht="14.45" x14ac:dyDescent="0.35">
      <c r="A9" s="38">
        <v>5</v>
      </c>
      <c r="B9" s="38">
        <f>'CIA-1-Component 1'!B9</f>
        <v>1417147</v>
      </c>
      <c r="C9" s="43" t="str">
        <f>'CIA-1-Component 1'!C9</f>
        <v>ROSHAN RAGHAVENDRA SRINIVAS</v>
      </c>
      <c r="D9" s="39"/>
      <c r="E9" s="39"/>
      <c r="F9" s="39"/>
      <c r="G9" s="39"/>
      <c r="H9" s="39"/>
      <c r="I9" s="39"/>
      <c r="J9" s="39"/>
      <c r="K9" s="39"/>
      <c r="L9" s="39"/>
      <c r="M9" s="39"/>
    </row>
    <row r="10" spans="1:13" ht="14.45" x14ac:dyDescent="0.35">
      <c r="A10" s="38">
        <v>6</v>
      </c>
      <c r="B10" s="38">
        <f>'CIA-1-Component 1'!B10</f>
        <v>1417157</v>
      </c>
      <c r="C10" s="43" t="str">
        <f>'CIA-1-Component 1'!C10</f>
        <v>ANKIT SURESH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ht="14.45" x14ac:dyDescent="0.35">
      <c r="A11" s="38">
        <v>7</v>
      </c>
      <c r="B11" s="38">
        <f>'CIA-1-Component 1'!B11</f>
        <v>1417158</v>
      </c>
      <c r="C11" s="43" t="str">
        <f>'CIA-1-Component 1'!C11</f>
        <v>DINESH K N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3" ht="14.45" x14ac:dyDescent="0.35">
      <c r="A12" s="38">
        <v>8</v>
      </c>
      <c r="B12" s="38">
        <f>'CIA-1-Component 1'!B12</f>
        <v>1417162</v>
      </c>
      <c r="C12" s="43" t="str">
        <f>'CIA-1-Component 1'!C12</f>
        <v>ANNET JOHN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 ht="14.45" x14ac:dyDescent="0.35">
      <c r="A13" s="38">
        <v>9</v>
      </c>
      <c r="B13" s="38">
        <f>'CIA-1-Component 1'!B13</f>
        <v>1417184</v>
      </c>
      <c r="C13" s="43" t="str">
        <f>'CIA-1-Component 1'!C13</f>
        <v>AMRITANSHU SINGH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 ht="14.45" x14ac:dyDescent="0.35">
      <c r="A14" s="38">
        <v>10</v>
      </c>
      <c r="B14" s="38">
        <f>'CIA-1-Component 1'!B14</f>
        <v>1417187</v>
      </c>
      <c r="C14" s="43" t="str">
        <f>'CIA-1-Component 1'!C14</f>
        <v>ABHISHEK CHAKRAVARTY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ht="14.45" x14ac:dyDescent="0.35">
      <c r="A15" s="38">
        <v>11</v>
      </c>
      <c r="B15" s="38">
        <f>'CIA-1-Component 1'!B15</f>
        <v>1417901</v>
      </c>
      <c r="C15" s="43" t="str">
        <f>'CIA-1-Component 1'!C15</f>
        <v>AJAY KUMAR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ht="14.45" x14ac:dyDescent="0.35">
      <c r="A16" s="38">
        <v>12</v>
      </c>
      <c r="B16" s="38">
        <f>'CIA-1-Component 1'!B16</f>
        <v>1417908</v>
      </c>
      <c r="C16" s="43" t="str">
        <f>'CIA-1-Component 1'!C16</f>
        <v>FARHAN KAIRANG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ht="14.45" x14ac:dyDescent="0.35">
      <c r="A17" s="38">
        <v>13</v>
      </c>
      <c r="B17" s="38">
        <f>'CIA-1-Component 1'!B17</f>
        <v>1417911</v>
      </c>
      <c r="C17" s="43" t="str">
        <f>'CIA-1-Component 1'!C17</f>
        <v>MARIYA CELIN M.J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ht="14.45" x14ac:dyDescent="0.35">
      <c r="A18" s="38">
        <v>14</v>
      </c>
      <c r="B18" s="38">
        <f>'CIA-1-Component 1'!B18</f>
        <v>1459105</v>
      </c>
      <c r="C18" s="43" t="str">
        <f>'CIA-1-Component 1'!C18</f>
        <v>A AMULYA VARNE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ht="14.45" x14ac:dyDescent="0.35">
      <c r="A19" s="38">
        <v>15</v>
      </c>
      <c r="B19" s="38">
        <f>'CIA-1-Component 1'!B19</f>
        <v>0</v>
      </c>
      <c r="C19" s="43">
        <f>'CIA-1-Component 1'!C19</f>
        <v>0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ht="14.45" x14ac:dyDescent="0.35">
      <c r="A20" s="38">
        <v>16</v>
      </c>
      <c r="B20" s="38">
        <f>'CIA-1-Component 1'!B20</f>
        <v>0</v>
      </c>
      <c r="C20" s="43">
        <f>'CIA-1-Component 1'!C20</f>
        <v>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ht="14.45" x14ac:dyDescent="0.35">
      <c r="A21" s="38">
        <v>17</v>
      </c>
      <c r="B21" s="38">
        <f>'CIA-1-Component 1'!B21</f>
        <v>0</v>
      </c>
      <c r="C21" s="43">
        <f>'CIA-1-Component 1'!C21</f>
        <v>0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ht="14.45" x14ac:dyDescent="0.35">
      <c r="A22" s="38">
        <v>18</v>
      </c>
      <c r="B22" s="38">
        <f>'CIA-1-Component 1'!B22</f>
        <v>0</v>
      </c>
      <c r="C22" s="43">
        <f>'CIA-1-Component 1'!C22</f>
        <v>0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ht="14.45" x14ac:dyDescent="0.35">
      <c r="A23" s="38">
        <v>19</v>
      </c>
      <c r="B23" s="38">
        <f>'CIA-1-Component 1'!B23</f>
        <v>0</v>
      </c>
      <c r="C23" s="43">
        <f>'CIA-1-Component 1'!C23</f>
        <v>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25">
      <c r="A24" s="38">
        <v>20</v>
      </c>
      <c r="B24" s="38">
        <f>'CIA-1-Component 1'!B24</f>
        <v>0</v>
      </c>
      <c r="C24" s="43">
        <f>'CIA-1-Component 1'!C24</f>
        <v>0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25">
      <c r="A25" s="38">
        <v>21</v>
      </c>
      <c r="B25" s="38">
        <f>'CIA-1-Component 1'!B25</f>
        <v>0</v>
      </c>
      <c r="C25" s="43">
        <f>'CIA-1-Component 1'!C25</f>
        <v>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25">
      <c r="A26" s="38">
        <v>22</v>
      </c>
      <c r="B26" s="38">
        <f>'CIA-1-Component 1'!B26</f>
        <v>0</v>
      </c>
      <c r="C26" s="43">
        <f>'CIA-1-Component 1'!C26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25">
      <c r="A27" s="38">
        <v>23</v>
      </c>
      <c r="B27" s="38">
        <f>'CIA-1-Component 1'!B27</f>
        <v>0</v>
      </c>
      <c r="C27" s="43">
        <f>'CIA-1-Component 1'!C27</f>
        <v>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25">
      <c r="A28" s="38">
        <v>24</v>
      </c>
      <c r="B28" s="38">
        <f>'CIA-1-Component 1'!B28</f>
        <v>0</v>
      </c>
      <c r="C28" s="43">
        <f>'CIA-1-Component 1'!C28</f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25">
      <c r="A29" s="38">
        <v>25</v>
      </c>
      <c r="B29" s="38">
        <f>'CIA-1-Component 1'!B29</f>
        <v>0</v>
      </c>
      <c r="C29" s="43">
        <f>'CIA-1-Component 1'!C29</f>
        <v>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25">
      <c r="A30" s="38">
        <v>26</v>
      </c>
      <c r="B30" s="38">
        <f>'CIA-1-Component 1'!B30</f>
        <v>0</v>
      </c>
      <c r="C30" s="43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25">
      <c r="A31" s="38">
        <v>27</v>
      </c>
      <c r="B31" s="38">
        <f>'CIA-1-Component 1'!B31</f>
        <v>0</v>
      </c>
      <c r="C31" s="43">
        <f>'CIA-1-Component 1'!C31</f>
        <v>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25">
      <c r="A32" s="38">
        <v>28</v>
      </c>
      <c r="B32" s="38">
        <f>'CIA-1-Component 1'!B32</f>
        <v>0</v>
      </c>
      <c r="C32" s="43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25">
      <c r="A33" s="38">
        <v>29</v>
      </c>
      <c r="B33" s="38">
        <f>'CIA-1-Component 1'!B33</f>
        <v>0</v>
      </c>
      <c r="C33" s="43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25">
      <c r="A34" s="38">
        <v>30</v>
      </c>
      <c r="B34" s="38">
        <f>'CIA-1-Component 1'!B34</f>
        <v>0</v>
      </c>
      <c r="C34" s="43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25">
      <c r="A35" s="38">
        <v>31</v>
      </c>
      <c r="B35" s="38">
        <f>'CIA-1-Component 1'!B35</f>
        <v>0</v>
      </c>
      <c r="C35" s="43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25">
      <c r="A36" s="38">
        <v>32</v>
      </c>
      <c r="B36" s="38">
        <f>'CIA-1-Component 1'!B36</f>
        <v>0</v>
      </c>
      <c r="C36" s="43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25">
      <c r="A37" s="38">
        <v>33</v>
      </c>
      <c r="B37" s="38">
        <f>'CIA-1-Component 1'!B37</f>
        <v>0</v>
      </c>
      <c r="C37" s="43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2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25">
      <c r="A39" s="38">
        <v>35</v>
      </c>
      <c r="B39" s="38">
        <f>'CIA-1-Component 1'!B39</f>
        <v>0</v>
      </c>
      <c r="C39" s="43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25">
      <c r="A40" s="38">
        <v>36</v>
      </c>
      <c r="B40" s="38">
        <f>'CIA-1-Component 1'!B40</f>
        <v>0</v>
      </c>
      <c r="C40" s="43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25">
      <c r="A41" s="38">
        <v>37</v>
      </c>
      <c r="B41" s="38">
        <f>'CIA-1-Component 1'!B41</f>
        <v>0</v>
      </c>
      <c r="C41" s="43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25">
      <c r="A42" s="38">
        <v>38</v>
      </c>
      <c r="B42" s="38">
        <f>'CIA-1-Component 1'!B42</f>
        <v>0</v>
      </c>
      <c r="C42" s="43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25">
      <c r="A43" s="38">
        <v>39</v>
      </c>
      <c r="B43" s="38">
        <f>'CIA-1-Component 1'!B43</f>
        <v>0</v>
      </c>
      <c r="C43" s="43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25">
      <c r="A44" s="38">
        <v>40</v>
      </c>
      <c r="B44" s="38">
        <f>'CIA-1-Component 1'!B44</f>
        <v>0</v>
      </c>
      <c r="C44" s="43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25">
      <c r="A45" s="38">
        <v>41</v>
      </c>
      <c r="B45" s="38">
        <f>'CIA-1-Component 1'!B45</f>
        <v>0</v>
      </c>
      <c r="C45" s="43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38">
        <v>42</v>
      </c>
      <c r="B46" s="38">
        <f>'CIA-1-Component 1'!B46</f>
        <v>0</v>
      </c>
      <c r="C46" s="43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25">
      <c r="A47" s="38">
        <v>43</v>
      </c>
      <c r="B47" s="38">
        <f>'CIA-1-Component 1'!B47</f>
        <v>0</v>
      </c>
      <c r="C47" s="43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25">
      <c r="A48" s="38">
        <v>44</v>
      </c>
      <c r="B48" s="38">
        <f>'CIA-1-Component 1'!B48</f>
        <v>0</v>
      </c>
      <c r="C48" s="43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25">
      <c r="A49" s="38">
        <v>45</v>
      </c>
      <c r="B49" s="38">
        <f>'CIA-1-Component 1'!B49</f>
        <v>0</v>
      </c>
      <c r="C49" s="43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25">
      <c r="A50" s="38">
        <v>46</v>
      </c>
      <c r="B50" s="38">
        <f>'CIA-1-Component 1'!B50</f>
        <v>0</v>
      </c>
      <c r="C50" s="43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25">
      <c r="A51" s="38">
        <v>47</v>
      </c>
      <c r="B51" s="38">
        <f>'CIA-1-Component 1'!B51</f>
        <v>0</v>
      </c>
      <c r="C51" s="43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25">
      <c r="A52" s="38">
        <v>48</v>
      </c>
      <c r="B52" s="38">
        <f>'CIA-1-Component 1'!B52</f>
        <v>0</v>
      </c>
      <c r="C52" s="43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25">
      <c r="A53" s="38">
        <v>49</v>
      </c>
      <c r="B53" s="38">
        <f>'CIA-1-Component 1'!B53</f>
        <v>0</v>
      </c>
      <c r="C53" s="43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25">
      <c r="A54" s="38">
        <v>50</v>
      </c>
      <c r="B54" s="38">
        <f>'CIA-1-Component 1'!B54</f>
        <v>0</v>
      </c>
      <c r="C54" s="43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25">
      <c r="A55" s="38">
        <v>51</v>
      </c>
      <c r="B55" s="38">
        <f>'CIA-1-Component 1'!B55</f>
        <v>0</v>
      </c>
      <c r="C55" s="43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25">
      <c r="A56" s="38">
        <v>52</v>
      </c>
      <c r="B56" s="38">
        <f>'CIA-1-Component 1'!B56</f>
        <v>0</v>
      </c>
      <c r="C56" s="43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25">
      <c r="A57" s="38">
        <v>53</v>
      </c>
      <c r="B57" s="38">
        <f>'CIA-1-Component 1'!B57</f>
        <v>0</v>
      </c>
      <c r="C57" s="43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25">
      <c r="A58" s="38">
        <v>54</v>
      </c>
      <c r="B58" s="38">
        <f>'CIA-1-Component 1'!B58</f>
        <v>0</v>
      </c>
      <c r="C58" s="43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25">
      <c r="A59" s="38">
        <v>55</v>
      </c>
      <c r="B59" s="38">
        <f>'CIA-1-Component 1'!B59</f>
        <v>0</v>
      </c>
      <c r="C59" s="43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25">
      <c r="A60" s="38">
        <v>56</v>
      </c>
      <c r="B60" s="38">
        <f>'CIA-1-Component 1'!B60</f>
        <v>0</v>
      </c>
      <c r="C60" s="43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25">
      <c r="A61" s="38">
        <v>57</v>
      </c>
      <c r="B61" s="38">
        <f>'CIA-1-Component 1'!B61</f>
        <v>0</v>
      </c>
      <c r="C61" s="43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25">
      <c r="A62" s="38">
        <v>58</v>
      </c>
      <c r="B62" s="38">
        <f>'CIA-1-Component 1'!B62</f>
        <v>0</v>
      </c>
      <c r="C62" s="43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25">
      <c r="A63" s="38">
        <v>59</v>
      </c>
      <c r="B63" s="38">
        <f>'CIA-1-Component 1'!B63</f>
        <v>0</v>
      </c>
      <c r="C63" s="43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25">
      <c r="A64" s="38">
        <v>60</v>
      </c>
      <c r="B64" s="38">
        <f>'CIA-1-Component 1'!B64</f>
        <v>0</v>
      </c>
      <c r="C64" s="43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25">
      <c r="A65" s="38">
        <v>61</v>
      </c>
      <c r="B65" s="38">
        <f>'CIA-1-Component 1'!B65</f>
        <v>0</v>
      </c>
      <c r="C65" s="43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25">
      <c r="A66" s="38">
        <v>62</v>
      </c>
      <c r="B66" s="38">
        <f>'CIA-1-Component 1'!B66</f>
        <v>0</v>
      </c>
      <c r="C66" s="43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25">
      <c r="A67" s="38">
        <v>63</v>
      </c>
      <c r="B67" s="38">
        <f>'CIA-1-Component 1'!B67</f>
        <v>0</v>
      </c>
      <c r="C67" s="43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2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25">
      <c r="A69" s="38">
        <v>65</v>
      </c>
      <c r="B69" s="38">
        <f>'CIA-1-Component 1'!B69</f>
        <v>0</v>
      </c>
      <c r="C69" s="43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25">
      <c r="A70" s="38">
        <v>66</v>
      </c>
      <c r="B70" s="38">
        <f>'CIA-1-Component 1'!B70</f>
        <v>0</v>
      </c>
      <c r="C70" s="43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25">
      <c r="A71" s="38">
        <v>67</v>
      </c>
      <c r="B71" s="38">
        <f>'CIA-1-Component 1'!B71</f>
        <v>0</v>
      </c>
      <c r="C71" s="43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25">
      <c r="A72" s="38">
        <v>68</v>
      </c>
      <c r="B72" s="38">
        <f>'CIA-1-Component 1'!B72</f>
        <v>0</v>
      </c>
      <c r="C72" s="43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25">
      <c r="A73" s="38">
        <v>69</v>
      </c>
      <c r="B73" s="38">
        <f>'CIA-1-Component 1'!B73</f>
        <v>0</v>
      </c>
      <c r="C73" s="43">
        <f>'CIA-1-Component 1'!C73</f>
        <v>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25">
      <c r="A74" s="38">
        <v>70</v>
      </c>
      <c r="B74" s="38">
        <f>'CIA-1-Component 1'!B74</f>
        <v>0</v>
      </c>
      <c r="C74" s="43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25">
      <c r="A75" s="38">
        <v>71</v>
      </c>
      <c r="B75" s="38">
        <f>'CIA-1-Component 1'!B75</f>
        <v>0</v>
      </c>
      <c r="C75" s="43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25">
      <c r="A76" s="38">
        <v>72</v>
      </c>
      <c r="B76" s="38">
        <f>'CIA-1-Component 1'!B76</f>
        <v>0</v>
      </c>
      <c r="C76" s="43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25">
      <c r="A77" s="38">
        <v>73</v>
      </c>
      <c r="B77" s="38">
        <f>'CIA-1-Component 1'!B77</f>
        <v>0</v>
      </c>
      <c r="C77" s="43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25">
      <c r="A78" s="38">
        <v>74</v>
      </c>
      <c r="B78" s="38">
        <f>'CIA-1-Component 1'!B78</f>
        <v>0</v>
      </c>
      <c r="C78" s="43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25">
      <c r="A79" s="38">
        <v>75</v>
      </c>
      <c r="B79" s="38">
        <f>'CIA-1-Component 1'!B79</f>
        <v>0</v>
      </c>
      <c r="C79" s="43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25">
      <c r="A80" s="38">
        <v>76</v>
      </c>
      <c r="B80" s="38">
        <f>'CIA-1-Component 1'!B80</f>
        <v>0</v>
      </c>
      <c r="C80" s="43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25">
      <c r="A81" s="38">
        <v>77</v>
      </c>
      <c r="B81" s="38">
        <f>'CIA-1-Component 1'!B81</f>
        <v>0</v>
      </c>
      <c r="C81" s="43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25">
      <c r="A82" s="38">
        <v>78</v>
      </c>
      <c r="B82" s="38">
        <f>'CIA-1-Component 1'!B82</f>
        <v>0</v>
      </c>
      <c r="C82" s="43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25">
      <c r="A83" s="38">
        <v>79</v>
      </c>
      <c r="B83" s="38">
        <f>'CIA-1-Component 1'!B83</f>
        <v>0</v>
      </c>
      <c r="C83" s="43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25">
      <c r="A84" s="38">
        <v>80</v>
      </c>
      <c r="B84" s="38">
        <f>'CIA-1-Component 1'!B84</f>
        <v>0</v>
      </c>
      <c r="C84" s="43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25">
      <c r="A85" s="38">
        <v>81</v>
      </c>
      <c r="B85" s="38">
        <f>'CIA-1-Component 1'!B85</f>
        <v>0</v>
      </c>
      <c r="C85" s="43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25">
      <c r="A86" s="38">
        <v>82</v>
      </c>
      <c r="B86" s="38">
        <f>'CIA-1-Component 1'!B86</f>
        <v>0</v>
      </c>
      <c r="C86" s="43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25">
      <c r="A87" s="38">
        <v>83</v>
      </c>
      <c r="B87" s="38">
        <f>'CIA-1-Component 1'!B87</f>
        <v>0</v>
      </c>
      <c r="C87" s="43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25">
      <c r="A88" s="38">
        <v>84</v>
      </c>
      <c r="B88" s="38">
        <f>'CIA-1-Component 1'!B88</f>
        <v>0</v>
      </c>
      <c r="C88" s="43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25">
      <c r="A89" s="38">
        <v>85</v>
      </c>
      <c r="B89" s="38">
        <f>'CIA-1-Component 1'!B89</f>
        <v>0</v>
      </c>
      <c r="C89" s="43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25">
      <c r="A90" s="38">
        <v>86</v>
      </c>
      <c r="B90" s="38">
        <f>'CIA-1-Component 1'!B90</f>
        <v>0</v>
      </c>
      <c r="C90" s="43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25">
      <c r="A91" s="38">
        <v>87</v>
      </c>
      <c r="B91" s="38">
        <f>'CIA-1-Component 1'!B91</f>
        <v>0</v>
      </c>
      <c r="C91" s="43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25">
      <c r="A92" s="38">
        <v>88</v>
      </c>
      <c r="B92" s="38">
        <f>'CIA-1-Component 1'!B92</f>
        <v>0</v>
      </c>
      <c r="C92" s="43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25">
      <c r="A93" s="38">
        <v>89</v>
      </c>
      <c r="B93" s="38">
        <f>'CIA-1-Component 1'!B93</f>
        <v>0</v>
      </c>
      <c r="C93" s="43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25">
      <c r="A94" s="38">
        <v>90</v>
      </c>
      <c r="B94" s="38">
        <f>'CIA-1-Component 1'!B94</f>
        <v>0</v>
      </c>
      <c r="C94" s="43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25">
      <c r="A95" s="38">
        <v>91</v>
      </c>
      <c r="B95" s="38">
        <f>'CIA-1-Component 1'!B95</f>
        <v>0</v>
      </c>
      <c r="C95" s="43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25">
      <c r="A96" s="38">
        <v>92</v>
      </c>
      <c r="B96" s="38">
        <f>'CIA-1-Component 1'!B96</f>
        <v>0</v>
      </c>
      <c r="C96" s="43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25">
      <c r="A97" s="38">
        <v>93</v>
      </c>
      <c r="B97" s="38">
        <f>'CIA-1-Component 1'!B97</f>
        <v>0</v>
      </c>
      <c r="C97" s="43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25">
      <c r="A98" s="38">
        <v>94</v>
      </c>
      <c r="B98" s="38">
        <f>'CIA-1-Component 1'!B98</f>
        <v>0</v>
      </c>
      <c r="C98" s="43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25">
      <c r="A99" s="38">
        <v>95</v>
      </c>
      <c r="B99" s="38">
        <f>'CIA-1-Component 1'!B99</f>
        <v>0</v>
      </c>
      <c r="C99" s="43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25">
      <c r="A100" s="38">
        <v>96</v>
      </c>
      <c r="B100" s="38">
        <f>'CIA-1-Component 1'!B100</f>
        <v>0</v>
      </c>
      <c r="C100" s="43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25">
      <c r="A101" s="38">
        <v>97</v>
      </c>
      <c r="B101" s="38">
        <f>'CIA-1-Component 1'!B101</f>
        <v>0</v>
      </c>
      <c r="C101" s="43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25">
      <c r="A102" s="38">
        <v>98</v>
      </c>
      <c r="B102" s="38">
        <f>'CIA-1-Component 1'!B102</f>
        <v>0</v>
      </c>
      <c r="C102" s="43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25">
      <c r="A103" s="38">
        <v>99</v>
      </c>
      <c r="B103" s="38">
        <f>'CIA-1-Component 1'!B103</f>
        <v>0</v>
      </c>
      <c r="C103" s="43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25">
      <c r="A104" s="38">
        <v>100</v>
      </c>
      <c r="B104" s="38">
        <f>'CIA-1-Component 1'!B104</f>
        <v>0</v>
      </c>
      <c r="C104" s="43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25">
      <c r="A105" s="38">
        <v>101</v>
      </c>
      <c r="B105" s="38">
        <f>'CIA-1-Component 1'!B105</f>
        <v>0</v>
      </c>
      <c r="C105" s="43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25">
      <c r="A106" s="38">
        <v>102</v>
      </c>
      <c r="B106" s="38">
        <f>'CIA-1-Component 1'!B106</f>
        <v>0</v>
      </c>
      <c r="C106" s="43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25">
      <c r="A107" s="38">
        <v>103</v>
      </c>
      <c r="B107" s="38">
        <f>'CIA-1-Component 1'!B107</f>
        <v>0</v>
      </c>
      <c r="C107" s="43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25">
      <c r="A108" s="38">
        <v>104</v>
      </c>
      <c r="B108" s="38">
        <f>'CIA-1-Component 1'!B108</f>
        <v>0</v>
      </c>
      <c r="C108" s="43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25">
      <c r="A109" s="38">
        <v>105</v>
      </c>
      <c r="B109" s="38">
        <f>'CIA-1-Component 1'!B109</f>
        <v>0</v>
      </c>
      <c r="C109" s="43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25">
      <c r="A110" s="38">
        <v>106</v>
      </c>
      <c r="B110" s="38">
        <f>'CIA-1-Component 1'!B110</f>
        <v>0</v>
      </c>
      <c r="C110" s="43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25">
      <c r="A111" s="38">
        <v>107</v>
      </c>
      <c r="B111" s="38">
        <f>'CIA-1-Component 1'!B111</f>
        <v>0</v>
      </c>
      <c r="C111" s="43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25">
      <c r="A112" s="38">
        <v>108</v>
      </c>
      <c r="B112" s="38">
        <f>'CIA-1-Component 1'!B112</f>
        <v>0</v>
      </c>
      <c r="C112" s="43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25">
      <c r="A113" s="38">
        <v>109</v>
      </c>
      <c r="B113" s="38">
        <f>'CIA-1-Component 1'!B113</f>
        <v>0</v>
      </c>
      <c r="C113" s="43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25">
      <c r="A114" s="38">
        <v>110</v>
      </c>
      <c r="B114" s="38">
        <f>'CIA-1-Component 1'!B114</f>
        <v>0</v>
      </c>
      <c r="C114" s="43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25">
      <c r="A115" s="38">
        <v>111</v>
      </c>
      <c r="B115" s="38">
        <f>'CIA-1-Component 1'!B115</f>
        <v>0</v>
      </c>
      <c r="C115" s="43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25">
      <c r="A116" s="38">
        <v>112</v>
      </c>
      <c r="B116" s="38">
        <f>'CIA-1-Component 1'!B116</f>
        <v>0</v>
      </c>
      <c r="C116" s="43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25">
      <c r="A117" s="38">
        <v>113</v>
      </c>
      <c r="B117" s="38">
        <f>'CIA-1-Component 1'!B117</f>
        <v>0</v>
      </c>
      <c r="C117" s="43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25">
      <c r="A118" s="38">
        <v>114</v>
      </c>
      <c r="B118" s="38">
        <f>'CIA-1-Component 1'!B118</f>
        <v>0</v>
      </c>
      <c r="C118" s="43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25">
      <c r="A119" s="38">
        <v>115</v>
      </c>
      <c r="B119" s="38">
        <f>'CIA-1-Component 1'!B119</f>
        <v>0</v>
      </c>
      <c r="C119" s="43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25">
      <c r="A120" s="38">
        <v>116</v>
      </c>
      <c r="B120" s="38">
        <f>'CIA-1-Component 1'!B120</f>
        <v>0</v>
      </c>
      <c r="C120" s="43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25">
      <c r="A121" s="38">
        <v>117</v>
      </c>
      <c r="B121" s="38">
        <f>'CIA-1-Component 1'!B121</f>
        <v>0</v>
      </c>
      <c r="C121" s="43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25">
      <c r="A122" s="38">
        <v>118</v>
      </c>
      <c r="B122" s="38">
        <f>'CIA-1-Component 1'!B122</f>
        <v>0</v>
      </c>
      <c r="C122" s="43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25">
      <c r="A123" s="38">
        <v>119</v>
      </c>
      <c r="B123" s="38">
        <f>'CIA-1-Component 1'!B123</f>
        <v>0</v>
      </c>
      <c r="C123" s="43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25">
      <c r="A124" s="38">
        <v>120</v>
      </c>
      <c r="B124" s="38">
        <f>'CIA-1-Component 1'!B124</f>
        <v>0</v>
      </c>
      <c r="C124" s="43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25">
      <c r="A125" s="38">
        <v>121</v>
      </c>
      <c r="B125" s="38">
        <f>'CIA-1-Component 1'!B125</f>
        <v>0</v>
      </c>
      <c r="C125" s="43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25">
      <c r="A126" s="38">
        <v>122</v>
      </c>
      <c r="B126" s="38">
        <f>'CIA-1-Component 1'!B126</f>
        <v>0</v>
      </c>
      <c r="C126" s="43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25">
      <c r="A127" s="38">
        <v>123</v>
      </c>
      <c r="B127" s="38">
        <f>'CIA-1-Component 1'!B127</f>
        <v>0</v>
      </c>
      <c r="C127" s="43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25">
      <c r="A128" s="38">
        <v>124</v>
      </c>
      <c r="B128" s="38">
        <f>'CIA-1-Component 1'!B128</f>
        <v>0</v>
      </c>
      <c r="C128" s="43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25">
      <c r="A129" s="38">
        <v>125</v>
      </c>
      <c r="B129" s="38">
        <f>'CIA-1-Component 1'!B129</f>
        <v>0</v>
      </c>
      <c r="C129" s="43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25">
      <c r="A130" s="38">
        <v>126</v>
      </c>
      <c r="B130" s="38">
        <f>'CIA-1-Component 1'!B130</f>
        <v>0</v>
      </c>
      <c r="C130" s="43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25">
      <c r="A131" s="38">
        <v>127</v>
      </c>
      <c r="B131" s="38">
        <f>'CIA-1-Component 1'!B131</f>
        <v>0</v>
      </c>
      <c r="C131" s="43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25">
      <c r="A132" s="38">
        <v>128</v>
      </c>
      <c r="B132" s="38">
        <f>'CIA-1-Component 1'!B132</f>
        <v>0</v>
      </c>
      <c r="C132" s="43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25">
      <c r="A133" s="38">
        <v>129</v>
      </c>
      <c r="B133" s="38">
        <f>'CIA-1-Component 1'!B133</f>
        <v>0</v>
      </c>
      <c r="C133" s="43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25">
      <c r="A134" s="38">
        <v>130</v>
      </c>
      <c r="B134" s="38">
        <f>'CIA-1-Component 1'!B134</f>
        <v>0</v>
      </c>
      <c r="C134" s="43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25">
      <c r="A135" s="38">
        <v>131</v>
      </c>
      <c r="B135" s="38">
        <f>'CIA-1-Component 1'!B135</f>
        <v>0</v>
      </c>
      <c r="C135" s="43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25">
      <c r="A136" s="38">
        <v>132</v>
      </c>
      <c r="B136" s="38">
        <f>'CIA-1-Component 1'!B136</f>
        <v>0</v>
      </c>
      <c r="C136" s="43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25">
      <c r="A137" s="38">
        <v>133</v>
      </c>
      <c r="B137" s="38">
        <f>'CIA-1-Component 1'!B137</f>
        <v>0</v>
      </c>
      <c r="C137" s="43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25">
      <c r="A138" s="38">
        <v>134</v>
      </c>
      <c r="B138" s="38">
        <f>'CIA-1-Component 1'!B138</f>
        <v>0</v>
      </c>
      <c r="C138" s="43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2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25">
      <c r="A140" s="38">
        <v>136</v>
      </c>
      <c r="B140" s="38">
        <f>'CIA-1-Component 1'!B140</f>
        <v>0</v>
      </c>
      <c r="C140" s="43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25">
      <c r="A141" s="38">
        <v>137</v>
      </c>
      <c r="B141" s="38">
        <f>'CIA-1-Component 1'!B141</f>
        <v>0</v>
      </c>
      <c r="C141" s="43">
        <f>'CIA-1-Component 1'!C141</f>
        <v>0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25">
      <c r="A142" s="38">
        <v>138</v>
      </c>
      <c r="B142" s="38">
        <f>'CIA-1-Component 1'!B142</f>
        <v>0</v>
      </c>
      <c r="C142" s="43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2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2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2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2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2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2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2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2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2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2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2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2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2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2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2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2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2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2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2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2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2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2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2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2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2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2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2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2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2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2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2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2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2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2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2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2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2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2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2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2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2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2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2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2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2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2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2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2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2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2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2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2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2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2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2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2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2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2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2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2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2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2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2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2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2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2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2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2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2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2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2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2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2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2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2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2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2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2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2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2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2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2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2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2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2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2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2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2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2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2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2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2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2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2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2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2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2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2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2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2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2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2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2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2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2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2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2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2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2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2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2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2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2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2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2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2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2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2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2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2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2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2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2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2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2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2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2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2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2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2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2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2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2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2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2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2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2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2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2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2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2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2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2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2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2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2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2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2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2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2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2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2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2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2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2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2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2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2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2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2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2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2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2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2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2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2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2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2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2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2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2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2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2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2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2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2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2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2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2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2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2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2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2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2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2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2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2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2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2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2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2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2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2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2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2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2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2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2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2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2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2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2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2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2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2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2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2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2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2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2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2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2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2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2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2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2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2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2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2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2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2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2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2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2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2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2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2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2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2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2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2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2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2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2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2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2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2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2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2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2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2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2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2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2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2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2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2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2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2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2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2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2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2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2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2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2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2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2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2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2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2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2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2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2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2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2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2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2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2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2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2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2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2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2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2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2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2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2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2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2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2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2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2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2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2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2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2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2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2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2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2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2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2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2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2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2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2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2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2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2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2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2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2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2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2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2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2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2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2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2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2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2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2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2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2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2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2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2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2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2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2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2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2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2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2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2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2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2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2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2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2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2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2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2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2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2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2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2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2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2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2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2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2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2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2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2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2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2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2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2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2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2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2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2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2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2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2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2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2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2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2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2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2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2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2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2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2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2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2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2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2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2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2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2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2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2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2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2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2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2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2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2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2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2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2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2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2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2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2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2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2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2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2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2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2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2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2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2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2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2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2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2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2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2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2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2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2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2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2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2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2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2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2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2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2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2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2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2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2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2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2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2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2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2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2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2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2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2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2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2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2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2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2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2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2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2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2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2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2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2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2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2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2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2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2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2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2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2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2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2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2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2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2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2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2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2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2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2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2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2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2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2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2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2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2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2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2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2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2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2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2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2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2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2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2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2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2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2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2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2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2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2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2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2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2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2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2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2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2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2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2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2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2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2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2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2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2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2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2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2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2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2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2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2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2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2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2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2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2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2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2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2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2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2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2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2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2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2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2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2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2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2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2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2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2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2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2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2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2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2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2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2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2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2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2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2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2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2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2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2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2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2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2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2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2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2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2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2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2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2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2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2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2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2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2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2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2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2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2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2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2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2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ht="15.75" x14ac:dyDescent="0.3">
      <c r="A705" s="41"/>
      <c r="B705" s="97" t="s">
        <v>60</v>
      </c>
      <c r="C705" s="97"/>
      <c r="D705" s="35">
        <f>IF(D3="NA","-",COUNTIFS(D5:D704,"&lt;&gt;NW",D5:D704,"&lt;&gt;AB",D5:D704,"&lt;&gt;NA",D5:D704,"&lt;&gt;"))</f>
        <v>0</v>
      </c>
      <c r="E705" s="35">
        <f t="shared" ref="E705:M705" si="0">IF(E3="NA","-",COUNTIFS(E5:E704,"&lt;&gt;NW",E5:E704,"&lt;&gt;AB",E5:E704,"&lt;&gt;NA",E5:E704,"&lt;&gt;"))</f>
        <v>0</v>
      </c>
      <c r="F705" s="35">
        <f t="shared" si="0"/>
        <v>0</v>
      </c>
      <c r="G705" s="35">
        <f t="shared" si="0"/>
        <v>0</v>
      </c>
      <c r="H705" s="35">
        <f t="shared" si="0"/>
        <v>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ht="15.75" x14ac:dyDescent="0.3">
      <c r="A706" s="41"/>
      <c r="B706" s="97" t="s">
        <v>62</v>
      </c>
      <c r="C706" s="97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0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0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0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25">
      <c r="A707" s="41"/>
      <c r="B707" s="96" t="s">
        <v>61</v>
      </c>
      <c r="C707" s="96"/>
      <c r="D707" s="35">
        <f>IF(D3="NA","-",COUNTIF(D5:D704,"&gt;=" &amp;D706))</f>
        <v>0</v>
      </c>
      <c r="E707" s="35">
        <f t="shared" ref="E707:M707" si="1">IF(E3="NA","-",COUNTIF(E5:E704,"&gt;=" &amp;E706))</f>
        <v>0</v>
      </c>
      <c r="F707" s="35">
        <f t="shared" si="1"/>
        <v>0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25">
      <c r="A708" s="41"/>
      <c r="B708" s="96" t="s">
        <v>64</v>
      </c>
      <c r="C708" s="96"/>
      <c r="D708" s="42" t="str">
        <f>IFERROR(IF(D3="NA","-",(D707/D705)*100),"-")</f>
        <v>-</v>
      </c>
      <c r="E708" s="42" t="str">
        <f t="shared" ref="E708:M708" si="2">IFERROR(IF(E3="NA","-",(E707/E705)*100),"-")</f>
        <v>-</v>
      </c>
      <c r="F708" s="42" t="str">
        <f t="shared" si="2"/>
        <v>-</v>
      </c>
      <c r="G708" s="42" t="str">
        <f t="shared" si="2"/>
        <v>-</v>
      </c>
      <c r="H708" s="42" t="str">
        <f t="shared" si="2"/>
        <v>-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25">
      <c r="A709" s="41"/>
      <c r="B709" s="96" t="s">
        <v>63</v>
      </c>
      <c r="C709" s="96"/>
      <c r="D709" s="35" t="str">
        <f>IF(D3="NA","-",(IF(D708="-","-",(IF(D3=1,IF(D708&gt;='Course Information sheet'!$L$6,3,IF(AND(D708&gt;='Course Information sheet'!$K$6,D708&lt;'Course Information sheet'!$L$6),2,IF(AND(D708&gt;='Course Information sheet'!$J$6,D708&lt;'Course Information sheet'!$K$6),1,0))),IF(D3=2,IF(D708&gt;='Course Information sheet'!$L$7,3,IF(AND(D708&gt;='Course Information sheet'!$K$7,D708&lt;'Course Information sheet'!$L$7),2,IF(AND(D708&gt;='Course Information sheet'!$J$7,D708&lt;'Course Information sheet'!$K$7),1,0))),IF(D3=3,IF(D708&gt;='Course Information sheet'!$L$8,3,IF(AND(D708&gt;='Course Information sheet'!$K$8,D708&lt;'Course Information sheet'!$L$8),2,IF(AND(D708&gt;='Course Information sheet'!$J$8,D708&lt;'Course Information sheet'!$K$8),1,0))),IF(D3=4,IF(D708&gt;='Course Information sheet'!$L$9,3,IF(AND(D708&gt;='Course Information sheet'!$K$9,D708&lt;'Course Information sheet'!$L$9),2,IF(AND(D708&gt;='Course Information sheet'!$J$9,D708&lt;'Course Information sheet'!$K$9),1,0))),IF(D3=5,IF(D708&gt;='Course Information sheet'!$L$10,3,IF(AND(D708&gt;='Course Information sheet'!$K$10,D708&lt;'Course Information sheet'!$L$10),2,IF(AND(D708&gt;='Course Information sheet'!$J$10,D708&lt;'Course Information sheet'!$K$10),1,0))),IF(D3=6,IF(D708&gt;='Course Information sheet'!$L$11,3,IF(AND(D708&gt;='Course Information sheet'!$K$11,D708&lt;'Course Information sheet'!$L$11),2,IF(AND(D708&gt;='Course Information sheet'!$J$11,D708&lt;'Course Information sheet'!$K$11),1,0)))))))))))))</f>
        <v>-</v>
      </c>
      <c r="E709" s="35" t="str">
        <f>IF(E3="NA","-",(IF(E708="-","-",(IF(E3=1,IF(E708&gt;='Course Information sheet'!$L$6,3,IF(AND(E708&gt;='Course Information sheet'!$K$6,E708&lt;'Course Information sheet'!$L$6),2,IF(AND(E708&gt;='Course Information sheet'!$J$6,E708&lt;'Course Information sheet'!$K$6),1,0))),IF(E3=2,IF(E708&gt;='Course Information sheet'!$L$7,3,IF(AND(E708&gt;='Course Information sheet'!$K$7,E708&lt;'Course Information sheet'!$L$7),2,IF(AND(E708&gt;='Course Information sheet'!$J$7,E708&lt;'Course Information sheet'!$K$7),1,0))),IF(E3=3,IF(E708&gt;='Course Information sheet'!$L$8,3,IF(AND(E708&gt;='Course Information sheet'!$K$8,E708&lt;'Course Information sheet'!$L$8),2,IF(AND(E708&gt;='Course Information sheet'!$J$8,E708&lt;'Course Information sheet'!$K$8),1,0))),IF(E3=4,IF(E708&gt;='Course Information sheet'!$L$9,3,IF(AND(E708&gt;='Course Information sheet'!$K$9,E708&lt;'Course Information sheet'!$L$9),2,IF(AND(E708&gt;='Course Information sheet'!$J$9,E708&lt;'Course Information sheet'!$K$9),1,0))),IF(E3=5,IF(E708&gt;='Course Information sheet'!$L$10,3,IF(AND(E708&gt;='Course Information sheet'!$K$10,E708&lt;'Course Information sheet'!$L$10),2,IF(AND(E708&gt;='Course Information sheet'!$J$10,E708&lt;'Course Information sheet'!$K$10),1,0))),IF(E3=6,IF(E708&gt;='Course Information sheet'!$L$11,3,IF(AND(E708&gt;='Course Information sheet'!$K$11,E708&lt;'Course Information sheet'!$L$11),2,IF(AND(E708&gt;='Course Information sheet'!$J$11,E708&lt;'Course Information sheet'!$K$11),1,0)))))))))))))</f>
        <v>-</v>
      </c>
      <c r="F709" s="35" t="str">
        <f>IF(F3="NA","-",(IF(F708="-","-",(IF(F3=1,IF(F708&gt;='Course Information sheet'!$L$6,3,IF(AND(F708&gt;='Course Information sheet'!$K$6,F708&lt;'Course Information sheet'!$L$6),2,IF(AND(F708&gt;='Course Information sheet'!$J$6,F708&lt;'Course Information sheet'!$K$6),1,0))),IF(F3=2,IF(F708&gt;='Course Information sheet'!$L$7,3,IF(AND(F708&gt;='Course Information sheet'!$K$7,F708&lt;'Course Information sheet'!$L$7),2,IF(AND(F708&gt;='Course Information sheet'!$J$7,F708&lt;'Course Information sheet'!$K$7),1,0))),IF(F3=3,IF(F708&gt;='Course Information sheet'!$L$8,3,IF(AND(F708&gt;='Course Information sheet'!$K$8,F708&lt;'Course Information sheet'!$L$8),2,IF(AND(F708&gt;='Course Information sheet'!$J$8,F708&lt;'Course Information sheet'!$K$8),1,0))),IF(F3=4,IF(F708&gt;='Course Information sheet'!$L$9,3,IF(AND(F708&gt;='Course Information sheet'!$K$9,F708&lt;'Course Information sheet'!$L$9),2,IF(AND(F708&gt;='Course Information sheet'!$J$9,F708&lt;'Course Information sheet'!$K$9),1,0))),IF(F3=5,IF(F708&gt;='Course Information sheet'!$L$10,3,IF(AND(F708&gt;='Course Information sheet'!$K$10,F708&lt;'Course Information sheet'!$L$10),2,IF(AND(F708&gt;='Course Information sheet'!$J$10,F708&lt;'Course Information sheet'!$K$10),1,0))),IF(F3=6,IF(F708&gt;='Course Information sheet'!$L$11,3,IF(AND(F708&gt;='Course Information sheet'!$K$11,F708&lt;'Course Information sheet'!$L$11),2,IF(AND(F708&gt;='Course Information sheet'!$J$11,F708&lt;'Course Information sheet'!$K$11),1,0)))))))))))))</f>
        <v>-</v>
      </c>
      <c r="G709" s="35" t="str">
        <f>IF(G3="NA","-",(IF(G708="-","-",(IF(G3=1,IF(G708&gt;='Course Information sheet'!$L$6,3,IF(AND(G708&gt;='Course Information sheet'!$K$6,G708&lt;'Course Information sheet'!$L$6),2,IF(AND(G708&gt;='Course Information sheet'!$J$6,G708&lt;'Course Information sheet'!$K$6),1,0))),IF(G3=2,IF(G708&gt;='Course Information sheet'!$L$7,3,IF(AND(G708&gt;='Course Information sheet'!$K$7,G708&lt;'Course Information sheet'!$L$7),2,IF(AND(G708&gt;='Course Information sheet'!$J$7,G708&lt;'Course Information sheet'!$K$7),1,0))),IF(G3=3,IF(G708&gt;='Course Information sheet'!$L$8,3,IF(AND(G708&gt;='Course Information sheet'!$K$8,G708&lt;'Course Information sheet'!$L$8),2,IF(AND(G708&gt;='Course Information sheet'!$J$8,G708&lt;'Course Information sheet'!$K$8),1,0))),IF(G3=4,IF(G708&gt;='Course Information sheet'!$L$9,3,IF(AND(G708&gt;='Course Information sheet'!$K$9,G708&lt;'Course Information sheet'!$L$9),2,IF(AND(G708&gt;='Course Information sheet'!$J$9,G708&lt;'Course Information sheet'!$K$9),1,0))),IF(G3=5,IF(G708&gt;='Course Information sheet'!$L$10,3,IF(AND(G708&gt;='Course Information sheet'!$K$10,G708&lt;'Course Information sheet'!$L$10),2,IF(AND(G708&gt;='Course Information sheet'!$J$10,G708&lt;'Course Information sheet'!$K$10),1,0))),IF(G3=6,IF(G708&gt;='Course Information sheet'!$L$11,3,IF(AND(G708&gt;='Course Information sheet'!$K$11,G708&lt;'Course Information sheet'!$L$11),2,IF(AND(G708&gt;='Course Information sheet'!$J$11,G708&lt;'Course Information sheet'!$K$11),1,0)))))))))))))</f>
        <v>-</v>
      </c>
      <c r="H709" s="35" t="str">
        <f>IF(H3="NA","-",(IF(H708="-","-",(IF(H3=1,IF(H708&gt;='Course Information sheet'!$L$6,3,IF(AND(H708&gt;='Course Information sheet'!$K$6,H708&lt;'Course Information sheet'!$L$6),2,IF(AND(H708&gt;='Course Information sheet'!$J$6,H708&lt;'Course Information sheet'!$K$6),1,0))),IF(H3=2,IF(H708&gt;='Course Information sheet'!$L$7,3,IF(AND(H708&gt;='Course Information sheet'!$K$7,H708&lt;'Course Information sheet'!$L$7),2,IF(AND(H708&gt;='Course Information sheet'!$J$7,H708&lt;'Course Information sheet'!$K$7),1,0))),IF(H3=3,IF(H708&gt;='Course Information sheet'!$L$8,3,IF(AND(H708&gt;='Course Information sheet'!$K$8,H708&lt;'Course Information sheet'!$L$8),2,IF(AND(H708&gt;='Course Information sheet'!$J$8,H708&lt;'Course Information sheet'!$K$8),1,0))),IF(H3=4,IF(H708&gt;='Course Information sheet'!$L$9,3,IF(AND(H708&gt;='Course Information sheet'!$K$9,H708&lt;'Course Information sheet'!$L$9),2,IF(AND(H708&gt;='Course Information sheet'!$J$9,H708&lt;'Course Information sheet'!$K$9),1,0))),IF(H3=5,IF(H708&gt;='Course Information sheet'!$L$10,3,IF(AND(H708&gt;='Course Information sheet'!$K$10,H708&lt;'Course Information sheet'!$L$10),2,IF(AND(H708&gt;='Course Information sheet'!$J$10,H708&lt;'Course Information sheet'!$K$10),1,0))),IF(H3=6,IF(H708&gt;='Course Information sheet'!$L$11,3,IF(AND(H708&gt;='Course Information sheet'!$K$11,H708&lt;'Course Information sheet'!$L$11),2,IF(AND(H708&gt;='Course Information sheet'!$J$11,H708&lt;'Course Information sheet'!$K$11),1,0)))))))))))))</f>
        <v>-</v>
      </c>
      <c r="I709" s="35" t="str">
        <f>IF(I3="NA","-",(IF(I708="-","-",(IF(I3=1,IF(I708&gt;='Course Information sheet'!$L$6,3,IF(AND(I708&gt;='Course Information sheet'!$K$6,I708&lt;'Course Information sheet'!$L$6),2,IF(AND(I708&gt;='Course Information sheet'!$J$6,I708&lt;'Course Information sheet'!$K$6),1,0))),IF(I3=2,IF(I708&gt;='Course Information sheet'!$L$7,3,IF(AND(I708&gt;='Course Information sheet'!$K$7,I708&lt;'Course Information sheet'!$L$7),2,IF(AND(I708&gt;='Course Information sheet'!$J$7,I708&lt;'Course Information sheet'!$K$7),1,0))),IF(I3=3,IF(I708&gt;='Course Information sheet'!$L$8,3,IF(AND(I708&gt;='Course Information sheet'!$K$8,I708&lt;'Course Information sheet'!$L$8),2,IF(AND(I708&gt;='Course Information sheet'!$J$8,I708&lt;'Course Information sheet'!$K$8),1,0))),IF(I3=4,IF(I708&gt;='Course Information sheet'!$L$9,3,IF(AND(I708&gt;='Course Information sheet'!$K$9,I708&lt;'Course Information sheet'!$L$9),2,IF(AND(I708&gt;='Course Information sheet'!$J$9,I708&lt;'Course Information sheet'!$K$9),1,0))),IF(I3=5,IF(I708&gt;='Course Information sheet'!$L$10,3,IF(AND(I708&gt;='Course Information sheet'!$K$10,I708&lt;'Course Information sheet'!$L$10),2,IF(AND(I708&gt;='Course Information sheet'!$J$10,I708&lt;'Course Information sheet'!$K$10),1,0))),IF(I3=6,IF(I708&gt;='Course Information sheet'!$L$11,3,IF(AND(I708&gt;='Course Information sheet'!$K$11,I708&lt;'Course Information sheet'!$L$11),2,IF(AND(I708&gt;='Course Information sheet'!$J$11,I708&lt;'Course Information sheet'!$K$11),1,0)))))))))))))</f>
        <v>-</v>
      </c>
      <c r="J709" s="35" t="str">
        <f>IF(J3="NA","-",(IF(J708="-","-",(IF(J3=1,IF(J708&gt;='Course Information sheet'!$L$6,3,IF(AND(J708&gt;='Course Information sheet'!$K$6,J708&lt;'Course Information sheet'!$L$6),2,IF(AND(J708&gt;='Course Information sheet'!$J$6,J708&lt;'Course Information sheet'!$K$6),1,0))),IF(J3=2,IF(J708&gt;='Course Information sheet'!$L$7,3,IF(AND(J708&gt;='Course Information sheet'!$K$7,J708&lt;'Course Information sheet'!$L$7),2,IF(AND(J708&gt;='Course Information sheet'!$J$7,J708&lt;'Course Information sheet'!$K$7),1,0))),IF(J3=3,IF(J708&gt;='Course Information sheet'!$L$8,3,IF(AND(J708&gt;='Course Information sheet'!$K$8,J708&lt;'Course Information sheet'!$L$8),2,IF(AND(J708&gt;='Course Information sheet'!$J$8,J708&lt;'Course Information sheet'!$K$8),1,0))),IF(J3=4,IF(J708&gt;='Course Information sheet'!$L$9,3,IF(AND(J708&gt;='Course Information sheet'!$K$9,J708&lt;'Course Information sheet'!$L$9),2,IF(AND(J708&gt;='Course Information sheet'!$J$9,J708&lt;'Course Information sheet'!$K$9),1,0))),IF(J3=5,IF(J708&gt;='Course Information sheet'!$L$10,3,IF(AND(J708&gt;='Course Information sheet'!$K$10,J708&lt;'Course Information sheet'!$L$10),2,IF(AND(J708&gt;='Course Information sheet'!$J$10,J708&lt;'Course Information sheet'!$K$10),1,0))),IF(J3=6,IF(J708&gt;='Course Information sheet'!$L$11,3,IF(AND(J708&gt;='Course Information sheet'!$K$11,J708&lt;'Course Information sheet'!$L$11),2,IF(AND(J708&gt;='Course Information sheet'!$J$11,J708&lt;'Course Information sheet'!$K$11),1,0)))))))))))))</f>
        <v>-</v>
      </c>
      <c r="K709" s="35" t="str">
        <f>IF(K3="NA","-",(IF(K708="-","-",(IF(K3=1,IF(K708&gt;='Course Information sheet'!$L$6,3,IF(AND(K708&gt;='Course Information sheet'!$K$6,K708&lt;'Course Information sheet'!$L$6),2,IF(AND(K708&gt;='Course Information sheet'!$J$6,K708&lt;'Course Information sheet'!$K$6),1,0))),IF(K3=2,IF(K708&gt;='Course Information sheet'!$L$7,3,IF(AND(K708&gt;='Course Information sheet'!$K$7,K708&lt;'Course Information sheet'!$L$7),2,IF(AND(K708&gt;='Course Information sheet'!$J$7,K708&lt;'Course Information sheet'!$K$7),1,0))),IF(K3=3,IF(K708&gt;='Course Information sheet'!$L$8,3,IF(AND(K708&gt;='Course Information sheet'!$K$8,K708&lt;'Course Information sheet'!$L$8),2,IF(AND(K708&gt;='Course Information sheet'!$J$8,K708&lt;'Course Information sheet'!$K$8),1,0))),IF(K3=4,IF(K708&gt;='Course Information sheet'!$L$9,3,IF(AND(K708&gt;='Course Information sheet'!$K$9,K708&lt;'Course Information sheet'!$L$9),2,IF(AND(K708&gt;='Course Information sheet'!$J$9,K708&lt;'Course Information sheet'!$K$9),1,0))),IF(K3=5,IF(K708&gt;='Course Information sheet'!$L$10,3,IF(AND(K708&gt;='Course Information sheet'!$K$10,K708&lt;'Course Information sheet'!$L$10),2,IF(AND(K708&gt;='Course Information sheet'!$J$10,K708&lt;'Course Information sheet'!$K$10),1,0))),IF(K3=6,IF(K708&gt;='Course Information sheet'!$L$11,3,IF(AND(K708&gt;='Course Information sheet'!$K$11,K708&lt;'Course Information sheet'!$L$11),2,IF(AND(K708&gt;='Course Information sheet'!$J$11,K708&lt;'Course Information sheet'!$K$11),1,0)))))))))))))</f>
        <v>-</v>
      </c>
      <c r="L709" s="35" t="str">
        <f>IF(L3="NA","-",(IF(L708="-","-",(IF(L3=1,IF(L708&gt;='Course Information sheet'!$L$6,3,IF(AND(L708&gt;='Course Information sheet'!$K$6,L708&lt;'Course Information sheet'!$L$6),2,IF(AND(L708&gt;='Course Information sheet'!$J$6,L708&lt;'Course Information sheet'!$K$6),1,0))),IF(L3=2,IF(L708&gt;='Course Information sheet'!$L$7,3,IF(AND(L708&gt;='Course Information sheet'!$K$7,L708&lt;'Course Information sheet'!$L$7),2,IF(AND(L708&gt;='Course Information sheet'!$J$7,L708&lt;'Course Information sheet'!$K$7),1,0))),IF(L3=3,IF(L708&gt;='Course Information sheet'!$L$8,3,IF(AND(L708&gt;='Course Information sheet'!$K$8,L708&lt;'Course Information sheet'!$L$8),2,IF(AND(L708&gt;='Course Information sheet'!$J$8,L708&lt;'Course Information sheet'!$K$8),1,0))),IF(L3=4,IF(L708&gt;='Course Information sheet'!$L$9,3,IF(AND(L708&gt;='Course Information sheet'!$K$9,L708&lt;'Course Information sheet'!$L$9),2,IF(AND(L708&gt;='Course Information sheet'!$J$9,L708&lt;'Course Information sheet'!$K$9),1,0))),IF(L3=5,IF(L708&gt;='Course Information sheet'!$L$10,3,IF(AND(L708&gt;='Course Information sheet'!$K$10,L708&lt;'Course Information sheet'!$L$10),2,IF(AND(L708&gt;='Course Information sheet'!$J$10,L708&lt;'Course Information sheet'!$K$10),1,0))),IF(L3=6,IF(L708&gt;='Course Information sheet'!$L$11,3,IF(AND(L708&gt;='Course Information sheet'!$K$11,L708&lt;'Course Information sheet'!$L$11),2,IF(AND(L708&gt;='Course Information sheet'!$J$11,L708&lt;'Course Information sheet'!$K$11),1,0)))))))))))))</f>
        <v>-</v>
      </c>
      <c r="M709" s="35" t="str">
        <f>IF(M3="NA","-",(IF(M708="-","-",(IF(M3=1,IF(M708&gt;='Course Information sheet'!$L$6,3,IF(AND(M708&gt;='Course Information sheet'!$K$6,M708&lt;'Course Information sheet'!$L$6),2,IF(AND(M708&gt;='Course Information sheet'!$J$6,M708&lt;'Course Information sheet'!$K$6),1,0))),IF(M3=2,IF(M708&gt;='Course Information sheet'!$L$7,3,IF(AND(M708&gt;='Course Information sheet'!$K$7,M708&lt;'Course Information sheet'!$L$7),2,IF(AND(M708&gt;='Course Information sheet'!$J$7,M708&lt;'Course Information sheet'!$K$7),1,0))),IF(M3=3,IF(M708&gt;='Course Information sheet'!$L$8,3,IF(AND(M708&gt;='Course Information sheet'!$K$8,M708&lt;'Course Information sheet'!$L$8),2,IF(AND(M708&gt;='Course Information sheet'!$J$8,M708&lt;'Course Information sheet'!$K$8),1,0))),IF(M3=4,IF(M708&gt;='Course Information sheet'!$L$9,3,IF(AND(M708&gt;='Course Information sheet'!$K$9,M708&lt;'Course Information sheet'!$L$9),2,IF(AND(M708&gt;='Course Information sheet'!$J$9,M708&lt;'Course Information sheet'!$K$9),1,0))),IF(M3=5,IF(M708&gt;='Course Information sheet'!$L$10,3,IF(AND(M708&gt;='Course Information sheet'!$K$10,M708&lt;'Course Information sheet'!$L$10),2,IF(AND(M708&gt;='Course Information sheet'!$J$10,M708&lt;'Course Information sheet'!$K$10),1,0))),IF(M3=6,IF(M708&gt;='Course Information sheet'!$L$11,3,IF(AND(M708&gt;='Course Information sheet'!$K$11,M708&lt;'Course Information sheet'!$L$11),2,IF(AND(M708&gt;='Course Information sheet'!$J$11,M708&lt;'Course Information sheet'!$K$11),1,0)))))))))))))</f>
        <v>-</v>
      </c>
    </row>
  </sheetData>
  <sheetProtection password="DD01" sheet="1" objects="1" scenarios="1" deleteRows="0"/>
  <protectedRanges>
    <protectedRange sqref="D3:M704" name="Range1"/>
  </protectedRanges>
  <mergeCells count="9">
    <mergeCell ref="B709:C709"/>
    <mergeCell ref="A1:A4"/>
    <mergeCell ref="B1:B4"/>
    <mergeCell ref="C1:C2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9"/>
  <sheetViews>
    <sheetView zoomScaleSheetLayoutView="100" workbookViewId="0">
      <selection activeCell="D13" sqref="D13:G18"/>
    </sheetView>
  </sheetViews>
  <sheetFormatPr defaultRowHeight="15" x14ac:dyDescent="0.25"/>
  <cols>
    <col min="2" max="2" width="22.85546875" customWidth="1"/>
    <col min="3" max="3" width="38.5703125" customWidth="1"/>
    <col min="4" max="9" width="7.7109375" customWidth="1"/>
  </cols>
  <sheetData>
    <row r="1" spans="1:9" ht="15" customHeight="1" x14ac:dyDescent="0.25">
      <c r="A1" s="98" t="s">
        <v>0</v>
      </c>
      <c r="B1" s="98" t="s">
        <v>1</v>
      </c>
      <c r="C1" s="98" t="s">
        <v>15</v>
      </c>
      <c r="D1" s="98" t="s">
        <v>2</v>
      </c>
      <c r="E1" s="98"/>
      <c r="F1" s="98"/>
      <c r="G1" s="98"/>
      <c r="H1" s="98"/>
      <c r="I1" s="98"/>
    </row>
    <row r="2" spans="1:9" ht="30" customHeight="1" x14ac:dyDescent="0.25">
      <c r="A2" s="98"/>
      <c r="B2" s="98"/>
      <c r="C2" s="98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</row>
    <row r="3" spans="1:9" x14ac:dyDescent="0.25">
      <c r="A3" s="98"/>
      <c r="B3" s="98"/>
      <c r="C3" s="36" t="s">
        <v>7</v>
      </c>
      <c r="D3" s="37">
        <v>1</v>
      </c>
      <c r="E3" s="37">
        <v>2</v>
      </c>
      <c r="F3" s="37">
        <v>3</v>
      </c>
      <c r="G3" s="37">
        <v>5</v>
      </c>
      <c r="H3" s="37"/>
      <c r="I3" s="37"/>
    </row>
    <row r="4" spans="1:9" ht="16.5" customHeight="1" x14ac:dyDescent="0.25">
      <c r="A4" s="98"/>
      <c r="B4" s="98"/>
      <c r="C4" s="36" t="s">
        <v>14</v>
      </c>
      <c r="D4" s="37">
        <v>10</v>
      </c>
      <c r="E4" s="37">
        <v>10</v>
      </c>
      <c r="F4" s="37">
        <v>5</v>
      </c>
      <c r="G4" s="37">
        <v>5</v>
      </c>
      <c r="H4" s="37"/>
      <c r="I4" s="37"/>
    </row>
    <row r="5" spans="1:9" x14ac:dyDescent="0.25">
      <c r="A5" s="38">
        <v>1</v>
      </c>
      <c r="B5" s="44">
        <f>'CIA-1-Component 1'!B5</f>
        <v>1417118</v>
      </c>
      <c r="C5" s="45" t="str">
        <f>'CIA-1-Component 1'!C5</f>
        <v>KINGSTON JOEL M</v>
      </c>
      <c r="D5" s="39">
        <v>8</v>
      </c>
      <c r="E5" s="39">
        <v>9</v>
      </c>
      <c r="F5" s="39">
        <v>5</v>
      </c>
      <c r="G5" s="39">
        <v>4</v>
      </c>
      <c r="H5" s="39"/>
      <c r="I5" s="39"/>
    </row>
    <row r="6" spans="1:9" x14ac:dyDescent="0.25">
      <c r="A6" s="38">
        <v>2</v>
      </c>
      <c r="B6" s="44">
        <f>'CIA-1-Component 1'!B6</f>
        <v>1417126</v>
      </c>
      <c r="C6" s="45" t="str">
        <f>'CIA-1-Component 1'!C6</f>
        <v>RAHUL V</v>
      </c>
      <c r="D6" s="39">
        <v>7</v>
      </c>
      <c r="E6" s="39">
        <v>7</v>
      </c>
      <c r="F6" s="39">
        <v>4</v>
      </c>
      <c r="G6" s="39">
        <v>4</v>
      </c>
      <c r="H6" s="39"/>
      <c r="I6" s="39"/>
    </row>
    <row r="7" spans="1:9" x14ac:dyDescent="0.25">
      <c r="A7" s="38">
        <v>3</v>
      </c>
      <c r="B7" s="44">
        <f>'CIA-1-Component 1'!B7</f>
        <v>1417132</v>
      </c>
      <c r="C7" s="45" t="str">
        <f>'CIA-1-Component 1'!C7</f>
        <v>ISABELLA JAYA RANI C</v>
      </c>
      <c r="D7" s="39">
        <v>8</v>
      </c>
      <c r="E7" s="39">
        <v>7</v>
      </c>
      <c r="F7" s="39">
        <v>4</v>
      </c>
      <c r="G7" s="39">
        <v>3</v>
      </c>
      <c r="H7" s="39"/>
      <c r="I7" s="39"/>
    </row>
    <row r="8" spans="1:9" x14ac:dyDescent="0.25">
      <c r="A8" s="38">
        <v>4</v>
      </c>
      <c r="B8" s="44">
        <f>'CIA-1-Component 1'!B8</f>
        <v>1417137</v>
      </c>
      <c r="C8" s="45" t="str">
        <f>'CIA-1-Component 1'!C8</f>
        <v>SUBHANJANA THAPA</v>
      </c>
      <c r="D8" s="39">
        <v>7</v>
      </c>
      <c r="E8" s="39">
        <v>6</v>
      </c>
      <c r="F8" s="39">
        <v>4</v>
      </c>
      <c r="G8" s="39">
        <v>4</v>
      </c>
      <c r="H8" s="39"/>
      <c r="I8" s="39"/>
    </row>
    <row r="9" spans="1:9" x14ac:dyDescent="0.25">
      <c r="A9" s="38">
        <v>5</v>
      </c>
      <c r="B9" s="44">
        <f>'CIA-1-Component 1'!B9</f>
        <v>1417147</v>
      </c>
      <c r="C9" s="45" t="str">
        <f>'CIA-1-Component 1'!C9</f>
        <v>ROSHAN RAGHAVENDRA SRINIVAS</v>
      </c>
      <c r="D9" s="39">
        <v>9</v>
      </c>
      <c r="E9" s="39">
        <v>9</v>
      </c>
      <c r="F9" s="39">
        <v>5</v>
      </c>
      <c r="G9" s="39">
        <v>5</v>
      </c>
      <c r="H9" s="39"/>
      <c r="I9" s="39"/>
    </row>
    <row r="10" spans="1:9" x14ac:dyDescent="0.25">
      <c r="A10" s="38">
        <v>6</v>
      </c>
      <c r="B10" s="44">
        <f>'CIA-1-Component 1'!B10</f>
        <v>1417157</v>
      </c>
      <c r="C10" s="45" t="str">
        <f>'CIA-1-Component 1'!C10</f>
        <v>ANKIT SURESH</v>
      </c>
      <c r="D10" s="39">
        <v>6</v>
      </c>
      <c r="E10" s="39">
        <v>7</v>
      </c>
      <c r="F10" s="39">
        <v>4</v>
      </c>
      <c r="G10" s="39">
        <v>4</v>
      </c>
      <c r="H10" s="39"/>
      <c r="I10" s="39"/>
    </row>
    <row r="11" spans="1:9" x14ac:dyDescent="0.25">
      <c r="A11" s="38">
        <v>7</v>
      </c>
      <c r="B11" s="44">
        <f>'CIA-1-Component 1'!B11</f>
        <v>1417158</v>
      </c>
      <c r="C11" s="45" t="str">
        <f>'CIA-1-Component 1'!C11</f>
        <v>DINESH K N</v>
      </c>
      <c r="D11" s="39">
        <v>7</v>
      </c>
      <c r="E11" s="39">
        <v>7</v>
      </c>
      <c r="F11" s="39">
        <v>4</v>
      </c>
      <c r="G11" s="39">
        <v>5</v>
      </c>
      <c r="H11" s="39"/>
      <c r="I11" s="39"/>
    </row>
    <row r="12" spans="1:9" x14ac:dyDescent="0.25">
      <c r="A12" s="38">
        <v>8</v>
      </c>
      <c r="B12" s="44">
        <f>'CIA-1-Component 1'!B12</f>
        <v>1417162</v>
      </c>
      <c r="C12" s="45" t="str">
        <f>'CIA-1-Component 1'!C12</f>
        <v>ANNET JOHN</v>
      </c>
      <c r="D12" s="39">
        <v>5</v>
      </c>
      <c r="E12" s="39">
        <v>4</v>
      </c>
      <c r="F12" s="39">
        <v>3</v>
      </c>
      <c r="G12" s="39">
        <v>4</v>
      </c>
      <c r="H12" s="39"/>
      <c r="I12" s="39"/>
    </row>
    <row r="13" spans="1:9" x14ac:dyDescent="0.25">
      <c r="A13" s="38">
        <v>9</v>
      </c>
      <c r="B13" s="44">
        <f>'CIA-1-Component 1'!B13</f>
        <v>1417184</v>
      </c>
      <c r="C13" s="45" t="str">
        <f>'CIA-1-Component 1'!C13</f>
        <v>AMRITANSHU SINGH</v>
      </c>
      <c r="D13" s="39">
        <v>9</v>
      </c>
      <c r="E13" s="39">
        <v>9</v>
      </c>
      <c r="F13" s="39">
        <v>4</v>
      </c>
      <c r="G13" s="39">
        <v>5</v>
      </c>
      <c r="H13" s="39"/>
      <c r="I13" s="39"/>
    </row>
    <row r="14" spans="1:9" x14ac:dyDescent="0.25">
      <c r="A14" s="38">
        <v>10</v>
      </c>
      <c r="B14" s="44">
        <f>'CIA-1-Component 1'!B14</f>
        <v>1417187</v>
      </c>
      <c r="C14" s="45" t="str">
        <f>'CIA-1-Component 1'!C14</f>
        <v>ABHISHEK CHAKRAVARTY</v>
      </c>
      <c r="D14" s="39">
        <v>7</v>
      </c>
      <c r="E14" s="39">
        <v>7</v>
      </c>
      <c r="F14" s="39">
        <v>4</v>
      </c>
      <c r="G14" s="39">
        <v>5</v>
      </c>
      <c r="H14" s="39"/>
      <c r="I14" s="39"/>
    </row>
    <row r="15" spans="1:9" x14ac:dyDescent="0.25">
      <c r="A15" s="38">
        <v>11</v>
      </c>
      <c r="B15" s="44">
        <f>'CIA-1-Component 1'!B15</f>
        <v>1417901</v>
      </c>
      <c r="C15" s="45" t="str">
        <f>'CIA-1-Component 1'!C15</f>
        <v>AJAY KUMAR</v>
      </c>
      <c r="D15" s="39">
        <v>9</v>
      </c>
      <c r="E15" s="39">
        <v>10</v>
      </c>
      <c r="F15" s="39">
        <v>4</v>
      </c>
      <c r="G15" s="39">
        <v>4</v>
      </c>
      <c r="H15" s="39"/>
      <c r="I15" s="39"/>
    </row>
    <row r="16" spans="1:9" x14ac:dyDescent="0.25">
      <c r="A16" s="38">
        <v>12</v>
      </c>
      <c r="B16" s="44">
        <f>'CIA-1-Component 1'!B16</f>
        <v>1417908</v>
      </c>
      <c r="C16" s="45" t="str">
        <f>'CIA-1-Component 1'!C16</f>
        <v>FARHAN KAIRANG</v>
      </c>
      <c r="D16" s="39">
        <v>7</v>
      </c>
      <c r="E16" s="39">
        <v>7</v>
      </c>
      <c r="F16" s="39">
        <v>4</v>
      </c>
      <c r="G16" s="39">
        <v>4</v>
      </c>
      <c r="H16" s="39"/>
      <c r="I16" s="39"/>
    </row>
    <row r="17" spans="1:9" x14ac:dyDescent="0.25">
      <c r="A17" s="38">
        <v>13</v>
      </c>
      <c r="B17" s="44">
        <f>'CIA-1-Component 1'!B17</f>
        <v>1417911</v>
      </c>
      <c r="C17" s="45" t="str">
        <f>'CIA-1-Component 1'!C17</f>
        <v>MARIYA CELIN M.J</v>
      </c>
      <c r="D17" s="39">
        <v>6</v>
      </c>
      <c r="E17" s="39">
        <v>6</v>
      </c>
      <c r="F17" s="39">
        <v>4</v>
      </c>
      <c r="G17" s="39">
        <v>3</v>
      </c>
      <c r="H17" s="39"/>
      <c r="I17" s="39"/>
    </row>
    <row r="18" spans="1:9" x14ac:dyDescent="0.25">
      <c r="A18" s="38">
        <v>14</v>
      </c>
      <c r="B18" s="44">
        <f>'CIA-1-Component 1'!B18</f>
        <v>1459105</v>
      </c>
      <c r="C18" s="45" t="str">
        <f>'CIA-1-Component 1'!C18</f>
        <v>A AMULYA VARNE</v>
      </c>
      <c r="D18" s="39">
        <v>8</v>
      </c>
      <c r="E18" s="39">
        <v>8</v>
      </c>
      <c r="F18" s="39">
        <v>4</v>
      </c>
      <c r="G18" s="39">
        <v>5</v>
      </c>
      <c r="H18" s="39"/>
      <c r="I18" s="39"/>
    </row>
    <row r="19" spans="1:9" x14ac:dyDescent="0.25">
      <c r="A19" s="38">
        <v>15</v>
      </c>
      <c r="B19" s="44">
        <f>'CIA-1-Component 1'!B19</f>
        <v>0</v>
      </c>
      <c r="C19" s="45">
        <f>'CIA-1-Component 1'!C19</f>
        <v>0</v>
      </c>
      <c r="D19" s="39"/>
      <c r="E19" s="39"/>
      <c r="F19" s="39"/>
      <c r="G19" s="39"/>
      <c r="H19" s="39"/>
      <c r="I19" s="39"/>
    </row>
    <row r="20" spans="1:9" x14ac:dyDescent="0.25">
      <c r="A20" s="38">
        <v>16</v>
      </c>
      <c r="B20" s="44">
        <f>'CIA-1-Component 1'!B20</f>
        <v>0</v>
      </c>
      <c r="C20" s="45">
        <f>'CIA-1-Component 1'!C20</f>
        <v>0</v>
      </c>
      <c r="D20" s="39"/>
      <c r="E20" s="39"/>
      <c r="F20" s="39"/>
      <c r="G20" s="39"/>
      <c r="H20" s="39"/>
      <c r="I20" s="39"/>
    </row>
    <row r="21" spans="1:9" x14ac:dyDescent="0.25">
      <c r="A21" s="38">
        <v>17</v>
      </c>
      <c r="B21" s="44">
        <f>'CIA-1-Component 1'!B21</f>
        <v>0</v>
      </c>
      <c r="C21" s="45">
        <f>'CIA-1-Component 1'!C21</f>
        <v>0</v>
      </c>
      <c r="D21" s="39"/>
      <c r="E21" s="39"/>
      <c r="F21" s="39"/>
      <c r="G21" s="39"/>
      <c r="H21" s="39"/>
      <c r="I21" s="39"/>
    </row>
    <row r="22" spans="1:9" x14ac:dyDescent="0.25">
      <c r="A22" s="38">
        <v>18</v>
      </c>
      <c r="B22" s="44">
        <f>'CIA-1-Component 1'!B22</f>
        <v>0</v>
      </c>
      <c r="C22" s="45">
        <f>'CIA-1-Component 1'!C22</f>
        <v>0</v>
      </c>
      <c r="D22" s="39"/>
      <c r="E22" s="39"/>
      <c r="F22" s="39"/>
      <c r="G22" s="39"/>
      <c r="H22" s="39"/>
      <c r="I22" s="39"/>
    </row>
    <row r="23" spans="1:9" x14ac:dyDescent="0.25">
      <c r="A23" s="38">
        <v>19</v>
      </c>
      <c r="B23" s="44">
        <f>'CIA-1-Component 1'!B23</f>
        <v>0</v>
      </c>
      <c r="C23" s="45">
        <f>'CIA-1-Component 1'!C23</f>
        <v>0</v>
      </c>
      <c r="D23" s="39"/>
      <c r="E23" s="39"/>
      <c r="F23" s="39"/>
      <c r="G23" s="39"/>
      <c r="H23" s="39"/>
      <c r="I23" s="39"/>
    </row>
    <row r="24" spans="1:9" x14ac:dyDescent="0.25">
      <c r="A24" s="38">
        <v>20</v>
      </c>
      <c r="B24" s="44">
        <f>'CIA-1-Component 1'!B24</f>
        <v>0</v>
      </c>
      <c r="C24" s="45">
        <f>'CIA-1-Component 1'!C24</f>
        <v>0</v>
      </c>
      <c r="D24" s="39"/>
      <c r="E24" s="39"/>
      <c r="F24" s="39"/>
      <c r="G24" s="39"/>
      <c r="H24" s="39"/>
      <c r="I24" s="39"/>
    </row>
    <row r="25" spans="1:9" x14ac:dyDescent="0.25">
      <c r="A25" s="38">
        <v>21</v>
      </c>
      <c r="B25" s="44">
        <f>'CIA-1-Component 1'!B25</f>
        <v>0</v>
      </c>
      <c r="C25" s="45">
        <f>'CIA-1-Component 1'!C25</f>
        <v>0</v>
      </c>
      <c r="D25" s="39"/>
      <c r="E25" s="39"/>
      <c r="F25" s="39"/>
      <c r="G25" s="39"/>
      <c r="H25" s="39"/>
      <c r="I25" s="39"/>
    </row>
    <row r="26" spans="1:9" x14ac:dyDescent="0.25">
      <c r="A26" s="38">
        <v>22</v>
      </c>
      <c r="B26" s="44">
        <f>'CIA-1-Component 1'!B26</f>
        <v>0</v>
      </c>
      <c r="C26" s="45">
        <f>'CIA-1-Component 1'!C26</f>
        <v>0</v>
      </c>
      <c r="D26" s="39"/>
      <c r="E26" s="39"/>
      <c r="F26" s="39"/>
      <c r="G26" s="39"/>
      <c r="H26" s="39"/>
      <c r="I26" s="39"/>
    </row>
    <row r="27" spans="1:9" x14ac:dyDescent="0.25">
      <c r="A27" s="38">
        <v>23</v>
      </c>
      <c r="B27" s="44">
        <f>'CIA-1-Component 1'!B27</f>
        <v>0</v>
      </c>
      <c r="C27" s="45">
        <f>'CIA-1-Component 1'!C27</f>
        <v>0</v>
      </c>
      <c r="D27" s="39"/>
      <c r="E27" s="39"/>
      <c r="F27" s="39"/>
      <c r="G27" s="39"/>
      <c r="H27" s="39"/>
      <c r="I27" s="39"/>
    </row>
    <row r="28" spans="1:9" x14ac:dyDescent="0.25">
      <c r="A28" s="38">
        <v>24</v>
      </c>
      <c r="B28" s="44">
        <f>'CIA-1-Component 1'!B28</f>
        <v>0</v>
      </c>
      <c r="C28" s="45">
        <f>'CIA-1-Component 1'!C28</f>
        <v>0</v>
      </c>
      <c r="D28" s="39"/>
      <c r="E28" s="39"/>
      <c r="F28" s="39"/>
      <c r="G28" s="39"/>
      <c r="H28" s="39"/>
      <c r="I28" s="39"/>
    </row>
    <row r="29" spans="1:9" x14ac:dyDescent="0.25">
      <c r="A29" s="38">
        <v>25</v>
      </c>
      <c r="B29" s="44">
        <f>'CIA-1-Component 1'!B29</f>
        <v>0</v>
      </c>
      <c r="C29" s="45">
        <f>'CIA-1-Component 1'!C29</f>
        <v>0</v>
      </c>
      <c r="D29" s="39"/>
      <c r="E29" s="39"/>
      <c r="F29" s="39"/>
      <c r="G29" s="39"/>
      <c r="H29" s="39"/>
      <c r="I29" s="39"/>
    </row>
    <row r="30" spans="1:9" x14ac:dyDescent="0.25">
      <c r="A30" s="38">
        <v>26</v>
      </c>
      <c r="B30" s="44">
        <f>'CIA-1-Component 1'!B30</f>
        <v>0</v>
      </c>
      <c r="C30" s="45">
        <f>'CIA-1-Component 1'!C30</f>
        <v>0</v>
      </c>
      <c r="D30" s="39"/>
      <c r="E30" s="39"/>
      <c r="F30" s="39"/>
      <c r="G30" s="39"/>
      <c r="H30" s="39"/>
      <c r="I30" s="39"/>
    </row>
    <row r="31" spans="1:9" x14ac:dyDescent="0.25">
      <c r="A31" s="38">
        <v>27</v>
      </c>
      <c r="B31" s="44">
        <f>'CIA-1-Component 1'!B31</f>
        <v>0</v>
      </c>
      <c r="C31" s="45">
        <f>'CIA-1-Component 1'!C31</f>
        <v>0</v>
      </c>
      <c r="D31" s="39"/>
      <c r="E31" s="39"/>
      <c r="F31" s="39"/>
      <c r="G31" s="39"/>
      <c r="H31" s="39"/>
      <c r="I31" s="39"/>
    </row>
    <row r="32" spans="1:9" x14ac:dyDescent="0.25">
      <c r="A32" s="38">
        <v>28</v>
      </c>
      <c r="B32" s="44">
        <f>'CIA-1-Component 1'!B32</f>
        <v>0</v>
      </c>
      <c r="C32" s="45">
        <f>'CIA-1-Component 1'!C32</f>
        <v>0</v>
      </c>
      <c r="D32" s="39"/>
      <c r="E32" s="39"/>
      <c r="F32" s="39"/>
      <c r="G32" s="39"/>
      <c r="H32" s="39"/>
      <c r="I32" s="39"/>
    </row>
    <row r="33" spans="1:9" x14ac:dyDescent="0.25">
      <c r="A33" s="38">
        <v>29</v>
      </c>
      <c r="B33" s="44">
        <f>'CIA-1-Component 1'!B33</f>
        <v>0</v>
      </c>
      <c r="C33" s="45">
        <f>'CIA-1-Component 1'!C33</f>
        <v>0</v>
      </c>
      <c r="D33" s="39"/>
      <c r="E33" s="39"/>
      <c r="F33" s="39"/>
      <c r="G33" s="39"/>
      <c r="H33" s="39"/>
      <c r="I33" s="39"/>
    </row>
    <row r="34" spans="1:9" x14ac:dyDescent="0.25">
      <c r="A34" s="38">
        <v>30</v>
      </c>
      <c r="B34" s="44">
        <f>'CIA-1-Component 1'!B34</f>
        <v>0</v>
      </c>
      <c r="C34" s="45">
        <f>'CIA-1-Component 1'!C34</f>
        <v>0</v>
      </c>
      <c r="D34" s="39"/>
      <c r="E34" s="39"/>
      <c r="F34" s="39"/>
      <c r="G34" s="39"/>
      <c r="H34" s="39"/>
      <c r="I34" s="39"/>
    </row>
    <row r="35" spans="1:9" x14ac:dyDescent="0.25">
      <c r="A35" s="38">
        <v>31</v>
      </c>
      <c r="B35" s="44">
        <f>'CIA-1-Component 1'!B35</f>
        <v>0</v>
      </c>
      <c r="C35" s="45">
        <f>'CIA-1-Component 1'!C35</f>
        <v>0</v>
      </c>
      <c r="D35" s="39"/>
      <c r="E35" s="39"/>
      <c r="F35" s="39"/>
      <c r="G35" s="39"/>
      <c r="H35" s="39"/>
      <c r="I35" s="39"/>
    </row>
    <row r="36" spans="1:9" x14ac:dyDescent="0.25">
      <c r="A36" s="38">
        <v>32</v>
      </c>
      <c r="B36" s="44">
        <f>'CIA-1-Component 1'!B36</f>
        <v>0</v>
      </c>
      <c r="C36" s="45">
        <f>'CIA-1-Component 1'!C36</f>
        <v>0</v>
      </c>
      <c r="D36" s="39"/>
      <c r="E36" s="39"/>
      <c r="F36" s="39"/>
      <c r="G36" s="39"/>
      <c r="H36" s="39"/>
      <c r="I36" s="39"/>
    </row>
    <row r="37" spans="1:9" x14ac:dyDescent="0.25">
      <c r="A37" s="38">
        <v>33</v>
      </c>
      <c r="B37" s="44">
        <f>'CIA-1-Component 1'!B37</f>
        <v>0</v>
      </c>
      <c r="C37" s="45">
        <f>'CIA-1-Component 1'!C37</f>
        <v>0</v>
      </c>
      <c r="D37" s="39"/>
      <c r="E37" s="39"/>
      <c r="F37" s="39"/>
      <c r="G37" s="39"/>
      <c r="H37" s="39"/>
      <c r="I37" s="39"/>
    </row>
    <row r="38" spans="1:9" x14ac:dyDescent="0.25">
      <c r="A38" s="38">
        <v>34</v>
      </c>
      <c r="B38" s="44">
        <f>'CIA-1-Component 1'!B38</f>
        <v>0</v>
      </c>
      <c r="C38" s="45">
        <f>'CIA-1-Component 1'!C38</f>
        <v>0</v>
      </c>
      <c r="D38" s="39"/>
      <c r="E38" s="39"/>
      <c r="F38" s="39"/>
      <c r="G38" s="39"/>
      <c r="H38" s="39"/>
      <c r="I38" s="39"/>
    </row>
    <row r="39" spans="1:9" x14ac:dyDescent="0.25">
      <c r="A39" s="38">
        <v>35</v>
      </c>
      <c r="B39" s="44">
        <f>'CIA-1-Component 1'!B39</f>
        <v>0</v>
      </c>
      <c r="C39" s="45">
        <f>'CIA-1-Component 1'!C39</f>
        <v>0</v>
      </c>
      <c r="D39" s="39"/>
      <c r="E39" s="39"/>
      <c r="F39" s="39"/>
      <c r="G39" s="39"/>
      <c r="H39" s="39"/>
      <c r="I39" s="39"/>
    </row>
    <row r="40" spans="1:9" x14ac:dyDescent="0.25">
      <c r="A40" s="38">
        <v>36</v>
      </c>
      <c r="B40" s="44">
        <f>'CIA-1-Component 1'!B40</f>
        <v>0</v>
      </c>
      <c r="C40" s="45">
        <f>'CIA-1-Component 1'!C40</f>
        <v>0</v>
      </c>
      <c r="D40" s="39"/>
      <c r="E40" s="39"/>
      <c r="F40" s="39"/>
      <c r="G40" s="39"/>
      <c r="H40" s="39"/>
      <c r="I40" s="39"/>
    </row>
    <row r="41" spans="1:9" x14ac:dyDescent="0.25">
      <c r="A41" s="38">
        <v>37</v>
      </c>
      <c r="B41" s="44">
        <f>'CIA-1-Component 1'!B41</f>
        <v>0</v>
      </c>
      <c r="C41" s="45">
        <f>'CIA-1-Component 1'!C41</f>
        <v>0</v>
      </c>
      <c r="D41" s="39"/>
      <c r="E41" s="39"/>
      <c r="F41" s="39"/>
      <c r="G41" s="39"/>
      <c r="H41" s="39"/>
      <c r="I41" s="39"/>
    </row>
    <row r="42" spans="1:9" x14ac:dyDescent="0.25">
      <c r="A42" s="38">
        <v>38</v>
      </c>
      <c r="B42" s="44">
        <f>'CIA-1-Component 1'!B42</f>
        <v>0</v>
      </c>
      <c r="C42" s="45">
        <f>'CIA-1-Component 1'!C42</f>
        <v>0</v>
      </c>
      <c r="D42" s="39"/>
      <c r="E42" s="39"/>
      <c r="F42" s="39"/>
      <c r="G42" s="39"/>
      <c r="H42" s="39"/>
      <c r="I42" s="39"/>
    </row>
    <row r="43" spans="1:9" x14ac:dyDescent="0.25">
      <c r="A43" s="38">
        <v>39</v>
      </c>
      <c r="B43" s="44">
        <f>'CIA-1-Component 1'!B43</f>
        <v>0</v>
      </c>
      <c r="C43" s="45">
        <f>'CIA-1-Component 1'!C43</f>
        <v>0</v>
      </c>
      <c r="D43" s="39"/>
      <c r="E43" s="39"/>
      <c r="F43" s="39"/>
      <c r="G43" s="39"/>
      <c r="H43" s="39"/>
      <c r="I43" s="39"/>
    </row>
    <row r="44" spans="1:9" x14ac:dyDescent="0.25">
      <c r="A44" s="38">
        <v>40</v>
      </c>
      <c r="B44" s="44">
        <f>'CIA-1-Component 1'!B44</f>
        <v>0</v>
      </c>
      <c r="C44" s="45">
        <f>'CIA-1-Component 1'!C44</f>
        <v>0</v>
      </c>
      <c r="D44" s="39"/>
      <c r="E44" s="39"/>
      <c r="F44" s="39"/>
      <c r="G44" s="39"/>
      <c r="H44" s="39"/>
      <c r="I44" s="39"/>
    </row>
    <row r="45" spans="1:9" x14ac:dyDescent="0.25">
      <c r="A45" s="38">
        <v>41</v>
      </c>
      <c r="B45" s="44">
        <f>'CIA-1-Component 1'!B45</f>
        <v>0</v>
      </c>
      <c r="C45" s="45">
        <f>'CIA-1-Component 1'!C45</f>
        <v>0</v>
      </c>
      <c r="D45" s="39"/>
      <c r="E45" s="39"/>
      <c r="F45" s="39"/>
      <c r="G45" s="39"/>
      <c r="H45" s="39"/>
      <c r="I45" s="39"/>
    </row>
    <row r="46" spans="1:9" x14ac:dyDescent="0.25">
      <c r="A46" s="38">
        <v>42</v>
      </c>
      <c r="B46" s="44">
        <f>'CIA-1-Component 1'!B46</f>
        <v>0</v>
      </c>
      <c r="C46" s="45">
        <f>'CIA-1-Component 1'!C46</f>
        <v>0</v>
      </c>
      <c r="D46" s="39"/>
      <c r="E46" s="39"/>
      <c r="F46" s="39"/>
      <c r="G46" s="39"/>
      <c r="H46" s="39"/>
      <c r="I46" s="39"/>
    </row>
    <row r="47" spans="1:9" x14ac:dyDescent="0.25">
      <c r="A47" s="38">
        <v>43</v>
      </c>
      <c r="B47" s="44">
        <f>'CIA-1-Component 1'!B47</f>
        <v>0</v>
      </c>
      <c r="C47" s="45">
        <f>'CIA-1-Component 1'!C47</f>
        <v>0</v>
      </c>
      <c r="D47" s="39"/>
      <c r="E47" s="39"/>
      <c r="F47" s="39"/>
      <c r="G47" s="39"/>
      <c r="H47" s="39"/>
      <c r="I47" s="39"/>
    </row>
    <row r="48" spans="1:9" x14ac:dyDescent="0.25">
      <c r="A48" s="38">
        <v>44</v>
      </c>
      <c r="B48" s="44">
        <f>'CIA-1-Component 1'!B48</f>
        <v>0</v>
      </c>
      <c r="C48" s="45">
        <f>'CIA-1-Component 1'!C48</f>
        <v>0</v>
      </c>
      <c r="D48" s="39"/>
      <c r="E48" s="39"/>
      <c r="F48" s="39"/>
      <c r="G48" s="39"/>
      <c r="H48" s="39"/>
      <c r="I48" s="39"/>
    </row>
    <row r="49" spans="1:9" x14ac:dyDescent="0.25">
      <c r="A49" s="38">
        <v>45</v>
      </c>
      <c r="B49" s="44">
        <f>'CIA-1-Component 1'!B49</f>
        <v>0</v>
      </c>
      <c r="C49" s="45">
        <f>'CIA-1-Component 1'!C49</f>
        <v>0</v>
      </c>
      <c r="D49" s="39"/>
      <c r="E49" s="39"/>
      <c r="F49" s="39"/>
      <c r="G49" s="39"/>
      <c r="H49" s="39"/>
      <c r="I49" s="39"/>
    </row>
    <row r="50" spans="1:9" x14ac:dyDescent="0.25">
      <c r="A50" s="38">
        <v>46</v>
      </c>
      <c r="B50" s="44">
        <f>'CIA-1-Component 1'!B50</f>
        <v>0</v>
      </c>
      <c r="C50" s="45">
        <f>'CIA-1-Component 1'!C50</f>
        <v>0</v>
      </c>
      <c r="D50" s="39"/>
      <c r="E50" s="39"/>
      <c r="F50" s="39"/>
      <c r="G50" s="39"/>
      <c r="H50" s="39"/>
      <c r="I50" s="39"/>
    </row>
    <row r="51" spans="1:9" x14ac:dyDescent="0.25">
      <c r="A51" s="38">
        <v>47</v>
      </c>
      <c r="B51" s="44">
        <f>'CIA-1-Component 1'!B51</f>
        <v>0</v>
      </c>
      <c r="C51" s="45">
        <f>'CIA-1-Component 1'!C51</f>
        <v>0</v>
      </c>
      <c r="D51" s="39"/>
      <c r="E51" s="39"/>
      <c r="F51" s="39"/>
      <c r="G51" s="39"/>
      <c r="H51" s="39"/>
      <c r="I51" s="39"/>
    </row>
    <row r="52" spans="1:9" x14ac:dyDescent="0.25">
      <c r="A52" s="38">
        <v>48</v>
      </c>
      <c r="B52" s="44">
        <f>'CIA-1-Component 1'!B52</f>
        <v>0</v>
      </c>
      <c r="C52" s="45">
        <f>'CIA-1-Component 1'!C52</f>
        <v>0</v>
      </c>
      <c r="D52" s="39"/>
      <c r="E52" s="39"/>
      <c r="F52" s="39"/>
      <c r="G52" s="39"/>
      <c r="H52" s="39"/>
      <c r="I52" s="39"/>
    </row>
    <row r="53" spans="1:9" x14ac:dyDescent="0.25">
      <c r="A53" s="38">
        <v>49</v>
      </c>
      <c r="B53" s="44">
        <f>'CIA-1-Component 1'!B53</f>
        <v>0</v>
      </c>
      <c r="C53" s="45">
        <f>'CIA-1-Component 1'!C53</f>
        <v>0</v>
      </c>
      <c r="D53" s="39"/>
      <c r="E53" s="39"/>
      <c r="F53" s="39"/>
      <c r="G53" s="39"/>
      <c r="H53" s="39"/>
      <c r="I53" s="39"/>
    </row>
    <row r="54" spans="1:9" x14ac:dyDescent="0.25">
      <c r="A54" s="38">
        <v>50</v>
      </c>
      <c r="B54" s="44">
        <f>'CIA-1-Component 1'!B54</f>
        <v>0</v>
      </c>
      <c r="C54" s="45">
        <f>'CIA-1-Component 1'!C54</f>
        <v>0</v>
      </c>
      <c r="D54" s="39"/>
      <c r="E54" s="39"/>
      <c r="F54" s="39"/>
      <c r="G54" s="39"/>
      <c r="H54" s="39"/>
      <c r="I54" s="39"/>
    </row>
    <row r="55" spans="1:9" x14ac:dyDescent="0.25">
      <c r="A55" s="38">
        <v>51</v>
      </c>
      <c r="B55" s="44">
        <f>'CIA-1-Component 1'!B55</f>
        <v>0</v>
      </c>
      <c r="C55" s="45">
        <f>'CIA-1-Component 1'!C55</f>
        <v>0</v>
      </c>
      <c r="D55" s="39"/>
      <c r="E55" s="39"/>
      <c r="F55" s="39"/>
      <c r="G55" s="39"/>
      <c r="H55" s="39"/>
      <c r="I55" s="39"/>
    </row>
    <row r="56" spans="1:9" x14ac:dyDescent="0.25">
      <c r="A56" s="38">
        <v>52</v>
      </c>
      <c r="B56" s="44">
        <f>'CIA-1-Component 1'!B56</f>
        <v>0</v>
      </c>
      <c r="C56" s="45">
        <f>'CIA-1-Component 1'!C56</f>
        <v>0</v>
      </c>
      <c r="D56" s="39"/>
      <c r="E56" s="39"/>
      <c r="F56" s="39"/>
      <c r="G56" s="39"/>
      <c r="H56" s="39"/>
      <c r="I56" s="39"/>
    </row>
    <row r="57" spans="1:9" x14ac:dyDescent="0.25">
      <c r="A57" s="38">
        <v>53</v>
      </c>
      <c r="B57" s="44">
        <f>'CIA-1-Component 1'!B57</f>
        <v>0</v>
      </c>
      <c r="C57" s="45">
        <f>'CIA-1-Component 1'!C57</f>
        <v>0</v>
      </c>
      <c r="D57" s="39"/>
      <c r="E57" s="39"/>
      <c r="F57" s="39"/>
      <c r="G57" s="39"/>
      <c r="H57" s="39"/>
      <c r="I57" s="39"/>
    </row>
    <row r="58" spans="1:9" x14ac:dyDescent="0.25">
      <c r="A58" s="38">
        <v>54</v>
      </c>
      <c r="B58" s="44">
        <f>'CIA-1-Component 1'!B58</f>
        <v>0</v>
      </c>
      <c r="C58" s="45">
        <f>'CIA-1-Component 1'!C58</f>
        <v>0</v>
      </c>
      <c r="D58" s="39"/>
      <c r="E58" s="39"/>
      <c r="F58" s="39"/>
      <c r="G58" s="39"/>
      <c r="H58" s="39"/>
      <c r="I58" s="39"/>
    </row>
    <row r="59" spans="1:9" x14ac:dyDescent="0.25">
      <c r="A59" s="38">
        <v>55</v>
      </c>
      <c r="B59" s="44">
        <f>'CIA-1-Component 1'!B59</f>
        <v>0</v>
      </c>
      <c r="C59" s="45">
        <f>'CIA-1-Component 1'!C59</f>
        <v>0</v>
      </c>
      <c r="D59" s="39"/>
      <c r="E59" s="39"/>
      <c r="F59" s="39"/>
      <c r="G59" s="39"/>
      <c r="H59" s="39"/>
      <c r="I59" s="39"/>
    </row>
    <row r="60" spans="1:9" x14ac:dyDescent="0.25">
      <c r="A60" s="38">
        <v>56</v>
      </c>
      <c r="B60" s="44">
        <f>'CIA-1-Component 1'!B60</f>
        <v>0</v>
      </c>
      <c r="C60" s="45">
        <f>'CIA-1-Component 1'!C60</f>
        <v>0</v>
      </c>
      <c r="D60" s="39"/>
      <c r="E60" s="39"/>
      <c r="F60" s="39"/>
      <c r="G60" s="39"/>
      <c r="H60" s="39"/>
      <c r="I60" s="39"/>
    </row>
    <row r="61" spans="1:9" x14ac:dyDescent="0.25">
      <c r="A61" s="38">
        <v>57</v>
      </c>
      <c r="B61" s="44">
        <f>'CIA-1-Component 1'!B61</f>
        <v>0</v>
      </c>
      <c r="C61" s="45">
        <f>'CIA-1-Component 1'!C61</f>
        <v>0</v>
      </c>
      <c r="D61" s="39"/>
      <c r="E61" s="39"/>
      <c r="F61" s="39"/>
      <c r="G61" s="39"/>
      <c r="H61" s="39"/>
      <c r="I61" s="39"/>
    </row>
    <row r="62" spans="1:9" x14ac:dyDescent="0.25">
      <c r="A62" s="38">
        <v>58</v>
      </c>
      <c r="B62" s="44">
        <f>'CIA-1-Component 1'!B62</f>
        <v>0</v>
      </c>
      <c r="C62" s="45">
        <f>'CIA-1-Component 1'!C62</f>
        <v>0</v>
      </c>
      <c r="D62" s="39"/>
      <c r="E62" s="39"/>
      <c r="F62" s="39"/>
      <c r="G62" s="39"/>
      <c r="H62" s="39"/>
      <c r="I62" s="39"/>
    </row>
    <row r="63" spans="1:9" x14ac:dyDescent="0.25">
      <c r="A63" s="38">
        <v>59</v>
      </c>
      <c r="B63" s="44">
        <f>'CIA-1-Component 1'!B63</f>
        <v>0</v>
      </c>
      <c r="C63" s="45">
        <f>'CIA-1-Component 1'!C63</f>
        <v>0</v>
      </c>
      <c r="D63" s="39"/>
      <c r="E63" s="39"/>
      <c r="F63" s="39"/>
      <c r="G63" s="39"/>
      <c r="H63" s="39"/>
      <c r="I63" s="39"/>
    </row>
    <row r="64" spans="1:9" x14ac:dyDescent="0.25">
      <c r="A64" s="38">
        <v>60</v>
      </c>
      <c r="B64" s="44">
        <f>'CIA-1-Component 1'!B64</f>
        <v>0</v>
      </c>
      <c r="C64" s="45">
        <f>'CIA-1-Component 1'!C64</f>
        <v>0</v>
      </c>
      <c r="D64" s="39"/>
      <c r="E64" s="39"/>
      <c r="F64" s="39"/>
      <c r="G64" s="39"/>
      <c r="H64" s="39"/>
      <c r="I64" s="39"/>
    </row>
    <row r="65" spans="1:9" x14ac:dyDescent="0.25">
      <c r="A65" s="38">
        <v>61</v>
      </c>
      <c r="B65" s="44">
        <f>'CIA-1-Component 1'!B65</f>
        <v>0</v>
      </c>
      <c r="C65" s="45">
        <f>'CIA-1-Component 1'!C65</f>
        <v>0</v>
      </c>
      <c r="D65" s="39"/>
      <c r="E65" s="39"/>
      <c r="F65" s="39"/>
      <c r="G65" s="39"/>
      <c r="H65" s="39"/>
      <c r="I65" s="39"/>
    </row>
    <row r="66" spans="1:9" x14ac:dyDescent="0.25">
      <c r="A66" s="38">
        <v>62</v>
      </c>
      <c r="B66" s="44">
        <f>'CIA-1-Component 1'!B66</f>
        <v>0</v>
      </c>
      <c r="C66" s="45">
        <f>'CIA-1-Component 1'!C66</f>
        <v>0</v>
      </c>
      <c r="D66" s="39"/>
      <c r="E66" s="39"/>
      <c r="F66" s="39"/>
      <c r="G66" s="39"/>
      <c r="H66" s="39"/>
      <c r="I66" s="39"/>
    </row>
    <row r="67" spans="1:9" x14ac:dyDescent="0.25">
      <c r="A67" s="38">
        <v>63</v>
      </c>
      <c r="B67" s="44">
        <f>'CIA-1-Component 1'!B67</f>
        <v>0</v>
      </c>
      <c r="C67" s="45">
        <f>'CIA-1-Component 1'!C67</f>
        <v>0</v>
      </c>
      <c r="D67" s="39"/>
      <c r="E67" s="39"/>
      <c r="F67" s="39"/>
      <c r="G67" s="39"/>
      <c r="H67" s="39"/>
      <c r="I67" s="39"/>
    </row>
    <row r="68" spans="1:9" x14ac:dyDescent="0.25">
      <c r="A68" s="38">
        <v>64</v>
      </c>
      <c r="B68" s="44">
        <f>'CIA-1-Component 1'!B68</f>
        <v>0</v>
      </c>
      <c r="C68" s="45">
        <f>'CIA-1-Component 1'!C68</f>
        <v>0</v>
      </c>
      <c r="D68" s="39"/>
      <c r="E68" s="39"/>
      <c r="F68" s="39"/>
      <c r="G68" s="39"/>
      <c r="H68" s="39"/>
      <c r="I68" s="39"/>
    </row>
    <row r="69" spans="1:9" x14ac:dyDescent="0.25">
      <c r="A69" s="38">
        <v>65</v>
      </c>
      <c r="B69" s="44">
        <f>'CIA-1-Component 1'!B69</f>
        <v>0</v>
      </c>
      <c r="C69" s="45">
        <f>'CIA-1-Component 1'!C69</f>
        <v>0</v>
      </c>
      <c r="D69" s="39"/>
      <c r="E69" s="39"/>
      <c r="F69" s="39"/>
      <c r="G69" s="39"/>
      <c r="H69" s="39"/>
      <c r="I69" s="39"/>
    </row>
    <row r="70" spans="1:9" x14ac:dyDescent="0.25">
      <c r="A70" s="38">
        <v>66</v>
      </c>
      <c r="B70" s="44">
        <f>'CIA-1-Component 1'!B70</f>
        <v>0</v>
      </c>
      <c r="C70" s="45">
        <f>'CIA-1-Component 1'!C70</f>
        <v>0</v>
      </c>
      <c r="D70" s="39"/>
      <c r="E70" s="39"/>
      <c r="F70" s="39"/>
      <c r="G70" s="39"/>
      <c r="H70" s="39"/>
      <c r="I70" s="39"/>
    </row>
    <row r="71" spans="1:9" x14ac:dyDescent="0.25">
      <c r="A71" s="38">
        <v>67</v>
      </c>
      <c r="B71" s="44">
        <f>'CIA-1-Component 1'!B71</f>
        <v>0</v>
      </c>
      <c r="C71" s="45">
        <f>'CIA-1-Component 1'!C71</f>
        <v>0</v>
      </c>
      <c r="D71" s="39"/>
      <c r="E71" s="39"/>
      <c r="F71" s="39"/>
      <c r="G71" s="39"/>
      <c r="H71" s="39"/>
      <c r="I71" s="39"/>
    </row>
    <row r="72" spans="1:9" x14ac:dyDescent="0.25">
      <c r="A72" s="38">
        <v>68</v>
      </c>
      <c r="B72" s="44">
        <f>'CIA-1-Component 1'!B72</f>
        <v>0</v>
      </c>
      <c r="C72" s="45">
        <f>'CIA-1-Component 1'!C72</f>
        <v>0</v>
      </c>
      <c r="D72" s="39"/>
      <c r="E72" s="39"/>
      <c r="F72" s="39"/>
      <c r="G72" s="39"/>
      <c r="H72" s="39"/>
      <c r="I72" s="39"/>
    </row>
    <row r="73" spans="1:9" x14ac:dyDescent="0.25">
      <c r="A73" s="38">
        <v>69</v>
      </c>
      <c r="B73" s="44">
        <f>'CIA-1-Component 1'!B73</f>
        <v>0</v>
      </c>
      <c r="C73" s="45">
        <f>'CIA-1-Component 1'!C73</f>
        <v>0</v>
      </c>
      <c r="D73" s="39"/>
      <c r="E73" s="39"/>
      <c r="F73" s="39"/>
      <c r="G73" s="39"/>
      <c r="H73" s="39"/>
      <c r="I73" s="39"/>
    </row>
    <row r="74" spans="1:9" x14ac:dyDescent="0.25">
      <c r="A74" s="38">
        <v>70</v>
      </c>
      <c r="B74" s="44">
        <f>'CIA-1-Component 1'!B74</f>
        <v>0</v>
      </c>
      <c r="C74" s="45">
        <f>'CIA-1-Component 1'!C74</f>
        <v>0</v>
      </c>
      <c r="D74" s="39"/>
      <c r="E74" s="39"/>
      <c r="F74" s="39"/>
      <c r="G74" s="39"/>
      <c r="H74" s="39"/>
      <c r="I74" s="39"/>
    </row>
    <row r="75" spans="1:9" x14ac:dyDescent="0.25">
      <c r="A75" s="38">
        <v>71</v>
      </c>
      <c r="B75" s="44">
        <f>'CIA-1-Component 1'!B75</f>
        <v>0</v>
      </c>
      <c r="C75" s="45">
        <f>'CIA-1-Component 1'!C75</f>
        <v>0</v>
      </c>
      <c r="D75" s="39"/>
      <c r="E75" s="39"/>
      <c r="F75" s="39"/>
      <c r="G75" s="39"/>
      <c r="H75" s="39"/>
      <c r="I75" s="39"/>
    </row>
    <row r="76" spans="1:9" x14ac:dyDescent="0.25">
      <c r="A76" s="38">
        <v>72</v>
      </c>
      <c r="B76" s="44">
        <f>'CIA-1-Component 1'!B76</f>
        <v>0</v>
      </c>
      <c r="C76" s="45">
        <f>'CIA-1-Component 1'!C76</f>
        <v>0</v>
      </c>
      <c r="D76" s="39"/>
      <c r="E76" s="39"/>
      <c r="F76" s="39"/>
      <c r="G76" s="39"/>
      <c r="H76" s="39"/>
      <c r="I76" s="39"/>
    </row>
    <row r="77" spans="1:9" x14ac:dyDescent="0.25">
      <c r="A77" s="38">
        <v>73</v>
      </c>
      <c r="B77" s="44">
        <f>'CIA-1-Component 1'!B77</f>
        <v>0</v>
      </c>
      <c r="C77" s="45">
        <f>'CIA-1-Component 1'!C77</f>
        <v>0</v>
      </c>
      <c r="D77" s="39"/>
      <c r="E77" s="39"/>
      <c r="F77" s="39"/>
      <c r="G77" s="39"/>
      <c r="H77" s="39"/>
      <c r="I77" s="39"/>
    </row>
    <row r="78" spans="1:9" x14ac:dyDescent="0.25">
      <c r="A78" s="38">
        <v>74</v>
      </c>
      <c r="B78" s="44">
        <f>'CIA-1-Component 1'!B78</f>
        <v>0</v>
      </c>
      <c r="C78" s="45">
        <f>'CIA-1-Component 1'!C78</f>
        <v>0</v>
      </c>
      <c r="D78" s="39"/>
      <c r="E78" s="39"/>
      <c r="F78" s="39"/>
      <c r="G78" s="39"/>
      <c r="H78" s="39"/>
      <c r="I78" s="39"/>
    </row>
    <row r="79" spans="1:9" x14ac:dyDescent="0.25">
      <c r="A79" s="38">
        <v>75</v>
      </c>
      <c r="B79" s="44">
        <f>'CIA-1-Component 1'!B79</f>
        <v>0</v>
      </c>
      <c r="C79" s="45">
        <f>'CIA-1-Component 1'!C79</f>
        <v>0</v>
      </c>
      <c r="D79" s="39"/>
      <c r="E79" s="39"/>
      <c r="F79" s="39"/>
      <c r="G79" s="39"/>
      <c r="H79" s="39"/>
      <c r="I79" s="39"/>
    </row>
    <row r="80" spans="1:9" x14ac:dyDescent="0.25">
      <c r="A80" s="38">
        <v>76</v>
      </c>
      <c r="B80" s="44">
        <f>'CIA-1-Component 1'!B80</f>
        <v>0</v>
      </c>
      <c r="C80" s="45">
        <f>'CIA-1-Component 1'!C80</f>
        <v>0</v>
      </c>
      <c r="D80" s="39"/>
      <c r="E80" s="39"/>
      <c r="F80" s="39"/>
      <c r="G80" s="39"/>
      <c r="H80" s="39"/>
      <c r="I80" s="39"/>
    </row>
    <row r="81" spans="1:9" x14ac:dyDescent="0.25">
      <c r="A81" s="38">
        <v>77</v>
      </c>
      <c r="B81" s="44">
        <f>'CIA-1-Component 1'!B81</f>
        <v>0</v>
      </c>
      <c r="C81" s="45">
        <f>'CIA-1-Component 1'!C81</f>
        <v>0</v>
      </c>
      <c r="D81" s="39"/>
      <c r="E81" s="39"/>
      <c r="F81" s="39"/>
      <c r="G81" s="39"/>
      <c r="H81" s="39"/>
      <c r="I81" s="39"/>
    </row>
    <row r="82" spans="1:9" x14ac:dyDescent="0.25">
      <c r="A82" s="38">
        <v>78</v>
      </c>
      <c r="B82" s="44">
        <f>'CIA-1-Component 1'!B82</f>
        <v>0</v>
      </c>
      <c r="C82" s="45">
        <f>'CIA-1-Component 1'!C82</f>
        <v>0</v>
      </c>
      <c r="D82" s="39"/>
      <c r="E82" s="39"/>
      <c r="F82" s="39"/>
      <c r="G82" s="39"/>
      <c r="H82" s="39"/>
      <c r="I82" s="39"/>
    </row>
    <row r="83" spans="1:9" x14ac:dyDescent="0.25">
      <c r="A83" s="38">
        <v>79</v>
      </c>
      <c r="B83" s="44">
        <f>'CIA-1-Component 1'!B83</f>
        <v>0</v>
      </c>
      <c r="C83" s="45">
        <f>'CIA-1-Component 1'!C83</f>
        <v>0</v>
      </c>
      <c r="D83" s="39"/>
      <c r="E83" s="39"/>
      <c r="F83" s="39"/>
      <c r="G83" s="39"/>
      <c r="H83" s="39"/>
      <c r="I83" s="39"/>
    </row>
    <row r="84" spans="1:9" x14ac:dyDescent="0.25">
      <c r="A84" s="38">
        <v>80</v>
      </c>
      <c r="B84" s="44">
        <f>'CIA-1-Component 1'!B84</f>
        <v>0</v>
      </c>
      <c r="C84" s="45">
        <f>'CIA-1-Component 1'!C84</f>
        <v>0</v>
      </c>
      <c r="D84" s="39"/>
      <c r="E84" s="39"/>
      <c r="F84" s="39"/>
      <c r="G84" s="39"/>
      <c r="H84" s="39"/>
      <c r="I84" s="39"/>
    </row>
    <row r="85" spans="1:9" x14ac:dyDescent="0.25">
      <c r="A85" s="38">
        <v>81</v>
      </c>
      <c r="B85" s="44">
        <f>'CIA-1-Component 1'!B85</f>
        <v>0</v>
      </c>
      <c r="C85" s="45">
        <f>'CIA-1-Component 1'!C85</f>
        <v>0</v>
      </c>
      <c r="D85" s="39"/>
      <c r="E85" s="39"/>
      <c r="F85" s="39"/>
      <c r="G85" s="39"/>
      <c r="H85" s="39"/>
      <c r="I85" s="39"/>
    </row>
    <row r="86" spans="1:9" x14ac:dyDescent="0.25">
      <c r="A86" s="38">
        <v>82</v>
      </c>
      <c r="B86" s="44">
        <f>'CIA-1-Component 1'!B86</f>
        <v>0</v>
      </c>
      <c r="C86" s="45">
        <f>'CIA-1-Component 1'!C86</f>
        <v>0</v>
      </c>
      <c r="D86" s="39"/>
      <c r="E86" s="39"/>
      <c r="F86" s="39"/>
      <c r="G86" s="39"/>
      <c r="H86" s="39"/>
      <c r="I86" s="39"/>
    </row>
    <row r="87" spans="1:9" x14ac:dyDescent="0.25">
      <c r="A87" s="38">
        <v>83</v>
      </c>
      <c r="B87" s="44">
        <f>'CIA-1-Component 1'!B87</f>
        <v>0</v>
      </c>
      <c r="C87" s="45">
        <f>'CIA-1-Component 1'!C87</f>
        <v>0</v>
      </c>
      <c r="D87" s="39"/>
      <c r="E87" s="39"/>
      <c r="F87" s="39"/>
      <c r="G87" s="39"/>
      <c r="H87" s="39"/>
      <c r="I87" s="39"/>
    </row>
    <row r="88" spans="1:9" x14ac:dyDescent="0.25">
      <c r="A88" s="38">
        <v>84</v>
      </c>
      <c r="B88" s="44">
        <f>'CIA-1-Component 1'!B88</f>
        <v>0</v>
      </c>
      <c r="C88" s="45">
        <f>'CIA-1-Component 1'!C88</f>
        <v>0</v>
      </c>
      <c r="D88" s="39"/>
      <c r="E88" s="39"/>
      <c r="F88" s="39"/>
      <c r="G88" s="39"/>
      <c r="H88" s="39"/>
      <c r="I88" s="39"/>
    </row>
    <row r="89" spans="1:9" x14ac:dyDescent="0.25">
      <c r="A89" s="38">
        <v>85</v>
      </c>
      <c r="B89" s="44">
        <f>'CIA-1-Component 1'!B89</f>
        <v>0</v>
      </c>
      <c r="C89" s="45">
        <f>'CIA-1-Component 1'!C89</f>
        <v>0</v>
      </c>
      <c r="D89" s="39"/>
      <c r="E89" s="39"/>
      <c r="F89" s="39"/>
      <c r="G89" s="39"/>
      <c r="H89" s="39"/>
      <c r="I89" s="39"/>
    </row>
    <row r="90" spans="1:9" x14ac:dyDescent="0.25">
      <c r="A90" s="38">
        <v>86</v>
      </c>
      <c r="B90" s="44">
        <f>'CIA-1-Component 1'!B90</f>
        <v>0</v>
      </c>
      <c r="C90" s="45">
        <f>'CIA-1-Component 1'!C90</f>
        <v>0</v>
      </c>
      <c r="D90" s="39"/>
      <c r="E90" s="39"/>
      <c r="F90" s="39"/>
      <c r="G90" s="39"/>
      <c r="H90" s="39"/>
      <c r="I90" s="39"/>
    </row>
    <row r="91" spans="1:9" x14ac:dyDescent="0.25">
      <c r="A91" s="38">
        <v>87</v>
      </c>
      <c r="B91" s="44">
        <f>'CIA-1-Component 1'!B91</f>
        <v>0</v>
      </c>
      <c r="C91" s="45">
        <f>'CIA-1-Component 1'!C91</f>
        <v>0</v>
      </c>
      <c r="D91" s="39"/>
      <c r="E91" s="39"/>
      <c r="F91" s="39"/>
      <c r="G91" s="39"/>
      <c r="H91" s="39"/>
      <c r="I91" s="39"/>
    </row>
    <row r="92" spans="1:9" x14ac:dyDescent="0.25">
      <c r="A92" s="38">
        <v>88</v>
      </c>
      <c r="B92" s="44">
        <f>'CIA-1-Component 1'!B92</f>
        <v>0</v>
      </c>
      <c r="C92" s="45">
        <f>'CIA-1-Component 1'!C92</f>
        <v>0</v>
      </c>
      <c r="D92" s="39"/>
      <c r="E92" s="39"/>
      <c r="F92" s="39"/>
      <c r="G92" s="39"/>
      <c r="H92" s="39"/>
      <c r="I92" s="39"/>
    </row>
    <row r="93" spans="1:9" x14ac:dyDescent="0.25">
      <c r="A93" s="38">
        <v>89</v>
      </c>
      <c r="B93" s="44">
        <f>'CIA-1-Component 1'!B93</f>
        <v>0</v>
      </c>
      <c r="C93" s="45">
        <f>'CIA-1-Component 1'!C93</f>
        <v>0</v>
      </c>
      <c r="D93" s="39"/>
      <c r="E93" s="39"/>
      <c r="F93" s="39"/>
      <c r="G93" s="39"/>
      <c r="H93" s="39"/>
      <c r="I93" s="39"/>
    </row>
    <row r="94" spans="1:9" x14ac:dyDescent="0.25">
      <c r="A94" s="38">
        <v>90</v>
      </c>
      <c r="B94" s="44">
        <f>'CIA-1-Component 1'!B94</f>
        <v>0</v>
      </c>
      <c r="C94" s="45">
        <f>'CIA-1-Component 1'!C94</f>
        <v>0</v>
      </c>
      <c r="D94" s="39"/>
      <c r="E94" s="39"/>
      <c r="F94" s="39"/>
      <c r="G94" s="39"/>
      <c r="H94" s="39"/>
      <c r="I94" s="39"/>
    </row>
    <row r="95" spans="1:9" x14ac:dyDescent="0.25">
      <c r="A95" s="38">
        <v>91</v>
      </c>
      <c r="B95" s="44">
        <f>'CIA-1-Component 1'!B95</f>
        <v>0</v>
      </c>
      <c r="C95" s="45">
        <f>'CIA-1-Component 1'!C95</f>
        <v>0</v>
      </c>
      <c r="D95" s="39"/>
      <c r="E95" s="39"/>
      <c r="F95" s="39"/>
      <c r="G95" s="39"/>
      <c r="H95" s="39"/>
      <c r="I95" s="39"/>
    </row>
    <row r="96" spans="1:9" x14ac:dyDescent="0.25">
      <c r="A96" s="38">
        <v>92</v>
      </c>
      <c r="B96" s="44">
        <f>'CIA-1-Component 1'!B96</f>
        <v>0</v>
      </c>
      <c r="C96" s="45">
        <f>'CIA-1-Component 1'!C96</f>
        <v>0</v>
      </c>
      <c r="D96" s="39"/>
      <c r="E96" s="39"/>
      <c r="F96" s="39"/>
      <c r="G96" s="39"/>
      <c r="H96" s="39"/>
      <c r="I96" s="39"/>
    </row>
    <row r="97" spans="1:9" x14ac:dyDescent="0.25">
      <c r="A97" s="38">
        <v>93</v>
      </c>
      <c r="B97" s="44">
        <f>'CIA-1-Component 1'!B97</f>
        <v>0</v>
      </c>
      <c r="C97" s="45">
        <f>'CIA-1-Component 1'!C97</f>
        <v>0</v>
      </c>
      <c r="D97" s="39"/>
      <c r="E97" s="39"/>
      <c r="F97" s="39"/>
      <c r="G97" s="39"/>
      <c r="H97" s="39"/>
      <c r="I97" s="39"/>
    </row>
    <row r="98" spans="1:9" x14ac:dyDescent="0.25">
      <c r="A98" s="38">
        <v>94</v>
      </c>
      <c r="B98" s="44">
        <f>'CIA-1-Component 1'!B98</f>
        <v>0</v>
      </c>
      <c r="C98" s="45">
        <f>'CIA-1-Component 1'!C98</f>
        <v>0</v>
      </c>
      <c r="D98" s="39"/>
      <c r="E98" s="39"/>
      <c r="F98" s="39"/>
      <c r="G98" s="39"/>
      <c r="H98" s="39"/>
      <c r="I98" s="39"/>
    </row>
    <row r="99" spans="1:9" x14ac:dyDescent="0.25">
      <c r="A99" s="38">
        <v>95</v>
      </c>
      <c r="B99" s="44">
        <f>'CIA-1-Component 1'!B99</f>
        <v>0</v>
      </c>
      <c r="C99" s="45">
        <f>'CIA-1-Component 1'!C99</f>
        <v>0</v>
      </c>
      <c r="D99" s="39"/>
      <c r="E99" s="39"/>
      <c r="F99" s="39"/>
      <c r="G99" s="39"/>
      <c r="H99" s="39"/>
      <c r="I99" s="39"/>
    </row>
    <row r="100" spans="1:9" x14ac:dyDescent="0.25">
      <c r="A100" s="38">
        <v>96</v>
      </c>
      <c r="B100" s="44">
        <f>'CIA-1-Component 1'!B100</f>
        <v>0</v>
      </c>
      <c r="C100" s="45">
        <f>'CIA-1-Component 1'!C100</f>
        <v>0</v>
      </c>
      <c r="D100" s="39"/>
      <c r="E100" s="39"/>
      <c r="F100" s="39"/>
      <c r="G100" s="39"/>
      <c r="H100" s="39"/>
      <c r="I100" s="39"/>
    </row>
    <row r="101" spans="1:9" x14ac:dyDescent="0.25">
      <c r="A101" s="38">
        <v>97</v>
      </c>
      <c r="B101" s="44">
        <f>'CIA-1-Component 1'!B101</f>
        <v>0</v>
      </c>
      <c r="C101" s="45">
        <f>'CIA-1-Component 1'!C101</f>
        <v>0</v>
      </c>
      <c r="D101" s="39"/>
      <c r="E101" s="39"/>
      <c r="F101" s="39"/>
      <c r="G101" s="39"/>
      <c r="H101" s="39"/>
      <c r="I101" s="39"/>
    </row>
    <row r="102" spans="1:9" x14ac:dyDescent="0.25">
      <c r="A102" s="38">
        <v>98</v>
      </c>
      <c r="B102" s="44">
        <f>'CIA-1-Component 1'!B102</f>
        <v>0</v>
      </c>
      <c r="C102" s="45">
        <f>'CIA-1-Component 1'!C102</f>
        <v>0</v>
      </c>
      <c r="D102" s="39"/>
      <c r="E102" s="39"/>
      <c r="F102" s="39"/>
      <c r="G102" s="39"/>
      <c r="H102" s="39"/>
      <c r="I102" s="39"/>
    </row>
    <row r="103" spans="1:9" x14ac:dyDescent="0.25">
      <c r="A103" s="38">
        <v>99</v>
      </c>
      <c r="B103" s="44">
        <f>'CIA-1-Component 1'!B103</f>
        <v>0</v>
      </c>
      <c r="C103" s="45">
        <f>'CIA-1-Component 1'!C103</f>
        <v>0</v>
      </c>
      <c r="D103" s="39"/>
      <c r="E103" s="39"/>
      <c r="F103" s="39"/>
      <c r="G103" s="39"/>
      <c r="H103" s="39"/>
      <c r="I103" s="39"/>
    </row>
    <row r="104" spans="1:9" x14ac:dyDescent="0.25">
      <c r="A104" s="38">
        <v>100</v>
      </c>
      <c r="B104" s="44">
        <f>'CIA-1-Component 1'!B104</f>
        <v>0</v>
      </c>
      <c r="C104" s="45">
        <f>'CIA-1-Component 1'!C104</f>
        <v>0</v>
      </c>
      <c r="D104" s="39"/>
      <c r="E104" s="39"/>
      <c r="F104" s="39"/>
      <c r="G104" s="39"/>
      <c r="H104" s="39"/>
      <c r="I104" s="39"/>
    </row>
    <row r="105" spans="1:9" x14ac:dyDescent="0.25">
      <c r="A105" s="38">
        <v>101</v>
      </c>
      <c r="B105" s="44">
        <f>'CIA-1-Component 1'!B105</f>
        <v>0</v>
      </c>
      <c r="C105" s="45">
        <f>'CIA-1-Component 1'!C105</f>
        <v>0</v>
      </c>
      <c r="D105" s="39"/>
      <c r="E105" s="39"/>
      <c r="F105" s="39"/>
      <c r="G105" s="39"/>
      <c r="H105" s="39"/>
      <c r="I105" s="39"/>
    </row>
    <row r="106" spans="1:9" x14ac:dyDescent="0.25">
      <c r="A106" s="38">
        <v>102</v>
      </c>
      <c r="B106" s="44">
        <f>'CIA-1-Component 1'!B106</f>
        <v>0</v>
      </c>
      <c r="C106" s="45">
        <f>'CIA-1-Component 1'!C106</f>
        <v>0</v>
      </c>
      <c r="D106" s="39"/>
      <c r="E106" s="39"/>
      <c r="F106" s="39"/>
      <c r="G106" s="39"/>
      <c r="H106" s="39"/>
      <c r="I106" s="39"/>
    </row>
    <row r="107" spans="1:9" x14ac:dyDescent="0.25">
      <c r="A107" s="38">
        <v>103</v>
      </c>
      <c r="B107" s="44">
        <f>'CIA-1-Component 1'!B107</f>
        <v>0</v>
      </c>
      <c r="C107" s="45">
        <f>'CIA-1-Component 1'!C107</f>
        <v>0</v>
      </c>
      <c r="D107" s="39"/>
      <c r="E107" s="39"/>
      <c r="F107" s="39"/>
      <c r="G107" s="39"/>
      <c r="H107" s="39"/>
      <c r="I107" s="39"/>
    </row>
    <row r="108" spans="1:9" x14ac:dyDescent="0.25">
      <c r="A108" s="38">
        <v>104</v>
      </c>
      <c r="B108" s="44">
        <f>'CIA-1-Component 1'!B108</f>
        <v>0</v>
      </c>
      <c r="C108" s="45">
        <f>'CIA-1-Component 1'!C108</f>
        <v>0</v>
      </c>
      <c r="D108" s="39"/>
      <c r="E108" s="39"/>
      <c r="F108" s="39"/>
      <c r="G108" s="39"/>
      <c r="H108" s="39"/>
      <c r="I108" s="39"/>
    </row>
    <row r="109" spans="1:9" x14ac:dyDescent="0.25">
      <c r="A109" s="38">
        <v>105</v>
      </c>
      <c r="B109" s="44">
        <f>'CIA-1-Component 1'!B109</f>
        <v>0</v>
      </c>
      <c r="C109" s="45">
        <f>'CIA-1-Component 1'!C109</f>
        <v>0</v>
      </c>
      <c r="D109" s="39"/>
      <c r="E109" s="39"/>
      <c r="F109" s="39"/>
      <c r="G109" s="39"/>
      <c r="H109" s="39"/>
      <c r="I109" s="39"/>
    </row>
    <row r="110" spans="1:9" x14ac:dyDescent="0.25">
      <c r="A110" s="38">
        <v>106</v>
      </c>
      <c r="B110" s="44">
        <f>'CIA-1-Component 1'!B110</f>
        <v>0</v>
      </c>
      <c r="C110" s="45">
        <f>'CIA-1-Component 1'!C110</f>
        <v>0</v>
      </c>
      <c r="D110" s="39"/>
      <c r="E110" s="39"/>
      <c r="F110" s="39"/>
      <c r="G110" s="39"/>
      <c r="H110" s="39"/>
      <c r="I110" s="39"/>
    </row>
    <row r="111" spans="1:9" x14ac:dyDescent="0.25">
      <c r="A111" s="38">
        <v>107</v>
      </c>
      <c r="B111" s="44">
        <f>'CIA-1-Component 1'!B111</f>
        <v>0</v>
      </c>
      <c r="C111" s="45">
        <f>'CIA-1-Component 1'!C111</f>
        <v>0</v>
      </c>
      <c r="D111" s="39"/>
      <c r="E111" s="39"/>
      <c r="F111" s="39"/>
      <c r="G111" s="39"/>
      <c r="H111" s="39"/>
      <c r="I111" s="39"/>
    </row>
    <row r="112" spans="1:9" x14ac:dyDescent="0.25">
      <c r="A112" s="38">
        <v>108</v>
      </c>
      <c r="B112" s="44">
        <f>'CIA-1-Component 1'!B112</f>
        <v>0</v>
      </c>
      <c r="C112" s="45">
        <f>'CIA-1-Component 1'!C112</f>
        <v>0</v>
      </c>
      <c r="D112" s="39"/>
      <c r="E112" s="39"/>
      <c r="F112" s="39"/>
      <c r="G112" s="39"/>
      <c r="H112" s="39"/>
      <c r="I112" s="39"/>
    </row>
    <row r="113" spans="1:9" x14ac:dyDescent="0.25">
      <c r="A113" s="38">
        <v>109</v>
      </c>
      <c r="B113" s="44">
        <f>'CIA-1-Component 1'!B113</f>
        <v>0</v>
      </c>
      <c r="C113" s="45">
        <f>'CIA-1-Component 1'!C113</f>
        <v>0</v>
      </c>
      <c r="D113" s="39"/>
      <c r="E113" s="39"/>
      <c r="F113" s="39"/>
      <c r="G113" s="39"/>
      <c r="H113" s="39"/>
      <c r="I113" s="39"/>
    </row>
    <row r="114" spans="1:9" x14ac:dyDescent="0.25">
      <c r="A114" s="38">
        <v>110</v>
      </c>
      <c r="B114" s="44">
        <f>'CIA-1-Component 1'!B114</f>
        <v>0</v>
      </c>
      <c r="C114" s="45">
        <f>'CIA-1-Component 1'!C114</f>
        <v>0</v>
      </c>
      <c r="D114" s="39"/>
      <c r="E114" s="39"/>
      <c r="F114" s="39"/>
      <c r="G114" s="39"/>
      <c r="H114" s="39"/>
      <c r="I114" s="39"/>
    </row>
    <row r="115" spans="1:9" x14ac:dyDescent="0.25">
      <c r="A115" s="38">
        <v>111</v>
      </c>
      <c r="B115" s="44">
        <f>'CIA-1-Component 1'!B115</f>
        <v>0</v>
      </c>
      <c r="C115" s="45">
        <f>'CIA-1-Component 1'!C115</f>
        <v>0</v>
      </c>
      <c r="D115" s="39"/>
      <c r="E115" s="39"/>
      <c r="F115" s="39"/>
      <c r="G115" s="39"/>
      <c r="H115" s="39"/>
      <c r="I115" s="39"/>
    </row>
    <row r="116" spans="1:9" x14ac:dyDescent="0.25">
      <c r="A116" s="38">
        <v>112</v>
      </c>
      <c r="B116" s="44">
        <f>'CIA-1-Component 1'!B116</f>
        <v>0</v>
      </c>
      <c r="C116" s="45">
        <f>'CIA-1-Component 1'!C116</f>
        <v>0</v>
      </c>
      <c r="D116" s="39"/>
      <c r="E116" s="39"/>
      <c r="F116" s="39"/>
      <c r="G116" s="39"/>
      <c r="H116" s="39"/>
      <c r="I116" s="39"/>
    </row>
    <row r="117" spans="1:9" x14ac:dyDescent="0.25">
      <c r="A117" s="38">
        <v>113</v>
      </c>
      <c r="B117" s="44">
        <f>'CIA-1-Component 1'!B117</f>
        <v>0</v>
      </c>
      <c r="C117" s="45">
        <f>'CIA-1-Component 1'!C117</f>
        <v>0</v>
      </c>
      <c r="D117" s="39"/>
      <c r="E117" s="39"/>
      <c r="F117" s="39"/>
      <c r="G117" s="39"/>
      <c r="H117" s="39"/>
      <c r="I117" s="39"/>
    </row>
    <row r="118" spans="1:9" x14ac:dyDescent="0.25">
      <c r="A118" s="38">
        <v>114</v>
      </c>
      <c r="B118" s="44">
        <f>'CIA-1-Component 1'!B118</f>
        <v>0</v>
      </c>
      <c r="C118" s="45">
        <f>'CIA-1-Component 1'!C118</f>
        <v>0</v>
      </c>
      <c r="D118" s="39"/>
      <c r="E118" s="39"/>
      <c r="F118" s="39"/>
      <c r="G118" s="39"/>
      <c r="H118" s="39"/>
      <c r="I118" s="39"/>
    </row>
    <row r="119" spans="1:9" x14ac:dyDescent="0.25">
      <c r="A119" s="38">
        <v>115</v>
      </c>
      <c r="B119" s="44">
        <f>'CIA-1-Component 1'!B119</f>
        <v>0</v>
      </c>
      <c r="C119" s="45">
        <f>'CIA-1-Component 1'!C119</f>
        <v>0</v>
      </c>
      <c r="D119" s="39"/>
      <c r="E119" s="39"/>
      <c r="F119" s="39"/>
      <c r="G119" s="39"/>
      <c r="H119" s="39"/>
      <c r="I119" s="39"/>
    </row>
    <row r="120" spans="1:9" x14ac:dyDescent="0.25">
      <c r="A120" s="38">
        <v>116</v>
      </c>
      <c r="B120" s="44">
        <f>'CIA-1-Component 1'!B120</f>
        <v>0</v>
      </c>
      <c r="C120" s="45">
        <f>'CIA-1-Component 1'!C120</f>
        <v>0</v>
      </c>
      <c r="D120" s="39"/>
      <c r="E120" s="39"/>
      <c r="F120" s="39"/>
      <c r="G120" s="39"/>
      <c r="H120" s="39"/>
      <c r="I120" s="39"/>
    </row>
    <row r="121" spans="1:9" x14ac:dyDescent="0.25">
      <c r="A121" s="38">
        <v>117</v>
      </c>
      <c r="B121" s="44">
        <f>'CIA-1-Component 1'!B121</f>
        <v>0</v>
      </c>
      <c r="C121" s="45">
        <f>'CIA-1-Component 1'!C121</f>
        <v>0</v>
      </c>
      <c r="D121" s="39"/>
      <c r="E121" s="39"/>
      <c r="F121" s="39"/>
      <c r="G121" s="39"/>
      <c r="H121" s="39"/>
      <c r="I121" s="39"/>
    </row>
    <row r="122" spans="1:9" x14ac:dyDescent="0.25">
      <c r="A122" s="38">
        <v>118</v>
      </c>
      <c r="B122" s="44">
        <f>'CIA-1-Component 1'!B122</f>
        <v>0</v>
      </c>
      <c r="C122" s="45">
        <f>'CIA-1-Component 1'!C122</f>
        <v>0</v>
      </c>
      <c r="D122" s="39"/>
      <c r="E122" s="39"/>
      <c r="F122" s="39"/>
      <c r="G122" s="39"/>
      <c r="H122" s="39"/>
      <c r="I122" s="39"/>
    </row>
    <row r="123" spans="1:9" x14ac:dyDescent="0.25">
      <c r="A123" s="38">
        <v>119</v>
      </c>
      <c r="B123" s="44">
        <f>'CIA-1-Component 1'!B123</f>
        <v>0</v>
      </c>
      <c r="C123" s="45">
        <f>'CIA-1-Component 1'!C123</f>
        <v>0</v>
      </c>
      <c r="D123" s="39"/>
      <c r="E123" s="39"/>
      <c r="F123" s="39"/>
      <c r="G123" s="39"/>
      <c r="H123" s="39"/>
      <c r="I123" s="39"/>
    </row>
    <row r="124" spans="1:9" x14ac:dyDescent="0.25">
      <c r="A124" s="38">
        <v>120</v>
      </c>
      <c r="B124" s="44">
        <f>'CIA-1-Component 1'!B124</f>
        <v>0</v>
      </c>
      <c r="C124" s="45">
        <f>'CIA-1-Component 1'!C124</f>
        <v>0</v>
      </c>
      <c r="D124" s="39"/>
      <c r="E124" s="39"/>
      <c r="F124" s="39"/>
      <c r="G124" s="39"/>
      <c r="H124" s="39"/>
      <c r="I124" s="39"/>
    </row>
    <row r="125" spans="1:9" x14ac:dyDescent="0.25">
      <c r="A125" s="38">
        <v>121</v>
      </c>
      <c r="B125" s="44">
        <f>'CIA-1-Component 1'!B125</f>
        <v>0</v>
      </c>
      <c r="C125" s="45">
        <f>'CIA-1-Component 1'!C125</f>
        <v>0</v>
      </c>
      <c r="D125" s="39"/>
      <c r="E125" s="39"/>
      <c r="F125" s="39"/>
      <c r="G125" s="39"/>
      <c r="H125" s="39"/>
      <c r="I125" s="39"/>
    </row>
    <row r="126" spans="1:9" x14ac:dyDescent="0.25">
      <c r="A126" s="38">
        <v>122</v>
      </c>
      <c r="B126" s="44">
        <f>'CIA-1-Component 1'!B126</f>
        <v>0</v>
      </c>
      <c r="C126" s="45">
        <f>'CIA-1-Component 1'!C126</f>
        <v>0</v>
      </c>
      <c r="D126" s="39"/>
      <c r="E126" s="39"/>
      <c r="F126" s="39"/>
      <c r="G126" s="39"/>
      <c r="H126" s="39"/>
      <c r="I126" s="39"/>
    </row>
    <row r="127" spans="1:9" x14ac:dyDescent="0.25">
      <c r="A127" s="38">
        <v>123</v>
      </c>
      <c r="B127" s="44">
        <f>'CIA-1-Component 1'!B127</f>
        <v>0</v>
      </c>
      <c r="C127" s="45">
        <f>'CIA-1-Component 1'!C127</f>
        <v>0</v>
      </c>
      <c r="D127" s="39"/>
      <c r="E127" s="39"/>
      <c r="F127" s="39"/>
      <c r="G127" s="39"/>
      <c r="H127" s="39"/>
      <c r="I127" s="39"/>
    </row>
    <row r="128" spans="1:9" x14ac:dyDescent="0.25">
      <c r="A128" s="38">
        <v>124</v>
      </c>
      <c r="B128" s="44">
        <f>'CIA-1-Component 1'!B128</f>
        <v>0</v>
      </c>
      <c r="C128" s="45">
        <f>'CIA-1-Component 1'!C128</f>
        <v>0</v>
      </c>
      <c r="D128" s="39"/>
      <c r="E128" s="39"/>
      <c r="F128" s="39"/>
      <c r="G128" s="39"/>
      <c r="H128" s="39"/>
      <c r="I128" s="39"/>
    </row>
    <row r="129" spans="1:9" x14ac:dyDescent="0.25">
      <c r="A129" s="38">
        <v>125</v>
      </c>
      <c r="B129" s="44">
        <f>'CIA-1-Component 1'!B129</f>
        <v>0</v>
      </c>
      <c r="C129" s="45">
        <f>'CIA-1-Component 1'!C129</f>
        <v>0</v>
      </c>
      <c r="D129" s="39"/>
      <c r="E129" s="39"/>
      <c r="F129" s="39"/>
      <c r="G129" s="39"/>
      <c r="H129" s="39"/>
      <c r="I129" s="39"/>
    </row>
    <row r="130" spans="1:9" x14ac:dyDescent="0.25">
      <c r="A130" s="38">
        <v>126</v>
      </c>
      <c r="B130" s="44">
        <f>'CIA-1-Component 1'!B130</f>
        <v>0</v>
      </c>
      <c r="C130" s="45">
        <f>'CIA-1-Component 1'!C130</f>
        <v>0</v>
      </c>
      <c r="D130" s="39"/>
      <c r="E130" s="39"/>
      <c r="F130" s="39"/>
      <c r="G130" s="39"/>
      <c r="H130" s="39"/>
      <c r="I130" s="39"/>
    </row>
    <row r="131" spans="1:9" x14ac:dyDescent="0.25">
      <c r="A131" s="38">
        <v>127</v>
      </c>
      <c r="B131" s="44">
        <f>'CIA-1-Component 1'!B131</f>
        <v>0</v>
      </c>
      <c r="C131" s="45">
        <f>'CIA-1-Component 1'!C131</f>
        <v>0</v>
      </c>
      <c r="D131" s="39"/>
      <c r="E131" s="39"/>
      <c r="F131" s="39"/>
      <c r="G131" s="39"/>
      <c r="H131" s="39"/>
      <c r="I131" s="39"/>
    </row>
    <row r="132" spans="1:9" x14ac:dyDescent="0.25">
      <c r="A132" s="38">
        <v>128</v>
      </c>
      <c r="B132" s="44">
        <f>'CIA-1-Component 1'!B132</f>
        <v>0</v>
      </c>
      <c r="C132" s="45">
        <f>'CIA-1-Component 1'!C132</f>
        <v>0</v>
      </c>
      <c r="D132" s="39"/>
      <c r="E132" s="39"/>
      <c r="F132" s="39"/>
      <c r="G132" s="39"/>
      <c r="H132" s="39"/>
      <c r="I132" s="39"/>
    </row>
    <row r="133" spans="1:9" x14ac:dyDescent="0.25">
      <c r="A133" s="38">
        <v>129</v>
      </c>
      <c r="B133" s="44">
        <f>'CIA-1-Component 1'!B133</f>
        <v>0</v>
      </c>
      <c r="C133" s="45">
        <f>'CIA-1-Component 1'!C133</f>
        <v>0</v>
      </c>
      <c r="D133" s="39"/>
      <c r="E133" s="39"/>
      <c r="F133" s="39"/>
      <c r="G133" s="39"/>
      <c r="H133" s="39"/>
      <c r="I133" s="39"/>
    </row>
    <row r="134" spans="1:9" x14ac:dyDescent="0.25">
      <c r="A134" s="38">
        <v>130</v>
      </c>
      <c r="B134" s="44">
        <f>'CIA-1-Component 1'!B134</f>
        <v>0</v>
      </c>
      <c r="C134" s="45">
        <f>'CIA-1-Component 1'!C134</f>
        <v>0</v>
      </c>
      <c r="D134" s="39"/>
      <c r="E134" s="39"/>
      <c r="F134" s="39"/>
      <c r="G134" s="39"/>
      <c r="H134" s="39"/>
      <c r="I134" s="39"/>
    </row>
    <row r="135" spans="1:9" x14ac:dyDescent="0.25">
      <c r="A135" s="38">
        <v>131</v>
      </c>
      <c r="B135" s="44">
        <f>'CIA-1-Component 1'!B135</f>
        <v>0</v>
      </c>
      <c r="C135" s="45">
        <f>'CIA-1-Component 1'!C135</f>
        <v>0</v>
      </c>
      <c r="D135" s="39"/>
      <c r="E135" s="39"/>
      <c r="F135" s="39"/>
      <c r="G135" s="39"/>
      <c r="H135" s="39"/>
      <c r="I135" s="39"/>
    </row>
    <row r="136" spans="1:9" x14ac:dyDescent="0.25">
      <c r="A136" s="38">
        <v>132</v>
      </c>
      <c r="B136" s="44">
        <f>'CIA-1-Component 1'!B136</f>
        <v>0</v>
      </c>
      <c r="C136" s="45">
        <f>'CIA-1-Component 1'!C136</f>
        <v>0</v>
      </c>
      <c r="D136" s="39"/>
      <c r="E136" s="39"/>
      <c r="F136" s="39"/>
      <c r="G136" s="39"/>
      <c r="H136" s="39"/>
      <c r="I136" s="39"/>
    </row>
    <row r="137" spans="1:9" x14ac:dyDescent="0.25">
      <c r="A137" s="38">
        <v>133</v>
      </c>
      <c r="B137" s="44">
        <f>'CIA-1-Component 1'!B137</f>
        <v>0</v>
      </c>
      <c r="C137" s="45">
        <f>'CIA-1-Component 1'!C137</f>
        <v>0</v>
      </c>
      <c r="D137" s="39"/>
      <c r="E137" s="39"/>
      <c r="F137" s="39"/>
      <c r="G137" s="39"/>
      <c r="H137" s="39"/>
      <c r="I137" s="39"/>
    </row>
    <row r="138" spans="1:9" x14ac:dyDescent="0.25">
      <c r="A138" s="38">
        <v>134</v>
      </c>
      <c r="B138" s="44">
        <f>'CIA-1-Component 1'!B138</f>
        <v>0</v>
      </c>
      <c r="C138" s="45">
        <f>'CIA-1-Component 1'!C138</f>
        <v>0</v>
      </c>
      <c r="D138" s="39"/>
      <c r="E138" s="39"/>
      <c r="F138" s="39"/>
      <c r="G138" s="39"/>
      <c r="H138" s="39"/>
      <c r="I138" s="39"/>
    </row>
    <row r="139" spans="1:9" x14ac:dyDescent="0.25">
      <c r="A139" s="38">
        <v>135</v>
      </c>
      <c r="B139" s="44">
        <f>'CIA-1-Component 1'!B139</f>
        <v>0</v>
      </c>
      <c r="C139" s="45">
        <f>'CIA-1-Component 1'!C139</f>
        <v>0</v>
      </c>
      <c r="D139" s="39"/>
      <c r="E139" s="39"/>
      <c r="F139" s="39"/>
      <c r="G139" s="39"/>
      <c r="H139" s="39"/>
      <c r="I139" s="39"/>
    </row>
    <row r="140" spans="1:9" x14ac:dyDescent="0.25">
      <c r="A140" s="38">
        <v>136</v>
      </c>
      <c r="B140" s="44">
        <f>'CIA-1-Component 1'!B140</f>
        <v>0</v>
      </c>
      <c r="C140" s="45">
        <f>'CIA-1-Component 1'!C140</f>
        <v>0</v>
      </c>
      <c r="D140" s="39"/>
      <c r="E140" s="39"/>
      <c r="F140" s="39"/>
      <c r="G140" s="39"/>
      <c r="H140" s="39"/>
      <c r="I140" s="39"/>
    </row>
    <row r="141" spans="1:9" x14ac:dyDescent="0.25">
      <c r="A141" s="38">
        <v>137</v>
      </c>
      <c r="B141" s="44">
        <f>'CIA-1-Component 1'!B141</f>
        <v>0</v>
      </c>
      <c r="C141" s="45">
        <f>'CIA-1-Component 1'!C141</f>
        <v>0</v>
      </c>
      <c r="D141" s="39"/>
      <c r="E141" s="39"/>
      <c r="F141" s="39"/>
      <c r="G141" s="39"/>
      <c r="H141" s="39"/>
      <c r="I141" s="39"/>
    </row>
    <row r="142" spans="1:9" x14ac:dyDescent="0.25">
      <c r="A142" s="38">
        <v>138</v>
      </c>
      <c r="B142" s="44">
        <f>'CIA-1-Component 1'!B142</f>
        <v>0</v>
      </c>
      <c r="C142" s="45">
        <f>'CIA-1-Component 1'!C142</f>
        <v>0</v>
      </c>
      <c r="D142" s="39"/>
      <c r="E142" s="39"/>
      <c r="F142" s="39"/>
      <c r="G142" s="39"/>
      <c r="H142" s="39"/>
      <c r="I142" s="39"/>
    </row>
    <row r="143" spans="1:9" x14ac:dyDescent="0.25">
      <c r="A143" s="38">
        <v>139</v>
      </c>
      <c r="B143" s="44">
        <f>'CIA-1-Component 1'!B143</f>
        <v>0</v>
      </c>
      <c r="C143" s="45">
        <f>'CIA-1-Component 1'!C143</f>
        <v>0</v>
      </c>
      <c r="D143" s="39"/>
      <c r="E143" s="39"/>
      <c r="F143" s="39"/>
      <c r="G143" s="39"/>
      <c r="H143" s="39"/>
      <c r="I143" s="39"/>
    </row>
    <row r="144" spans="1:9" x14ac:dyDescent="0.25">
      <c r="A144" s="38">
        <v>140</v>
      </c>
      <c r="B144" s="44">
        <f>'CIA-1-Component 1'!B144</f>
        <v>0</v>
      </c>
      <c r="C144" s="45">
        <f>'CIA-1-Component 1'!C144</f>
        <v>0</v>
      </c>
      <c r="D144" s="39"/>
      <c r="E144" s="39"/>
      <c r="F144" s="39"/>
      <c r="G144" s="39"/>
      <c r="H144" s="39"/>
      <c r="I144" s="39"/>
    </row>
    <row r="145" spans="1:9" x14ac:dyDescent="0.25">
      <c r="A145" s="38">
        <v>141</v>
      </c>
      <c r="B145" s="44">
        <f>'CIA-1-Component 1'!B145</f>
        <v>0</v>
      </c>
      <c r="C145" s="45">
        <f>'CIA-1-Component 1'!C145</f>
        <v>0</v>
      </c>
      <c r="D145" s="39"/>
      <c r="E145" s="39"/>
      <c r="F145" s="39"/>
      <c r="G145" s="39"/>
      <c r="H145" s="39"/>
      <c r="I145" s="39"/>
    </row>
    <row r="146" spans="1:9" x14ac:dyDescent="0.25">
      <c r="A146" s="38">
        <v>142</v>
      </c>
      <c r="B146" s="44">
        <f>'CIA-1-Component 1'!B146</f>
        <v>0</v>
      </c>
      <c r="C146" s="45">
        <f>'CIA-1-Component 1'!C146</f>
        <v>0</v>
      </c>
      <c r="D146" s="39"/>
      <c r="E146" s="39"/>
      <c r="F146" s="39"/>
      <c r="G146" s="39"/>
      <c r="H146" s="39"/>
      <c r="I146" s="39"/>
    </row>
    <row r="147" spans="1:9" x14ac:dyDescent="0.25">
      <c r="A147" s="38">
        <v>143</v>
      </c>
      <c r="B147" s="44">
        <f>'CIA-1-Component 1'!B147</f>
        <v>0</v>
      </c>
      <c r="C147" s="45">
        <f>'CIA-1-Component 1'!C147</f>
        <v>0</v>
      </c>
      <c r="D147" s="39"/>
      <c r="E147" s="39"/>
      <c r="F147" s="39"/>
      <c r="G147" s="39"/>
      <c r="H147" s="39"/>
      <c r="I147" s="39"/>
    </row>
    <row r="148" spans="1:9" x14ac:dyDescent="0.25">
      <c r="A148" s="38">
        <v>144</v>
      </c>
      <c r="B148" s="44">
        <f>'CIA-1-Component 1'!B148</f>
        <v>0</v>
      </c>
      <c r="C148" s="45">
        <f>'CIA-1-Component 1'!C148</f>
        <v>0</v>
      </c>
      <c r="D148" s="39"/>
      <c r="E148" s="39"/>
      <c r="F148" s="39"/>
      <c r="G148" s="39"/>
      <c r="H148" s="39"/>
      <c r="I148" s="39"/>
    </row>
    <row r="149" spans="1:9" x14ac:dyDescent="0.25">
      <c r="A149" s="38">
        <v>145</v>
      </c>
      <c r="B149" s="44">
        <f>'CIA-1-Component 1'!B149</f>
        <v>0</v>
      </c>
      <c r="C149" s="45">
        <f>'CIA-1-Component 1'!C149</f>
        <v>0</v>
      </c>
      <c r="D149" s="39"/>
      <c r="E149" s="39"/>
      <c r="F149" s="39"/>
      <c r="G149" s="39"/>
      <c r="H149" s="39"/>
      <c r="I149" s="39"/>
    </row>
    <row r="150" spans="1:9" x14ac:dyDescent="0.25">
      <c r="A150" s="38">
        <v>146</v>
      </c>
      <c r="B150" s="44">
        <f>'CIA-1-Component 1'!B150</f>
        <v>0</v>
      </c>
      <c r="C150" s="45">
        <f>'CIA-1-Component 1'!C150</f>
        <v>0</v>
      </c>
      <c r="D150" s="39"/>
      <c r="E150" s="39"/>
      <c r="F150" s="39"/>
      <c r="G150" s="39"/>
      <c r="H150" s="39"/>
      <c r="I150" s="39"/>
    </row>
    <row r="151" spans="1:9" x14ac:dyDescent="0.25">
      <c r="A151" s="38">
        <v>147</v>
      </c>
      <c r="B151" s="44">
        <f>'CIA-1-Component 1'!B151</f>
        <v>0</v>
      </c>
      <c r="C151" s="45">
        <f>'CIA-1-Component 1'!C151</f>
        <v>0</v>
      </c>
      <c r="D151" s="39"/>
      <c r="E151" s="39"/>
      <c r="F151" s="39"/>
      <c r="G151" s="39"/>
      <c r="H151" s="39"/>
      <c r="I151" s="39"/>
    </row>
    <row r="152" spans="1:9" x14ac:dyDescent="0.25">
      <c r="A152" s="38">
        <v>148</v>
      </c>
      <c r="B152" s="44">
        <f>'CIA-1-Component 1'!B152</f>
        <v>0</v>
      </c>
      <c r="C152" s="45">
        <f>'CIA-1-Component 1'!C152</f>
        <v>0</v>
      </c>
      <c r="D152" s="39"/>
      <c r="E152" s="39"/>
      <c r="F152" s="39"/>
      <c r="G152" s="39"/>
      <c r="H152" s="39"/>
      <c r="I152" s="39"/>
    </row>
    <row r="153" spans="1:9" x14ac:dyDescent="0.25">
      <c r="A153" s="38">
        <v>149</v>
      </c>
      <c r="B153" s="44">
        <f>'CIA-1-Component 1'!B153</f>
        <v>0</v>
      </c>
      <c r="C153" s="45">
        <f>'CIA-1-Component 1'!C153</f>
        <v>0</v>
      </c>
      <c r="D153" s="39"/>
      <c r="E153" s="39"/>
      <c r="F153" s="39"/>
      <c r="G153" s="39"/>
      <c r="H153" s="39"/>
      <c r="I153" s="39"/>
    </row>
    <row r="154" spans="1:9" x14ac:dyDescent="0.25">
      <c r="A154" s="38">
        <v>150</v>
      </c>
      <c r="B154" s="44">
        <f>'CIA-1-Component 1'!B154</f>
        <v>0</v>
      </c>
      <c r="C154" s="45">
        <f>'CIA-1-Component 1'!C154</f>
        <v>0</v>
      </c>
      <c r="D154" s="39"/>
      <c r="E154" s="39"/>
      <c r="F154" s="39"/>
      <c r="G154" s="39"/>
      <c r="H154" s="39"/>
      <c r="I154" s="39"/>
    </row>
    <row r="155" spans="1:9" x14ac:dyDescent="0.25">
      <c r="A155" s="38">
        <v>151</v>
      </c>
      <c r="B155" s="44">
        <f>'CIA-1-Component 1'!B155</f>
        <v>0</v>
      </c>
      <c r="C155" s="45">
        <f>'CIA-1-Component 1'!C155</f>
        <v>0</v>
      </c>
      <c r="D155" s="39"/>
      <c r="E155" s="39"/>
      <c r="F155" s="39"/>
      <c r="G155" s="39"/>
      <c r="H155" s="39"/>
      <c r="I155" s="39"/>
    </row>
    <row r="156" spans="1:9" x14ac:dyDescent="0.25">
      <c r="A156" s="38">
        <v>152</v>
      </c>
      <c r="B156" s="44">
        <f>'CIA-1-Component 1'!B156</f>
        <v>0</v>
      </c>
      <c r="C156" s="45">
        <f>'CIA-1-Component 1'!C156</f>
        <v>0</v>
      </c>
      <c r="D156" s="39"/>
      <c r="E156" s="39"/>
      <c r="F156" s="39"/>
      <c r="G156" s="39"/>
      <c r="H156" s="39"/>
      <c r="I156" s="39"/>
    </row>
    <row r="157" spans="1:9" x14ac:dyDescent="0.25">
      <c r="A157" s="38">
        <v>153</v>
      </c>
      <c r="B157" s="44">
        <f>'CIA-1-Component 1'!B157</f>
        <v>0</v>
      </c>
      <c r="C157" s="45">
        <f>'CIA-1-Component 1'!C157</f>
        <v>0</v>
      </c>
      <c r="D157" s="39"/>
      <c r="E157" s="39"/>
      <c r="F157" s="39"/>
      <c r="G157" s="39"/>
      <c r="H157" s="39"/>
      <c r="I157" s="39"/>
    </row>
    <row r="158" spans="1:9" x14ac:dyDescent="0.25">
      <c r="A158" s="38">
        <v>154</v>
      </c>
      <c r="B158" s="44">
        <f>'CIA-1-Component 1'!B158</f>
        <v>0</v>
      </c>
      <c r="C158" s="45">
        <f>'CIA-1-Component 1'!C158</f>
        <v>0</v>
      </c>
      <c r="D158" s="39"/>
      <c r="E158" s="39"/>
      <c r="F158" s="39"/>
      <c r="G158" s="39"/>
      <c r="H158" s="39"/>
      <c r="I158" s="39"/>
    </row>
    <row r="159" spans="1:9" x14ac:dyDescent="0.25">
      <c r="A159" s="38">
        <v>155</v>
      </c>
      <c r="B159" s="44">
        <f>'CIA-1-Component 1'!B159</f>
        <v>0</v>
      </c>
      <c r="C159" s="45">
        <f>'CIA-1-Component 1'!C159</f>
        <v>0</v>
      </c>
      <c r="D159" s="39"/>
      <c r="E159" s="39"/>
      <c r="F159" s="39"/>
      <c r="G159" s="39"/>
      <c r="H159" s="39"/>
      <c r="I159" s="39"/>
    </row>
    <row r="160" spans="1:9" x14ac:dyDescent="0.25">
      <c r="A160" s="38">
        <v>156</v>
      </c>
      <c r="B160" s="44">
        <f>'CIA-1-Component 1'!B160</f>
        <v>0</v>
      </c>
      <c r="C160" s="45">
        <f>'CIA-1-Component 1'!C160</f>
        <v>0</v>
      </c>
      <c r="D160" s="39"/>
      <c r="E160" s="39"/>
      <c r="F160" s="39"/>
      <c r="G160" s="39"/>
      <c r="H160" s="39"/>
      <c r="I160" s="39"/>
    </row>
    <row r="161" spans="1:9" x14ac:dyDescent="0.25">
      <c r="A161" s="38">
        <v>157</v>
      </c>
      <c r="B161" s="44">
        <f>'CIA-1-Component 1'!B161</f>
        <v>0</v>
      </c>
      <c r="C161" s="45">
        <f>'CIA-1-Component 1'!C161</f>
        <v>0</v>
      </c>
      <c r="D161" s="39"/>
      <c r="E161" s="39"/>
      <c r="F161" s="39"/>
      <c r="G161" s="39"/>
      <c r="H161" s="39"/>
      <c r="I161" s="39"/>
    </row>
    <row r="162" spans="1:9" x14ac:dyDescent="0.25">
      <c r="A162" s="38">
        <v>158</v>
      </c>
      <c r="B162" s="44">
        <f>'CIA-1-Component 1'!B162</f>
        <v>0</v>
      </c>
      <c r="C162" s="45">
        <f>'CIA-1-Component 1'!C162</f>
        <v>0</v>
      </c>
      <c r="D162" s="39"/>
      <c r="E162" s="39"/>
      <c r="F162" s="39"/>
      <c r="G162" s="39"/>
      <c r="H162" s="39"/>
      <c r="I162" s="39"/>
    </row>
    <row r="163" spans="1:9" x14ac:dyDescent="0.25">
      <c r="A163" s="38">
        <v>159</v>
      </c>
      <c r="B163" s="44">
        <f>'CIA-1-Component 1'!B163</f>
        <v>0</v>
      </c>
      <c r="C163" s="45">
        <f>'CIA-1-Component 1'!C163</f>
        <v>0</v>
      </c>
      <c r="D163" s="39"/>
      <c r="E163" s="39"/>
      <c r="F163" s="39"/>
      <c r="G163" s="39"/>
      <c r="H163" s="39"/>
      <c r="I163" s="39"/>
    </row>
    <row r="164" spans="1:9" x14ac:dyDescent="0.25">
      <c r="A164" s="38">
        <v>160</v>
      </c>
      <c r="B164" s="44">
        <f>'CIA-1-Component 1'!B164</f>
        <v>0</v>
      </c>
      <c r="C164" s="45">
        <f>'CIA-1-Component 1'!C164</f>
        <v>0</v>
      </c>
      <c r="D164" s="39"/>
      <c r="E164" s="39"/>
      <c r="F164" s="39"/>
      <c r="G164" s="39"/>
      <c r="H164" s="39"/>
      <c r="I164" s="39"/>
    </row>
    <row r="165" spans="1:9" x14ac:dyDescent="0.25">
      <c r="A165" s="38">
        <v>161</v>
      </c>
      <c r="B165" s="44">
        <f>'CIA-1-Component 1'!B165</f>
        <v>0</v>
      </c>
      <c r="C165" s="45">
        <f>'CIA-1-Component 1'!C165</f>
        <v>0</v>
      </c>
      <c r="D165" s="39"/>
      <c r="E165" s="39"/>
      <c r="F165" s="39"/>
      <c r="G165" s="39"/>
      <c r="H165" s="39"/>
      <c r="I165" s="39"/>
    </row>
    <row r="166" spans="1:9" x14ac:dyDescent="0.25">
      <c r="A166" s="38">
        <v>162</v>
      </c>
      <c r="B166" s="44">
        <f>'CIA-1-Component 1'!B166</f>
        <v>0</v>
      </c>
      <c r="C166" s="45">
        <f>'CIA-1-Component 1'!C166</f>
        <v>0</v>
      </c>
      <c r="D166" s="39"/>
      <c r="E166" s="39"/>
      <c r="F166" s="39"/>
      <c r="G166" s="39"/>
      <c r="H166" s="39"/>
      <c r="I166" s="39"/>
    </row>
    <row r="167" spans="1:9" x14ac:dyDescent="0.25">
      <c r="A167" s="38">
        <v>163</v>
      </c>
      <c r="B167" s="44">
        <f>'CIA-1-Component 1'!B167</f>
        <v>0</v>
      </c>
      <c r="C167" s="45">
        <f>'CIA-1-Component 1'!C167</f>
        <v>0</v>
      </c>
      <c r="D167" s="39"/>
      <c r="E167" s="39"/>
      <c r="F167" s="39"/>
      <c r="G167" s="39"/>
      <c r="H167" s="39"/>
      <c r="I167" s="39"/>
    </row>
    <row r="168" spans="1:9" x14ac:dyDescent="0.25">
      <c r="A168" s="38">
        <v>164</v>
      </c>
      <c r="B168" s="44">
        <f>'CIA-1-Component 1'!B168</f>
        <v>0</v>
      </c>
      <c r="C168" s="45">
        <f>'CIA-1-Component 1'!C168</f>
        <v>0</v>
      </c>
      <c r="D168" s="39"/>
      <c r="E168" s="39"/>
      <c r="F168" s="39"/>
      <c r="G168" s="39"/>
      <c r="H168" s="39"/>
      <c r="I168" s="39"/>
    </row>
    <row r="169" spans="1:9" x14ac:dyDescent="0.25">
      <c r="A169" s="38">
        <v>165</v>
      </c>
      <c r="B169" s="44">
        <f>'CIA-1-Component 1'!B169</f>
        <v>0</v>
      </c>
      <c r="C169" s="45">
        <f>'CIA-1-Component 1'!C169</f>
        <v>0</v>
      </c>
      <c r="D169" s="39"/>
      <c r="E169" s="39"/>
      <c r="F169" s="39"/>
      <c r="G169" s="39"/>
      <c r="H169" s="39"/>
      <c r="I169" s="39"/>
    </row>
    <row r="170" spans="1:9" x14ac:dyDescent="0.25">
      <c r="A170" s="38">
        <v>166</v>
      </c>
      <c r="B170" s="44">
        <f>'CIA-1-Component 1'!B170</f>
        <v>0</v>
      </c>
      <c r="C170" s="45">
        <f>'CIA-1-Component 1'!C170</f>
        <v>0</v>
      </c>
      <c r="D170" s="39"/>
      <c r="E170" s="39"/>
      <c r="F170" s="39"/>
      <c r="G170" s="39"/>
      <c r="H170" s="39"/>
      <c r="I170" s="39"/>
    </row>
    <row r="171" spans="1:9" x14ac:dyDescent="0.25">
      <c r="A171" s="38">
        <v>167</v>
      </c>
      <c r="B171" s="44">
        <f>'CIA-1-Component 1'!B171</f>
        <v>0</v>
      </c>
      <c r="C171" s="45">
        <f>'CIA-1-Component 1'!C171</f>
        <v>0</v>
      </c>
      <c r="D171" s="39"/>
      <c r="E171" s="39"/>
      <c r="F171" s="39"/>
      <c r="G171" s="39"/>
      <c r="H171" s="39"/>
      <c r="I171" s="39"/>
    </row>
    <row r="172" spans="1:9" x14ac:dyDescent="0.25">
      <c r="A172" s="38">
        <v>168</v>
      </c>
      <c r="B172" s="44">
        <f>'CIA-1-Component 1'!B172</f>
        <v>0</v>
      </c>
      <c r="C172" s="45">
        <f>'CIA-1-Component 1'!C172</f>
        <v>0</v>
      </c>
      <c r="D172" s="39"/>
      <c r="E172" s="39"/>
      <c r="F172" s="39"/>
      <c r="G172" s="39"/>
      <c r="H172" s="39"/>
      <c r="I172" s="39"/>
    </row>
    <row r="173" spans="1:9" x14ac:dyDescent="0.25">
      <c r="A173" s="38">
        <v>169</v>
      </c>
      <c r="B173" s="44">
        <f>'CIA-1-Component 1'!B173</f>
        <v>0</v>
      </c>
      <c r="C173" s="45">
        <f>'CIA-1-Component 1'!C173</f>
        <v>0</v>
      </c>
      <c r="D173" s="39"/>
      <c r="E173" s="39"/>
      <c r="F173" s="39"/>
      <c r="G173" s="39"/>
      <c r="H173" s="39"/>
      <c r="I173" s="39"/>
    </row>
    <row r="174" spans="1:9" x14ac:dyDescent="0.25">
      <c r="A174" s="38">
        <v>170</v>
      </c>
      <c r="B174" s="44">
        <f>'CIA-1-Component 1'!B174</f>
        <v>0</v>
      </c>
      <c r="C174" s="45">
        <f>'CIA-1-Component 1'!C174</f>
        <v>0</v>
      </c>
      <c r="D174" s="39"/>
      <c r="E174" s="39"/>
      <c r="F174" s="39"/>
      <c r="G174" s="39"/>
      <c r="H174" s="39"/>
      <c r="I174" s="39"/>
    </row>
    <row r="175" spans="1:9" x14ac:dyDescent="0.25">
      <c r="A175" s="38">
        <v>171</v>
      </c>
      <c r="B175" s="44">
        <f>'CIA-1-Component 1'!B175</f>
        <v>0</v>
      </c>
      <c r="C175" s="45">
        <f>'CIA-1-Component 1'!C175</f>
        <v>0</v>
      </c>
      <c r="D175" s="39"/>
      <c r="E175" s="39"/>
      <c r="F175" s="39"/>
      <c r="G175" s="39"/>
      <c r="H175" s="39"/>
      <c r="I175" s="39"/>
    </row>
    <row r="176" spans="1:9" x14ac:dyDescent="0.25">
      <c r="A176" s="38">
        <v>172</v>
      </c>
      <c r="B176" s="44">
        <f>'CIA-1-Component 1'!B176</f>
        <v>0</v>
      </c>
      <c r="C176" s="45">
        <f>'CIA-1-Component 1'!C176</f>
        <v>0</v>
      </c>
      <c r="D176" s="39"/>
      <c r="E176" s="39"/>
      <c r="F176" s="39"/>
      <c r="G176" s="39"/>
      <c r="H176" s="39"/>
      <c r="I176" s="39"/>
    </row>
    <row r="177" spans="1:9" x14ac:dyDescent="0.25">
      <c r="A177" s="38">
        <v>173</v>
      </c>
      <c r="B177" s="44">
        <f>'CIA-1-Component 1'!B177</f>
        <v>0</v>
      </c>
      <c r="C177" s="45">
        <f>'CIA-1-Component 1'!C177</f>
        <v>0</v>
      </c>
      <c r="D177" s="39"/>
      <c r="E177" s="39"/>
      <c r="F177" s="39"/>
      <c r="G177" s="39"/>
      <c r="H177" s="39"/>
      <c r="I177" s="39"/>
    </row>
    <row r="178" spans="1:9" x14ac:dyDescent="0.25">
      <c r="A178" s="38">
        <v>174</v>
      </c>
      <c r="B178" s="44">
        <f>'CIA-1-Component 1'!B178</f>
        <v>0</v>
      </c>
      <c r="C178" s="45">
        <f>'CIA-1-Component 1'!C178</f>
        <v>0</v>
      </c>
      <c r="D178" s="39"/>
      <c r="E178" s="39"/>
      <c r="F178" s="39"/>
      <c r="G178" s="39"/>
      <c r="H178" s="39"/>
      <c r="I178" s="39"/>
    </row>
    <row r="179" spans="1:9" x14ac:dyDescent="0.25">
      <c r="A179" s="38">
        <v>175</v>
      </c>
      <c r="B179" s="44">
        <f>'CIA-1-Component 1'!B179</f>
        <v>0</v>
      </c>
      <c r="C179" s="45">
        <f>'CIA-1-Component 1'!C179</f>
        <v>0</v>
      </c>
      <c r="D179" s="39"/>
      <c r="E179" s="39"/>
      <c r="F179" s="39"/>
      <c r="G179" s="39"/>
      <c r="H179" s="39"/>
      <c r="I179" s="39"/>
    </row>
    <row r="180" spans="1:9" x14ac:dyDescent="0.25">
      <c r="A180" s="38">
        <v>176</v>
      </c>
      <c r="B180" s="44">
        <f>'CIA-1-Component 1'!B180</f>
        <v>0</v>
      </c>
      <c r="C180" s="45">
        <f>'CIA-1-Component 1'!C180</f>
        <v>0</v>
      </c>
      <c r="D180" s="39"/>
      <c r="E180" s="39"/>
      <c r="F180" s="39"/>
      <c r="G180" s="39"/>
      <c r="H180" s="39"/>
      <c r="I180" s="39"/>
    </row>
    <row r="181" spans="1:9" x14ac:dyDescent="0.25">
      <c r="A181" s="38">
        <v>177</v>
      </c>
      <c r="B181" s="44">
        <f>'CIA-1-Component 1'!B181</f>
        <v>0</v>
      </c>
      <c r="C181" s="45">
        <f>'CIA-1-Component 1'!C181</f>
        <v>0</v>
      </c>
      <c r="D181" s="39"/>
      <c r="E181" s="39"/>
      <c r="F181" s="39"/>
      <c r="G181" s="39"/>
      <c r="H181" s="39"/>
      <c r="I181" s="39"/>
    </row>
    <row r="182" spans="1:9" x14ac:dyDescent="0.25">
      <c r="A182" s="38">
        <v>178</v>
      </c>
      <c r="B182" s="44">
        <f>'CIA-1-Component 1'!B182</f>
        <v>0</v>
      </c>
      <c r="C182" s="45">
        <f>'CIA-1-Component 1'!C182</f>
        <v>0</v>
      </c>
      <c r="D182" s="39"/>
      <c r="E182" s="39"/>
      <c r="F182" s="39"/>
      <c r="G182" s="39"/>
      <c r="H182" s="39"/>
      <c r="I182" s="39"/>
    </row>
    <row r="183" spans="1:9" x14ac:dyDescent="0.25">
      <c r="A183" s="38">
        <v>179</v>
      </c>
      <c r="B183" s="44">
        <f>'CIA-1-Component 1'!B183</f>
        <v>0</v>
      </c>
      <c r="C183" s="45">
        <f>'CIA-1-Component 1'!C183</f>
        <v>0</v>
      </c>
      <c r="D183" s="39"/>
      <c r="E183" s="39"/>
      <c r="F183" s="39"/>
      <c r="G183" s="39"/>
      <c r="H183" s="39"/>
      <c r="I183" s="39"/>
    </row>
    <row r="184" spans="1:9" x14ac:dyDescent="0.25">
      <c r="A184" s="38">
        <v>180</v>
      </c>
      <c r="B184" s="44">
        <f>'CIA-1-Component 1'!B184</f>
        <v>0</v>
      </c>
      <c r="C184" s="45">
        <f>'CIA-1-Component 1'!C184</f>
        <v>0</v>
      </c>
      <c r="D184" s="39"/>
      <c r="E184" s="39"/>
      <c r="F184" s="39"/>
      <c r="G184" s="39"/>
      <c r="H184" s="39"/>
      <c r="I184" s="39"/>
    </row>
    <row r="185" spans="1:9" x14ac:dyDescent="0.25">
      <c r="A185" s="38">
        <v>181</v>
      </c>
      <c r="B185" s="44">
        <f>'CIA-1-Component 1'!B185</f>
        <v>0</v>
      </c>
      <c r="C185" s="45">
        <f>'CIA-1-Component 1'!C185</f>
        <v>0</v>
      </c>
      <c r="D185" s="39"/>
      <c r="E185" s="39"/>
      <c r="F185" s="39"/>
      <c r="G185" s="39"/>
      <c r="H185" s="39"/>
      <c r="I185" s="39"/>
    </row>
    <row r="186" spans="1:9" x14ac:dyDescent="0.25">
      <c r="A186" s="38">
        <v>182</v>
      </c>
      <c r="B186" s="44">
        <f>'CIA-1-Component 1'!B186</f>
        <v>0</v>
      </c>
      <c r="C186" s="45">
        <f>'CIA-1-Component 1'!C186</f>
        <v>0</v>
      </c>
      <c r="D186" s="39"/>
      <c r="E186" s="39"/>
      <c r="F186" s="39"/>
      <c r="G186" s="39"/>
      <c r="H186" s="39"/>
      <c r="I186" s="39"/>
    </row>
    <row r="187" spans="1:9" x14ac:dyDescent="0.25">
      <c r="A187" s="38">
        <v>183</v>
      </c>
      <c r="B187" s="44">
        <f>'CIA-1-Component 1'!B187</f>
        <v>0</v>
      </c>
      <c r="C187" s="45">
        <f>'CIA-1-Component 1'!C187</f>
        <v>0</v>
      </c>
      <c r="D187" s="39"/>
      <c r="E187" s="39"/>
      <c r="F187" s="39"/>
      <c r="G187" s="39"/>
      <c r="H187" s="39"/>
      <c r="I187" s="39"/>
    </row>
    <row r="188" spans="1:9" x14ac:dyDescent="0.25">
      <c r="A188" s="38">
        <v>184</v>
      </c>
      <c r="B188" s="44">
        <f>'CIA-1-Component 1'!B188</f>
        <v>0</v>
      </c>
      <c r="C188" s="45">
        <f>'CIA-1-Component 1'!C188</f>
        <v>0</v>
      </c>
      <c r="D188" s="39"/>
      <c r="E188" s="39"/>
      <c r="F188" s="39"/>
      <c r="G188" s="39"/>
      <c r="H188" s="39"/>
      <c r="I188" s="39"/>
    </row>
    <row r="189" spans="1:9" x14ac:dyDescent="0.25">
      <c r="A189" s="38">
        <v>185</v>
      </c>
      <c r="B189" s="44">
        <f>'CIA-1-Component 1'!B189</f>
        <v>0</v>
      </c>
      <c r="C189" s="45">
        <f>'CIA-1-Component 1'!C189</f>
        <v>0</v>
      </c>
      <c r="D189" s="39"/>
      <c r="E189" s="39"/>
      <c r="F189" s="39"/>
      <c r="G189" s="39"/>
      <c r="H189" s="39"/>
      <c r="I189" s="39"/>
    </row>
    <row r="190" spans="1:9" x14ac:dyDescent="0.25">
      <c r="A190" s="38">
        <v>186</v>
      </c>
      <c r="B190" s="44">
        <f>'CIA-1-Component 1'!B190</f>
        <v>0</v>
      </c>
      <c r="C190" s="45">
        <f>'CIA-1-Component 1'!C190</f>
        <v>0</v>
      </c>
      <c r="D190" s="39"/>
      <c r="E190" s="39"/>
      <c r="F190" s="39"/>
      <c r="G190" s="39"/>
      <c r="H190" s="39"/>
      <c r="I190" s="39"/>
    </row>
    <row r="191" spans="1:9" x14ac:dyDescent="0.25">
      <c r="A191" s="38">
        <v>187</v>
      </c>
      <c r="B191" s="44">
        <f>'CIA-1-Component 1'!B191</f>
        <v>0</v>
      </c>
      <c r="C191" s="45">
        <f>'CIA-1-Component 1'!C191</f>
        <v>0</v>
      </c>
      <c r="D191" s="39"/>
      <c r="E191" s="39"/>
      <c r="F191" s="39"/>
      <c r="G191" s="39"/>
      <c r="H191" s="39"/>
      <c r="I191" s="39"/>
    </row>
    <row r="192" spans="1:9" x14ac:dyDescent="0.25">
      <c r="A192" s="38">
        <v>188</v>
      </c>
      <c r="B192" s="44">
        <f>'CIA-1-Component 1'!B192</f>
        <v>0</v>
      </c>
      <c r="C192" s="45">
        <f>'CIA-1-Component 1'!C192</f>
        <v>0</v>
      </c>
      <c r="D192" s="39"/>
      <c r="E192" s="39"/>
      <c r="F192" s="39"/>
      <c r="G192" s="39"/>
      <c r="H192" s="39"/>
      <c r="I192" s="39"/>
    </row>
    <row r="193" spans="1:9" x14ac:dyDescent="0.25">
      <c r="A193" s="38">
        <v>189</v>
      </c>
      <c r="B193" s="44">
        <f>'CIA-1-Component 1'!B193</f>
        <v>0</v>
      </c>
      <c r="C193" s="45">
        <f>'CIA-1-Component 1'!C193</f>
        <v>0</v>
      </c>
      <c r="D193" s="39"/>
      <c r="E193" s="39"/>
      <c r="F193" s="39"/>
      <c r="G193" s="39"/>
      <c r="H193" s="39"/>
      <c r="I193" s="39"/>
    </row>
    <row r="194" spans="1:9" x14ac:dyDescent="0.25">
      <c r="A194" s="38">
        <v>190</v>
      </c>
      <c r="B194" s="44">
        <f>'CIA-1-Component 1'!B194</f>
        <v>0</v>
      </c>
      <c r="C194" s="45">
        <f>'CIA-1-Component 1'!C194</f>
        <v>0</v>
      </c>
      <c r="D194" s="39"/>
      <c r="E194" s="39"/>
      <c r="F194" s="39"/>
      <c r="G194" s="39"/>
      <c r="H194" s="39"/>
      <c r="I194" s="39"/>
    </row>
    <row r="195" spans="1:9" x14ac:dyDescent="0.25">
      <c r="A195" s="38">
        <v>191</v>
      </c>
      <c r="B195" s="44">
        <f>'CIA-1-Component 1'!B195</f>
        <v>0</v>
      </c>
      <c r="C195" s="45">
        <f>'CIA-1-Component 1'!C195</f>
        <v>0</v>
      </c>
      <c r="D195" s="39"/>
      <c r="E195" s="39"/>
      <c r="F195" s="39"/>
      <c r="G195" s="39"/>
      <c r="H195" s="39"/>
      <c r="I195" s="39"/>
    </row>
    <row r="196" spans="1:9" x14ac:dyDescent="0.25">
      <c r="A196" s="38">
        <v>192</v>
      </c>
      <c r="B196" s="44">
        <f>'CIA-1-Component 1'!B196</f>
        <v>0</v>
      </c>
      <c r="C196" s="45">
        <f>'CIA-1-Component 1'!C196</f>
        <v>0</v>
      </c>
      <c r="D196" s="39"/>
      <c r="E196" s="39"/>
      <c r="F196" s="39"/>
      <c r="G196" s="39"/>
      <c r="H196" s="39"/>
      <c r="I196" s="39"/>
    </row>
    <row r="197" spans="1:9" x14ac:dyDescent="0.25">
      <c r="A197" s="38">
        <v>193</v>
      </c>
      <c r="B197" s="44">
        <f>'CIA-1-Component 1'!B197</f>
        <v>0</v>
      </c>
      <c r="C197" s="45">
        <f>'CIA-1-Component 1'!C197</f>
        <v>0</v>
      </c>
      <c r="D197" s="39"/>
      <c r="E197" s="39"/>
      <c r="F197" s="39"/>
      <c r="G197" s="39"/>
      <c r="H197" s="39"/>
      <c r="I197" s="39"/>
    </row>
    <row r="198" spans="1:9" x14ac:dyDescent="0.25">
      <c r="A198" s="38">
        <v>194</v>
      </c>
      <c r="B198" s="44">
        <f>'CIA-1-Component 1'!B198</f>
        <v>0</v>
      </c>
      <c r="C198" s="45">
        <f>'CIA-1-Component 1'!C198</f>
        <v>0</v>
      </c>
      <c r="D198" s="39"/>
      <c r="E198" s="39"/>
      <c r="F198" s="39"/>
      <c r="G198" s="39"/>
      <c r="H198" s="39"/>
      <c r="I198" s="39"/>
    </row>
    <row r="199" spans="1:9" x14ac:dyDescent="0.25">
      <c r="A199" s="38">
        <v>195</v>
      </c>
      <c r="B199" s="44">
        <f>'CIA-1-Component 1'!B199</f>
        <v>0</v>
      </c>
      <c r="C199" s="45">
        <f>'CIA-1-Component 1'!C199</f>
        <v>0</v>
      </c>
      <c r="D199" s="39"/>
      <c r="E199" s="39"/>
      <c r="F199" s="39"/>
      <c r="G199" s="39"/>
      <c r="H199" s="39"/>
      <c r="I199" s="39"/>
    </row>
    <row r="200" spans="1:9" x14ac:dyDescent="0.25">
      <c r="A200" s="38">
        <v>196</v>
      </c>
      <c r="B200" s="44">
        <f>'CIA-1-Component 1'!B200</f>
        <v>0</v>
      </c>
      <c r="C200" s="45">
        <f>'CIA-1-Component 1'!C200</f>
        <v>0</v>
      </c>
      <c r="D200" s="39"/>
      <c r="E200" s="39"/>
      <c r="F200" s="39"/>
      <c r="G200" s="39"/>
      <c r="H200" s="39"/>
      <c r="I200" s="39"/>
    </row>
    <row r="201" spans="1:9" x14ac:dyDescent="0.25">
      <c r="A201" s="38">
        <v>197</v>
      </c>
      <c r="B201" s="44">
        <f>'CIA-1-Component 1'!B201</f>
        <v>0</v>
      </c>
      <c r="C201" s="45">
        <f>'CIA-1-Component 1'!C201</f>
        <v>0</v>
      </c>
      <c r="D201" s="39"/>
      <c r="E201" s="39"/>
      <c r="F201" s="39"/>
      <c r="G201" s="39"/>
      <c r="H201" s="39"/>
      <c r="I201" s="39"/>
    </row>
    <row r="202" spans="1:9" x14ac:dyDescent="0.25">
      <c r="A202" s="38">
        <v>198</v>
      </c>
      <c r="B202" s="44">
        <f>'CIA-1-Component 1'!B202</f>
        <v>0</v>
      </c>
      <c r="C202" s="45">
        <f>'CIA-1-Component 1'!C202</f>
        <v>0</v>
      </c>
      <c r="D202" s="39"/>
      <c r="E202" s="39"/>
      <c r="F202" s="39"/>
      <c r="G202" s="39"/>
      <c r="H202" s="39"/>
      <c r="I202" s="39"/>
    </row>
    <row r="203" spans="1:9" x14ac:dyDescent="0.25">
      <c r="A203" s="38">
        <v>199</v>
      </c>
      <c r="B203" s="44">
        <f>'CIA-1-Component 1'!B203</f>
        <v>0</v>
      </c>
      <c r="C203" s="45">
        <f>'CIA-1-Component 1'!C203</f>
        <v>0</v>
      </c>
      <c r="D203" s="39"/>
      <c r="E203" s="39"/>
      <c r="F203" s="39"/>
      <c r="G203" s="39"/>
      <c r="H203" s="39"/>
      <c r="I203" s="39"/>
    </row>
    <row r="204" spans="1:9" x14ac:dyDescent="0.25">
      <c r="A204" s="38">
        <v>200</v>
      </c>
      <c r="B204" s="44">
        <f>'CIA-1-Component 1'!B204</f>
        <v>0</v>
      </c>
      <c r="C204" s="45">
        <f>'CIA-1-Component 1'!C204</f>
        <v>0</v>
      </c>
      <c r="D204" s="39"/>
      <c r="E204" s="39"/>
      <c r="F204" s="39"/>
      <c r="G204" s="39"/>
      <c r="H204" s="39"/>
      <c r="I204" s="39"/>
    </row>
    <row r="205" spans="1:9" x14ac:dyDescent="0.25">
      <c r="A205" s="38">
        <v>201</v>
      </c>
      <c r="B205" s="44">
        <f>'CIA-1-Component 1'!B205</f>
        <v>0</v>
      </c>
      <c r="C205" s="45">
        <f>'CIA-1-Component 1'!C205</f>
        <v>0</v>
      </c>
      <c r="D205" s="39"/>
      <c r="E205" s="39"/>
      <c r="F205" s="39"/>
      <c r="G205" s="39"/>
      <c r="H205" s="39"/>
      <c r="I205" s="39"/>
    </row>
    <row r="206" spans="1:9" x14ac:dyDescent="0.25">
      <c r="A206" s="38">
        <v>202</v>
      </c>
      <c r="B206" s="44">
        <f>'CIA-1-Component 1'!B206</f>
        <v>0</v>
      </c>
      <c r="C206" s="45">
        <f>'CIA-1-Component 1'!C206</f>
        <v>0</v>
      </c>
      <c r="D206" s="39"/>
      <c r="E206" s="39"/>
      <c r="F206" s="39"/>
      <c r="G206" s="39"/>
      <c r="H206" s="39"/>
      <c r="I206" s="39"/>
    </row>
    <row r="207" spans="1:9" x14ac:dyDescent="0.25">
      <c r="A207" s="38">
        <v>203</v>
      </c>
      <c r="B207" s="44">
        <f>'CIA-1-Component 1'!B207</f>
        <v>0</v>
      </c>
      <c r="C207" s="45">
        <f>'CIA-1-Component 1'!C207</f>
        <v>0</v>
      </c>
      <c r="D207" s="39"/>
      <c r="E207" s="39"/>
      <c r="F207" s="39"/>
      <c r="G207" s="39"/>
      <c r="H207" s="39"/>
      <c r="I207" s="39"/>
    </row>
    <row r="208" spans="1:9" x14ac:dyDescent="0.25">
      <c r="A208" s="38">
        <v>204</v>
      </c>
      <c r="B208" s="44">
        <f>'CIA-1-Component 1'!B208</f>
        <v>0</v>
      </c>
      <c r="C208" s="45">
        <f>'CIA-1-Component 1'!C208</f>
        <v>0</v>
      </c>
      <c r="D208" s="39"/>
      <c r="E208" s="39"/>
      <c r="F208" s="39"/>
      <c r="G208" s="39"/>
      <c r="H208" s="39"/>
      <c r="I208" s="39"/>
    </row>
    <row r="209" spans="1:9" x14ac:dyDescent="0.25">
      <c r="A209" s="38">
        <v>205</v>
      </c>
      <c r="B209" s="44">
        <f>'CIA-1-Component 1'!B209</f>
        <v>0</v>
      </c>
      <c r="C209" s="45">
        <f>'CIA-1-Component 1'!C209</f>
        <v>0</v>
      </c>
      <c r="D209" s="39"/>
      <c r="E209" s="39"/>
      <c r="F209" s="39"/>
      <c r="G209" s="39"/>
      <c r="H209" s="39"/>
      <c r="I209" s="39"/>
    </row>
    <row r="210" spans="1:9" x14ac:dyDescent="0.25">
      <c r="A210" s="38">
        <v>206</v>
      </c>
      <c r="B210" s="44">
        <f>'CIA-1-Component 1'!B210</f>
        <v>0</v>
      </c>
      <c r="C210" s="45">
        <f>'CIA-1-Component 1'!C210</f>
        <v>0</v>
      </c>
      <c r="D210" s="39"/>
      <c r="E210" s="39"/>
      <c r="F210" s="39"/>
      <c r="G210" s="39"/>
      <c r="H210" s="39"/>
      <c r="I210" s="39"/>
    </row>
    <row r="211" spans="1:9" x14ac:dyDescent="0.25">
      <c r="A211" s="38">
        <v>207</v>
      </c>
      <c r="B211" s="44">
        <f>'CIA-1-Component 1'!B211</f>
        <v>0</v>
      </c>
      <c r="C211" s="45">
        <f>'CIA-1-Component 1'!C211</f>
        <v>0</v>
      </c>
      <c r="D211" s="39"/>
      <c r="E211" s="39"/>
      <c r="F211" s="39"/>
      <c r="G211" s="39"/>
      <c r="H211" s="39"/>
      <c r="I211" s="39"/>
    </row>
    <row r="212" spans="1:9" x14ac:dyDescent="0.25">
      <c r="A212" s="38">
        <v>208</v>
      </c>
      <c r="B212" s="44">
        <f>'CIA-1-Component 1'!B212</f>
        <v>0</v>
      </c>
      <c r="C212" s="45">
        <f>'CIA-1-Component 1'!C212</f>
        <v>0</v>
      </c>
      <c r="D212" s="39"/>
      <c r="E212" s="39"/>
      <c r="F212" s="39"/>
      <c r="G212" s="39"/>
      <c r="H212" s="39"/>
      <c r="I212" s="39"/>
    </row>
    <row r="213" spans="1:9" x14ac:dyDescent="0.25">
      <c r="A213" s="38">
        <v>209</v>
      </c>
      <c r="B213" s="44">
        <f>'CIA-1-Component 1'!B213</f>
        <v>0</v>
      </c>
      <c r="C213" s="45">
        <f>'CIA-1-Component 1'!C213</f>
        <v>0</v>
      </c>
      <c r="D213" s="39"/>
      <c r="E213" s="39"/>
      <c r="F213" s="39"/>
      <c r="G213" s="39"/>
      <c r="H213" s="39"/>
      <c r="I213" s="39"/>
    </row>
    <row r="214" spans="1:9" x14ac:dyDescent="0.25">
      <c r="A214" s="38">
        <v>210</v>
      </c>
      <c r="B214" s="44">
        <f>'CIA-1-Component 1'!B214</f>
        <v>0</v>
      </c>
      <c r="C214" s="45">
        <f>'CIA-1-Component 1'!C214</f>
        <v>0</v>
      </c>
      <c r="D214" s="39"/>
      <c r="E214" s="39"/>
      <c r="F214" s="39"/>
      <c r="G214" s="39"/>
      <c r="H214" s="39"/>
      <c r="I214" s="39"/>
    </row>
    <row r="215" spans="1:9" x14ac:dyDescent="0.25">
      <c r="A215" s="38">
        <v>211</v>
      </c>
      <c r="B215" s="44">
        <f>'CIA-1-Component 1'!B215</f>
        <v>0</v>
      </c>
      <c r="C215" s="45">
        <f>'CIA-1-Component 1'!C215</f>
        <v>0</v>
      </c>
      <c r="D215" s="39"/>
      <c r="E215" s="39"/>
      <c r="F215" s="39"/>
      <c r="G215" s="39"/>
      <c r="H215" s="39"/>
      <c r="I215" s="39"/>
    </row>
    <row r="216" spans="1:9" x14ac:dyDescent="0.25">
      <c r="A216" s="38">
        <v>212</v>
      </c>
      <c r="B216" s="44">
        <f>'CIA-1-Component 1'!B216</f>
        <v>0</v>
      </c>
      <c r="C216" s="45">
        <f>'CIA-1-Component 1'!C216</f>
        <v>0</v>
      </c>
      <c r="D216" s="39"/>
      <c r="E216" s="39"/>
      <c r="F216" s="39"/>
      <c r="G216" s="39"/>
      <c r="H216" s="39"/>
      <c r="I216" s="39"/>
    </row>
    <row r="217" spans="1:9" x14ac:dyDescent="0.25">
      <c r="A217" s="38">
        <v>213</v>
      </c>
      <c r="B217" s="44">
        <f>'CIA-1-Component 1'!B217</f>
        <v>0</v>
      </c>
      <c r="C217" s="45">
        <f>'CIA-1-Component 1'!C217</f>
        <v>0</v>
      </c>
      <c r="D217" s="39"/>
      <c r="E217" s="39"/>
      <c r="F217" s="39"/>
      <c r="G217" s="39"/>
      <c r="H217" s="39"/>
      <c r="I217" s="39"/>
    </row>
    <row r="218" spans="1:9" x14ac:dyDescent="0.25">
      <c r="A218" s="38">
        <v>214</v>
      </c>
      <c r="B218" s="44">
        <f>'CIA-1-Component 1'!B218</f>
        <v>0</v>
      </c>
      <c r="C218" s="45">
        <f>'CIA-1-Component 1'!C218</f>
        <v>0</v>
      </c>
      <c r="D218" s="39"/>
      <c r="E218" s="39"/>
      <c r="F218" s="39"/>
      <c r="G218" s="39"/>
      <c r="H218" s="39"/>
      <c r="I218" s="39"/>
    </row>
    <row r="219" spans="1:9" x14ac:dyDescent="0.25">
      <c r="A219" s="38">
        <v>215</v>
      </c>
      <c r="B219" s="44">
        <f>'CIA-1-Component 1'!B219</f>
        <v>0</v>
      </c>
      <c r="C219" s="45">
        <f>'CIA-1-Component 1'!C219</f>
        <v>0</v>
      </c>
      <c r="D219" s="39"/>
      <c r="E219" s="39"/>
      <c r="F219" s="39"/>
      <c r="G219" s="39"/>
      <c r="H219" s="39"/>
      <c r="I219" s="39"/>
    </row>
    <row r="220" spans="1:9" x14ac:dyDescent="0.25">
      <c r="A220" s="38">
        <v>216</v>
      </c>
      <c r="B220" s="44">
        <f>'CIA-1-Component 1'!B220</f>
        <v>0</v>
      </c>
      <c r="C220" s="45">
        <f>'CIA-1-Component 1'!C220</f>
        <v>0</v>
      </c>
      <c r="D220" s="39"/>
      <c r="E220" s="39"/>
      <c r="F220" s="39"/>
      <c r="G220" s="39"/>
      <c r="H220" s="39"/>
      <c r="I220" s="39"/>
    </row>
    <row r="221" spans="1:9" x14ac:dyDescent="0.25">
      <c r="A221" s="38">
        <v>217</v>
      </c>
      <c r="B221" s="44">
        <f>'CIA-1-Component 1'!B221</f>
        <v>0</v>
      </c>
      <c r="C221" s="45">
        <f>'CIA-1-Component 1'!C221</f>
        <v>0</v>
      </c>
      <c r="D221" s="39"/>
      <c r="E221" s="39"/>
      <c r="F221" s="39"/>
      <c r="G221" s="39"/>
      <c r="H221" s="39"/>
      <c r="I221" s="39"/>
    </row>
    <row r="222" spans="1:9" x14ac:dyDescent="0.25">
      <c r="A222" s="38">
        <v>218</v>
      </c>
      <c r="B222" s="44">
        <f>'CIA-1-Component 1'!B222</f>
        <v>0</v>
      </c>
      <c r="C222" s="45">
        <f>'CIA-1-Component 1'!C222</f>
        <v>0</v>
      </c>
      <c r="D222" s="39"/>
      <c r="E222" s="39"/>
      <c r="F222" s="39"/>
      <c r="G222" s="39"/>
      <c r="H222" s="39"/>
      <c r="I222" s="39"/>
    </row>
    <row r="223" spans="1:9" x14ac:dyDescent="0.25">
      <c r="A223" s="38">
        <v>219</v>
      </c>
      <c r="B223" s="44">
        <f>'CIA-1-Component 1'!B223</f>
        <v>0</v>
      </c>
      <c r="C223" s="45">
        <f>'CIA-1-Component 1'!C223</f>
        <v>0</v>
      </c>
      <c r="D223" s="39"/>
      <c r="E223" s="39"/>
      <c r="F223" s="39"/>
      <c r="G223" s="39"/>
      <c r="H223" s="39"/>
      <c r="I223" s="39"/>
    </row>
    <row r="224" spans="1:9" x14ac:dyDescent="0.25">
      <c r="A224" s="38">
        <v>220</v>
      </c>
      <c r="B224" s="44">
        <f>'CIA-1-Component 1'!B224</f>
        <v>0</v>
      </c>
      <c r="C224" s="45">
        <f>'CIA-1-Component 1'!C224</f>
        <v>0</v>
      </c>
      <c r="D224" s="39"/>
      <c r="E224" s="39"/>
      <c r="F224" s="39"/>
      <c r="G224" s="39"/>
      <c r="H224" s="39"/>
      <c r="I224" s="39"/>
    </row>
    <row r="225" spans="1:9" x14ac:dyDescent="0.25">
      <c r="A225" s="38">
        <v>221</v>
      </c>
      <c r="B225" s="44">
        <f>'CIA-1-Component 1'!B225</f>
        <v>0</v>
      </c>
      <c r="C225" s="45">
        <f>'CIA-1-Component 1'!C225</f>
        <v>0</v>
      </c>
      <c r="D225" s="39"/>
      <c r="E225" s="39"/>
      <c r="F225" s="39"/>
      <c r="G225" s="39"/>
      <c r="H225" s="39"/>
      <c r="I225" s="39"/>
    </row>
    <row r="226" spans="1:9" x14ac:dyDescent="0.25">
      <c r="A226" s="38">
        <v>222</v>
      </c>
      <c r="B226" s="44">
        <f>'CIA-1-Component 1'!B226</f>
        <v>0</v>
      </c>
      <c r="C226" s="45">
        <f>'CIA-1-Component 1'!C226</f>
        <v>0</v>
      </c>
      <c r="D226" s="39"/>
      <c r="E226" s="39"/>
      <c r="F226" s="39"/>
      <c r="G226" s="39"/>
      <c r="H226" s="39"/>
      <c r="I226" s="39"/>
    </row>
    <row r="227" spans="1:9" x14ac:dyDescent="0.25">
      <c r="A227" s="38">
        <v>223</v>
      </c>
      <c r="B227" s="44">
        <f>'CIA-1-Component 1'!B227</f>
        <v>0</v>
      </c>
      <c r="C227" s="45">
        <f>'CIA-1-Component 1'!C227</f>
        <v>0</v>
      </c>
      <c r="D227" s="39"/>
      <c r="E227" s="39"/>
      <c r="F227" s="39"/>
      <c r="G227" s="39"/>
      <c r="H227" s="39"/>
      <c r="I227" s="39"/>
    </row>
    <row r="228" spans="1:9" x14ac:dyDescent="0.25">
      <c r="A228" s="38">
        <v>224</v>
      </c>
      <c r="B228" s="44">
        <f>'CIA-1-Component 1'!B228</f>
        <v>0</v>
      </c>
      <c r="C228" s="45">
        <f>'CIA-1-Component 1'!C228</f>
        <v>0</v>
      </c>
      <c r="D228" s="39"/>
      <c r="E228" s="39"/>
      <c r="F228" s="39"/>
      <c r="G228" s="39"/>
      <c r="H228" s="39"/>
      <c r="I228" s="39"/>
    </row>
    <row r="229" spans="1:9" x14ac:dyDescent="0.25">
      <c r="A229" s="38">
        <v>225</v>
      </c>
      <c r="B229" s="44">
        <f>'CIA-1-Component 1'!B229</f>
        <v>0</v>
      </c>
      <c r="C229" s="45">
        <f>'CIA-1-Component 1'!C229</f>
        <v>0</v>
      </c>
      <c r="D229" s="39"/>
      <c r="E229" s="39"/>
      <c r="F229" s="39"/>
      <c r="G229" s="39"/>
      <c r="H229" s="39"/>
      <c r="I229" s="39"/>
    </row>
    <row r="230" spans="1:9" x14ac:dyDescent="0.25">
      <c r="A230" s="38">
        <v>226</v>
      </c>
      <c r="B230" s="44">
        <f>'CIA-1-Component 1'!B230</f>
        <v>0</v>
      </c>
      <c r="C230" s="45">
        <f>'CIA-1-Component 1'!C230</f>
        <v>0</v>
      </c>
      <c r="D230" s="39"/>
      <c r="E230" s="39"/>
      <c r="F230" s="39"/>
      <c r="G230" s="39"/>
      <c r="H230" s="39"/>
      <c r="I230" s="39"/>
    </row>
    <row r="231" spans="1:9" x14ac:dyDescent="0.25">
      <c r="A231" s="38">
        <v>227</v>
      </c>
      <c r="B231" s="44">
        <f>'CIA-1-Component 1'!B231</f>
        <v>0</v>
      </c>
      <c r="C231" s="45">
        <f>'CIA-1-Component 1'!C231</f>
        <v>0</v>
      </c>
      <c r="D231" s="39"/>
      <c r="E231" s="39"/>
      <c r="F231" s="39"/>
      <c r="G231" s="39"/>
      <c r="H231" s="39"/>
      <c r="I231" s="39"/>
    </row>
    <row r="232" spans="1:9" x14ac:dyDescent="0.25">
      <c r="A232" s="38">
        <v>228</v>
      </c>
      <c r="B232" s="44">
        <f>'CIA-1-Component 1'!B232</f>
        <v>0</v>
      </c>
      <c r="C232" s="45">
        <f>'CIA-1-Component 1'!C232</f>
        <v>0</v>
      </c>
      <c r="D232" s="39"/>
      <c r="E232" s="39"/>
      <c r="F232" s="39"/>
      <c r="G232" s="39"/>
      <c r="H232" s="39"/>
      <c r="I232" s="39"/>
    </row>
    <row r="233" spans="1:9" x14ac:dyDescent="0.25">
      <c r="A233" s="38">
        <v>229</v>
      </c>
      <c r="B233" s="44">
        <f>'CIA-1-Component 1'!B233</f>
        <v>0</v>
      </c>
      <c r="C233" s="45">
        <f>'CIA-1-Component 1'!C233</f>
        <v>0</v>
      </c>
      <c r="D233" s="39"/>
      <c r="E233" s="39"/>
      <c r="F233" s="39"/>
      <c r="G233" s="39"/>
      <c r="H233" s="39"/>
      <c r="I233" s="39"/>
    </row>
    <row r="234" spans="1:9" x14ac:dyDescent="0.25">
      <c r="A234" s="38">
        <v>230</v>
      </c>
      <c r="B234" s="44">
        <f>'CIA-1-Component 1'!B234</f>
        <v>0</v>
      </c>
      <c r="C234" s="45">
        <f>'CIA-1-Component 1'!C234</f>
        <v>0</v>
      </c>
      <c r="D234" s="39"/>
      <c r="E234" s="39"/>
      <c r="F234" s="39"/>
      <c r="G234" s="39"/>
      <c r="H234" s="39"/>
      <c r="I234" s="39"/>
    </row>
    <row r="235" spans="1:9" x14ac:dyDescent="0.25">
      <c r="A235" s="38">
        <v>231</v>
      </c>
      <c r="B235" s="44">
        <f>'CIA-1-Component 1'!B235</f>
        <v>0</v>
      </c>
      <c r="C235" s="45">
        <f>'CIA-1-Component 1'!C235</f>
        <v>0</v>
      </c>
      <c r="D235" s="39"/>
      <c r="E235" s="39"/>
      <c r="F235" s="39"/>
      <c r="G235" s="39"/>
      <c r="H235" s="39"/>
      <c r="I235" s="39"/>
    </row>
    <row r="236" spans="1:9" x14ac:dyDescent="0.25">
      <c r="A236" s="38">
        <v>232</v>
      </c>
      <c r="B236" s="44">
        <f>'CIA-1-Component 1'!B236</f>
        <v>0</v>
      </c>
      <c r="C236" s="45">
        <f>'CIA-1-Component 1'!C236</f>
        <v>0</v>
      </c>
      <c r="D236" s="39"/>
      <c r="E236" s="39"/>
      <c r="F236" s="39"/>
      <c r="G236" s="39"/>
      <c r="H236" s="39"/>
      <c r="I236" s="39"/>
    </row>
    <row r="237" spans="1:9" x14ac:dyDescent="0.25">
      <c r="A237" s="38">
        <v>233</v>
      </c>
      <c r="B237" s="44">
        <f>'CIA-1-Component 1'!B237</f>
        <v>0</v>
      </c>
      <c r="C237" s="45">
        <f>'CIA-1-Component 1'!C237</f>
        <v>0</v>
      </c>
      <c r="D237" s="39"/>
      <c r="E237" s="39"/>
      <c r="F237" s="39"/>
      <c r="G237" s="39"/>
      <c r="H237" s="39"/>
      <c r="I237" s="39"/>
    </row>
    <row r="238" spans="1:9" x14ac:dyDescent="0.25">
      <c r="A238" s="38">
        <v>234</v>
      </c>
      <c r="B238" s="44">
        <f>'CIA-1-Component 1'!B238</f>
        <v>0</v>
      </c>
      <c r="C238" s="45">
        <f>'CIA-1-Component 1'!C238</f>
        <v>0</v>
      </c>
      <c r="D238" s="39"/>
      <c r="E238" s="39"/>
      <c r="F238" s="39"/>
      <c r="G238" s="39"/>
      <c r="H238" s="39"/>
      <c r="I238" s="39"/>
    </row>
    <row r="239" spans="1:9" x14ac:dyDescent="0.25">
      <c r="A239" s="38">
        <v>235</v>
      </c>
      <c r="B239" s="44">
        <f>'CIA-1-Component 1'!B239</f>
        <v>0</v>
      </c>
      <c r="C239" s="45">
        <f>'CIA-1-Component 1'!C239</f>
        <v>0</v>
      </c>
      <c r="D239" s="39"/>
      <c r="E239" s="39"/>
      <c r="F239" s="39"/>
      <c r="G239" s="39"/>
      <c r="H239" s="39"/>
      <c r="I239" s="39"/>
    </row>
    <row r="240" spans="1:9" x14ac:dyDescent="0.25">
      <c r="A240" s="38">
        <v>236</v>
      </c>
      <c r="B240" s="44">
        <f>'CIA-1-Component 1'!B240</f>
        <v>0</v>
      </c>
      <c r="C240" s="45">
        <f>'CIA-1-Component 1'!C240</f>
        <v>0</v>
      </c>
      <c r="D240" s="39"/>
      <c r="E240" s="39"/>
      <c r="F240" s="39"/>
      <c r="G240" s="39"/>
      <c r="H240" s="39"/>
      <c r="I240" s="39"/>
    </row>
    <row r="241" spans="1:9" x14ac:dyDescent="0.25">
      <c r="A241" s="38">
        <v>237</v>
      </c>
      <c r="B241" s="44">
        <f>'CIA-1-Component 1'!B241</f>
        <v>0</v>
      </c>
      <c r="C241" s="45">
        <f>'CIA-1-Component 1'!C241</f>
        <v>0</v>
      </c>
      <c r="D241" s="39"/>
      <c r="E241" s="39"/>
      <c r="F241" s="39"/>
      <c r="G241" s="39"/>
      <c r="H241" s="39"/>
      <c r="I241" s="39"/>
    </row>
    <row r="242" spans="1:9" x14ac:dyDescent="0.25">
      <c r="A242" s="38">
        <v>238</v>
      </c>
      <c r="B242" s="44">
        <f>'CIA-1-Component 1'!B242</f>
        <v>0</v>
      </c>
      <c r="C242" s="45">
        <f>'CIA-1-Component 1'!C242</f>
        <v>0</v>
      </c>
      <c r="D242" s="39"/>
      <c r="E242" s="39"/>
      <c r="F242" s="39"/>
      <c r="G242" s="39"/>
      <c r="H242" s="39"/>
      <c r="I242" s="39"/>
    </row>
    <row r="243" spans="1:9" x14ac:dyDescent="0.25">
      <c r="A243" s="38">
        <v>239</v>
      </c>
      <c r="B243" s="44">
        <f>'CIA-1-Component 1'!B243</f>
        <v>0</v>
      </c>
      <c r="C243" s="45">
        <f>'CIA-1-Component 1'!C243</f>
        <v>0</v>
      </c>
      <c r="D243" s="39"/>
      <c r="E243" s="39"/>
      <c r="F243" s="39"/>
      <c r="G243" s="39"/>
      <c r="H243" s="39"/>
      <c r="I243" s="39"/>
    </row>
    <row r="244" spans="1:9" x14ac:dyDescent="0.25">
      <c r="A244" s="38">
        <v>240</v>
      </c>
      <c r="B244" s="44">
        <f>'CIA-1-Component 1'!B244</f>
        <v>0</v>
      </c>
      <c r="C244" s="45">
        <f>'CIA-1-Component 1'!C244</f>
        <v>0</v>
      </c>
      <c r="D244" s="39"/>
      <c r="E244" s="39"/>
      <c r="F244" s="39"/>
      <c r="G244" s="39"/>
      <c r="H244" s="39"/>
      <c r="I244" s="39"/>
    </row>
    <row r="245" spans="1:9" x14ac:dyDescent="0.25">
      <c r="A245" s="38">
        <v>241</v>
      </c>
      <c r="B245" s="44">
        <f>'CIA-1-Component 1'!B245</f>
        <v>0</v>
      </c>
      <c r="C245" s="45">
        <f>'CIA-1-Component 1'!C245</f>
        <v>0</v>
      </c>
      <c r="D245" s="39"/>
      <c r="E245" s="39"/>
      <c r="F245" s="39"/>
      <c r="G245" s="39"/>
      <c r="H245" s="39"/>
      <c r="I245" s="39"/>
    </row>
    <row r="246" spans="1:9" x14ac:dyDescent="0.25">
      <c r="A246" s="38">
        <v>242</v>
      </c>
      <c r="B246" s="44">
        <f>'CIA-1-Component 1'!B246</f>
        <v>0</v>
      </c>
      <c r="C246" s="45">
        <f>'CIA-1-Component 1'!C246</f>
        <v>0</v>
      </c>
      <c r="D246" s="39"/>
      <c r="E246" s="39"/>
      <c r="F246" s="39"/>
      <c r="G246" s="39"/>
      <c r="H246" s="39"/>
      <c r="I246" s="39"/>
    </row>
    <row r="247" spans="1:9" x14ac:dyDescent="0.25">
      <c r="A247" s="38">
        <v>243</v>
      </c>
      <c r="B247" s="44">
        <f>'CIA-1-Component 1'!B247</f>
        <v>0</v>
      </c>
      <c r="C247" s="45">
        <f>'CIA-1-Component 1'!C247</f>
        <v>0</v>
      </c>
      <c r="D247" s="39"/>
      <c r="E247" s="39"/>
      <c r="F247" s="39"/>
      <c r="G247" s="39"/>
      <c r="H247" s="39"/>
      <c r="I247" s="39"/>
    </row>
    <row r="248" spans="1:9" x14ac:dyDescent="0.25">
      <c r="A248" s="38">
        <v>244</v>
      </c>
      <c r="B248" s="44">
        <f>'CIA-1-Component 1'!B248</f>
        <v>0</v>
      </c>
      <c r="C248" s="45">
        <f>'CIA-1-Component 1'!C248</f>
        <v>0</v>
      </c>
      <c r="D248" s="39"/>
      <c r="E248" s="39"/>
      <c r="F248" s="39"/>
      <c r="G248" s="39"/>
      <c r="H248" s="39"/>
      <c r="I248" s="39"/>
    </row>
    <row r="249" spans="1:9" x14ac:dyDescent="0.25">
      <c r="A249" s="38">
        <v>245</v>
      </c>
      <c r="B249" s="44">
        <f>'CIA-1-Component 1'!B249</f>
        <v>0</v>
      </c>
      <c r="C249" s="45">
        <f>'CIA-1-Component 1'!C249</f>
        <v>0</v>
      </c>
      <c r="D249" s="39"/>
      <c r="E249" s="39"/>
      <c r="F249" s="39"/>
      <c r="G249" s="39"/>
      <c r="H249" s="39"/>
      <c r="I249" s="39"/>
    </row>
    <row r="250" spans="1:9" x14ac:dyDescent="0.25">
      <c r="A250" s="38">
        <v>246</v>
      </c>
      <c r="B250" s="44">
        <f>'CIA-1-Component 1'!B250</f>
        <v>0</v>
      </c>
      <c r="C250" s="45">
        <f>'CIA-1-Component 1'!C250</f>
        <v>0</v>
      </c>
      <c r="D250" s="39"/>
      <c r="E250" s="39"/>
      <c r="F250" s="39"/>
      <c r="G250" s="39"/>
      <c r="H250" s="39"/>
      <c r="I250" s="39"/>
    </row>
    <row r="251" spans="1:9" x14ac:dyDescent="0.25">
      <c r="A251" s="38">
        <v>247</v>
      </c>
      <c r="B251" s="44">
        <f>'CIA-1-Component 1'!B251</f>
        <v>0</v>
      </c>
      <c r="C251" s="45">
        <f>'CIA-1-Component 1'!C251</f>
        <v>0</v>
      </c>
      <c r="D251" s="39"/>
      <c r="E251" s="39"/>
      <c r="F251" s="39"/>
      <c r="G251" s="39"/>
      <c r="H251" s="39"/>
      <c r="I251" s="39"/>
    </row>
    <row r="252" spans="1:9" x14ac:dyDescent="0.25">
      <c r="A252" s="38">
        <v>248</v>
      </c>
      <c r="B252" s="44">
        <f>'CIA-1-Component 1'!B252</f>
        <v>0</v>
      </c>
      <c r="C252" s="45">
        <f>'CIA-1-Component 1'!C252</f>
        <v>0</v>
      </c>
      <c r="D252" s="39"/>
      <c r="E252" s="39"/>
      <c r="F252" s="39"/>
      <c r="G252" s="39"/>
      <c r="H252" s="39"/>
      <c r="I252" s="39"/>
    </row>
    <row r="253" spans="1:9" x14ac:dyDescent="0.25">
      <c r="A253" s="38">
        <v>249</v>
      </c>
      <c r="B253" s="44">
        <f>'CIA-1-Component 1'!B253</f>
        <v>0</v>
      </c>
      <c r="C253" s="45">
        <f>'CIA-1-Component 1'!C253</f>
        <v>0</v>
      </c>
      <c r="D253" s="39"/>
      <c r="E253" s="39"/>
      <c r="F253" s="39"/>
      <c r="G253" s="39"/>
      <c r="H253" s="39"/>
      <c r="I253" s="39"/>
    </row>
    <row r="254" spans="1:9" x14ac:dyDescent="0.25">
      <c r="A254" s="38">
        <v>250</v>
      </c>
      <c r="B254" s="44">
        <f>'CIA-1-Component 1'!B254</f>
        <v>0</v>
      </c>
      <c r="C254" s="45">
        <f>'CIA-1-Component 1'!C254</f>
        <v>0</v>
      </c>
      <c r="D254" s="39"/>
      <c r="E254" s="39"/>
      <c r="F254" s="39"/>
      <c r="G254" s="39"/>
      <c r="H254" s="39"/>
      <c r="I254" s="39"/>
    </row>
    <row r="255" spans="1:9" x14ac:dyDescent="0.25">
      <c r="A255" s="38">
        <v>251</v>
      </c>
      <c r="B255" s="44">
        <f>'CIA-1-Component 1'!B255</f>
        <v>0</v>
      </c>
      <c r="C255" s="45">
        <f>'CIA-1-Component 1'!C255</f>
        <v>0</v>
      </c>
      <c r="D255" s="39"/>
      <c r="E255" s="39"/>
      <c r="F255" s="39"/>
      <c r="G255" s="39"/>
      <c r="H255" s="39"/>
      <c r="I255" s="39"/>
    </row>
    <row r="256" spans="1:9" x14ac:dyDescent="0.25">
      <c r="A256" s="38">
        <v>252</v>
      </c>
      <c r="B256" s="44">
        <f>'CIA-1-Component 1'!B256</f>
        <v>0</v>
      </c>
      <c r="C256" s="45">
        <f>'CIA-1-Component 1'!C256</f>
        <v>0</v>
      </c>
      <c r="D256" s="39"/>
      <c r="E256" s="39"/>
      <c r="F256" s="39"/>
      <c r="G256" s="39"/>
      <c r="H256" s="39"/>
      <c r="I256" s="39"/>
    </row>
    <row r="257" spans="1:9" x14ac:dyDescent="0.25">
      <c r="A257" s="38">
        <v>253</v>
      </c>
      <c r="B257" s="44">
        <f>'CIA-1-Component 1'!B257</f>
        <v>0</v>
      </c>
      <c r="C257" s="45">
        <f>'CIA-1-Component 1'!C257</f>
        <v>0</v>
      </c>
      <c r="D257" s="39"/>
      <c r="E257" s="39"/>
      <c r="F257" s="39"/>
      <c r="G257" s="39"/>
      <c r="H257" s="39"/>
      <c r="I257" s="39"/>
    </row>
    <row r="258" spans="1:9" x14ac:dyDescent="0.25">
      <c r="A258" s="38">
        <v>254</v>
      </c>
      <c r="B258" s="44">
        <f>'CIA-1-Component 1'!B258</f>
        <v>0</v>
      </c>
      <c r="C258" s="45">
        <f>'CIA-1-Component 1'!C258</f>
        <v>0</v>
      </c>
      <c r="D258" s="39"/>
      <c r="E258" s="39"/>
      <c r="F258" s="39"/>
      <c r="G258" s="39"/>
      <c r="H258" s="39"/>
      <c r="I258" s="39"/>
    </row>
    <row r="259" spans="1:9" x14ac:dyDescent="0.25">
      <c r="A259" s="38">
        <v>255</v>
      </c>
      <c r="B259" s="44">
        <f>'CIA-1-Component 1'!B259</f>
        <v>0</v>
      </c>
      <c r="C259" s="45">
        <f>'CIA-1-Component 1'!C259</f>
        <v>0</v>
      </c>
      <c r="D259" s="39"/>
      <c r="E259" s="39"/>
      <c r="F259" s="39"/>
      <c r="G259" s="39"/>
      <c r="H259" s="39"/>
      <c r="I259" s="39"/>
    </row>
    <row r="260" spans="1:9" x14ac:dyDescent="0.25">
      <c r="A260" s="38">
        <v>256</v>
      </c>
      <c r="B260" s="44">
        <f>'CIA-1-Component 1'!B260</f>
        <v>0</v>
      </c>
      <c r="C260" s="45">
        <f>'CIA-1-Component 1'!C260</f>
        <v>0</v>
      </c>
      <c r="D260" s="39"/>
      <c r="E260" s="39"/>
      <c r="F260" s="39"/>
      <c r="G260" s="39"/>
      <c r="H260" s="39"/>
      <c r="I260" s="39"/>
    </row>
    <row r="261" spans="1:9" x14ac:dyDescent="0.25">
      <c r="A261" s="38">
        <v>257</v>
      </c>
      <c r="B261" s="44">
        <f>'CIA-1-Component 1'!B261</f>
        <v>0</v>
      </c>
      <c r="C261" s="45">
        <f>'CIA-1-Component 1'!C261</f>
        <v>0</v>
      </c>
      <c r="D261" s="39"/>
      <c r="E261" s="39"/>
      <c r="F261" s="39"/>
      <c r="G261" s="39"/>
      <c r="H261" s="39"/>
      <c r="I261" s="39"/>
    </row>
    <row r="262" spans="1:9" x14ac:dyDescent="0.25">
      <c r="A262" s="38">
        <v>258</v>
      </c>
      <c r="B262" s="44">
        <f>'CIA-1-Component 1'!B262</f>
        <v>0</v>
      </c>
      <c r="C262" s="45">
        <f>'CIA-1-Component 1'!C262</f>
        <v>0</v>
      </c>
      <c r="D262" s="39"/>
      <c r="E262" s="39"/>
      <c r="F262" s="39"/>
      <c r="G262" s="39"/>
      <c r="H262" s="39"/>
      <c r="I262" s="39"/>
    </row>
    <row r="263" spans="1:9" x14ac:dyDescent="0.25">
      <c r="A263" s="38">
        <v>259</v>
      </c>
      <c r="B263" s="44">
        <f>'CIA-1-Component 1'!B263</f>
        <v>0</v>
      </c>
      <c r="C263" s="45">
        <f>'CIA-1-Component 1'!C263</f>
        <v>0</v>
      </c>
      <c r="D263" s="39"/>
      <c r="E263" s="39"/>
      <c r="F263" s="39"/>
      <c r="G263" s="39"/>
      <c r="H263" s="39"/>
      <c r="I263" s="39"/>
    </row>
    <row r="264" spans="1:9" x14ac:dyDescent="0.25">
      <c r="A264" s="38">
        <v>260</v>
      </c>
      <c r="B264" s="44">
        <f>'CIA-1-Component 1'!B264</f>
        <v>0</v>
      </c>
      <c r="C264" s="45">
        <f>'CIA-1-Component 1'!C264</f>
        <v>0</v>
      </c>
      <c r="D264" s="39"/>
      <c r="E264" s="39"/>
      <c r="F264" s="39"/>
      <c r="G264" s="39"/>
      <c r="H264" s="39"/>
      <c r="I264" s="39"/>
    </row>
    <row r="265" spans="1:9" x14ac:dyDescent="0.25">
      <c r="A265" s="38">
        <v>261</v>
      </c>
      <c r="B265" s="44">
        <f>'CIA-1-Component 1'!B265</f>
        <v>0</v>
      </c>
      <c r="C265" s="45">
        <f>'CIA-1-Component 1'!C265</f>
        <v>0</v>
      </c>
      <c r="D265" s="39"/>
      <c r="E265" s="39"/>
      <c r="F265" s="39"/>
      <c r="G265" s="39"/>
      <c r="H265" s="39"/>
      <c r="I265" s="39"/>
    </row>
    <row r="266" spans="1:9" x14ac:dyDescent="0.25">
      <c r="A266" s="38">
        <v>262</v>
      </c>
      <c r="B266" s="44">
        <f>'CIA-1-Component 1'!B266</f>
        <v>0</v>
      </c>
      <c r="C266" s="45">
        <f>'CIA-1-Component 1'!C266</f>
        <v>0</v>
      </c>
      <c r="D266" s="39"/>
      <c r="E266" s="39"/>
      <c r="F266" s="39"/>
      <c r="G266" s="39"/>
      <c r="H266" s="39"/>
      <c r="I266" s="39"/>
    </row>
    <row r="267" spans="1:9" x14ac:dyDescent="0.25">
      <c r="A267" s="38">
        <v>263</v>
      </c>
      <c r="B267" s="44">
        <f>'CIA-1-Component 1'!B267</f>
        <v>0</v>
      </c>
      <c r="C267" s="45">
        <f>'CIA-1-Component 1'!C267</f>
        <v>0</v>
      </c>
      <c r="D267" s="39"/>
      <c r="E267" s="39"/>
      <c r="F267" s="39"/>
      <c r="G267" s="39"/>
      <c r="H267" s="39"/>
      <c r="I267" s="39"/>
    </row>
    <row r="268" spans="1:9" x14ac:dyDescent="0.25">
      <c r="A268" s="38">
        <v>264</v>
      </c>
      <c r="B268" s="44">
        <f>'CIA-1-Component 1'!B268</f>
        <v>0</v>
      </c>
      <c r="C268" s="45">
        <f>'CIA-1-Component 1'!C268</f>
        <v>0</v>
      </c>
      <c r="D268" s="39"/>
      <c r="E268" s="39"/>
      <c r="F268" s="39"/>
      <c r="G268" s="39"/>
      <c r="H268" s="39"/>
      <c r="I268" s="39"/>
    </row>
    <row r="269" spans="1:9" x14ac:dyDescent="0.25">
      <c r="A269" s="38">
        <v>265</v>
      </c>
      <c r="B269" s="44">
        <f>'CIA-1-Component 1'!B269</f>
        <v>0</v>
      </c>
      <c r="C269" s="45">
        <f>'CIA-1-Component 1'!C269</f>
        <v>0</v>
      </c>
      <c r="D269" s="39"/>
      <c r="E269" s="39"/>
      <c r="F269" s="39"/>
      <c r="G269" s="39"/>
      <c r="H269" s="39"/>
      <c r="I269" s="39"/>
    </row>
    <row r="270" spans="1:9" x14ac:dyDescent="0.25">
      <c r="A270" s="38">
        <v>266</v>
      </c>
      <c r="B270" s="44">
        <f>'CIA-1-Component 1'!B270</f>
        <v>0</v>
      </c>
      <c r="C270" s="45">
        <f>'CIA-1-Component 1'!C270</f>
        <v>0</v>
      </c>
      <c r="D270" s="39"/>
      <c r="E270" s="39"/>
      <c r="F270" s="39"/>
      <c r="G270" s="39"/>
      <c r="H270" s="39"/>
      <c r="I270" s="39"/>
    </row>
    <row r="271" spans="1:9" x14ac:dyDescent="0.25">
      <c r="A271" s="38">
        <v>267</v>
      </c>
      <c r="B271" s="44">
        <f>'CIA-1-Component 1'!B271</f>
        <v>0</v>
      </c>
      <c r="C271" s="45">
        <f>'CIA-1-Component 1'!C271</f>
        <v>0</v>
      </c>
      <c r="D271" s="39"/>
      <c r="E271" s="39"/>
      <c r="F271" s="39"/>
      <c r="G271" s="39"/>
      <c r="H271" s="39"/>
      <c r="I271" s="39"/>
    </row>
    <row r="272" spans="1:9" x14ac:dyDescent="0.25">
      <c r="A272" s="38">
        <v>268</v>
      </c>
      <c r="B272" s="44">
        <f>'CIA-1-Component 1'!B272</f>
        <v>0</v>
      </c>
      <c r="C272" s="45">
        <f>'CIA-1-Component 1'!C272</f>
        <v>0</v>
      </c>
      <c r="D272" s="39"/>
      <c r="E272" s="39"/>
      <c r="F272" s="39"/>
      <c r="G272" s="39"/>
      <c r="H272" s="39"/>
      <c r="I272" s="39"/>
    </row>
    <row r="273" spans="1:9" x14ac:dyDescent="0.25">
      <c r="A273" s="38">
        <v>269</v>
      </c>
      <c r="B273" s="44">
        <f>'CIA-1-Component 1'!B273</f>
        <v>0</v>
      </c>
      <c r="C273" s="45">
        <f>'CIA-1-Component 1'!C273</f>
        <v>0</v>
      </c>
      <c r="D273" s="39"/>
      <c r="E273" s="39"/>
      <c r="F273" s="39"/>
      <c r="G273" s="39"/>
      <c r="H273" s="39"/>
      <c r="I273" s="39"/>
    </row>
    <row r="274" spans="1:9" x14ac:dyDescent="0.25">
      <c r="A274" s="38">
        <v>270</v>
      </c>
      <c r="B274" s="44">
        <f>'CIA-1-Component 1'!B274</f>
        <v>0</v>
      </c>
      <c r="C274" s="45">
        <f>'CIA-1-Component 1'!C274</f>
        <v>0</v>
      </c>
      <c r="D274" s="39"/>
      <c r="E274" s="39"/>
      <c r="F274" s="39"/>
      <c r="G274" s="39"/>
      <c r="H274" s="39"/>
      <c r="I274" s="39"/>
    </row>
    <row r="275" spans="1:9" x14ac:dyDescent="0.25">
      <c r="A275" s="38">
        <v>271</v>
      </c>
      <c r="B275" s="44">
        <f>'CIA-1-Component 1'!B275</f>
        <v>0</v>
      </c>
      <c r="C275" s="45">
        <f>'CIA-1-Component 1'!C275</f>
        <v>0</v>
      </c>
      <c r="D275" s="39"/>
      <c r="E275" s="39"/>
      <c r="F275" s="39"/>
      <c r="G275" s="39"/>
      <c r="H275" s="39"/>
      <c r="I275" s="39"/>
    </row>
    <row r="276" spans="1:9" x14ac:dyDescent="0.25">
      <c r="A276" s="38">
        <v>272</v>
      </c>
      <c r="B276" s="44">
        <f>'CIA-1-Component 1'!B276</f>
        <v>0</v>
      </c>
      <c r="C276" s="45">
        <f>'CIA-1-Component 1'!C276</f>
        <v>0</v>
      </c>
      <c r="D276" s="39"/>
      <c r="E276" s="39"/>
      <c r="F276" s="39"/>
      <c r="G276" s="39"/>
      <c r="H276" s="39"/>
      <c r="I276" s="39"/>
    </row>
    <row r="277" spans="1:9" x14ac:dyDescent="0.25">
      <c r="A277" s="38">
        <v>273</v>
      </c>
      <c r="B277" s="44">
        <f>'CIA-1-Component 1'!B277</f>
        <v>0</v>
      </c>
      <c r="C277" s="45">
        <f>'CIA-1-Component 1'!C277</f>
        <v>0</v>
      </c>
      <c r="D277" s="39"/>
      <c r="E277" s="39"/>
      <c r="F277" s="39"/>
      <c r="G277" s="39"/>
      <c r="H277" s="39"/>
      <c r="I277" s="39"/>
    </row>
    <row r="278" spans="1:9" x14ac:dyDescent="0.25">
      <c r="A278" s="38">
        <v>274</v>
      </c>
      <c r="B278" s="44">
        <f>'CIA-1-Component 1'!B278</f>
        <v>0</v>
      </c>
      <c r="C278" s="45">
        <f>'CIA-1-Component 1'!C278</f>
        <v>0</v>
      </c>
      <c r="D278" s="39"/>
      <c r="E278" s="39"/>
      <c r="F278" s="39"/>
      <c r="G278" s="39"/>
      <c r="H278" s="39"/>
      <c r="I278" s="39"/>
    </row>
    <row r="279" spans="1:9" x14ac:dyDescent="0.25">
      <c r="A279" s="38">
        <v>275</v>
      </c>
      <c r="B279" s="44">
        <f>'CIA-1-Component 1'!B279</f>
        <v>0</v>
      </c>
      <c r="C279" s="45">
        <f>'CIA-1-Component 1'!C279</f>
        <v>0</v>
      </c>
      <c r="D279" s="39"/>
      <c r="E279" s="39"/>
      <c r="F279" s="39"/>
      <c r="G279" s="39"/>
      <c r="H279" s="39"/>
      <c r="I279" s="39"/>
    </row>
    <row r="280" spans="1:9" x14ac:dyDescent="0.25">
      <c r="A280" s="38">
        <v>276</v>
      </c>
      <c r="B280" s="44">
        <f>'CIA-1-Component 1'!B280</f>
        <v>0</v>
      </c>
      <c r="C280" s="45">
        <f>'CIA-1-Component 1'!C280</f>
        <v>0</v>
      </c>
      <c r="D280" s="39"/>
      <c r="E280" s="39"/>
      <c r="F280" s="39"/>
      <c r="G280" s="39"/>
      <c r="H280" s="39"/>
      <c r="I280" s="39"/>
    </row>
    <row r="281" spans="1:9" x14ac:dyDescent="0.25">
      <c r="A281" s="38">
        <v>277</v>
      </c>
      <c r="B281" s="44">
        <f>'CIA-1-Component 1'!B281</f>
        <v>0</v>
      </c>
      <c r="C281" s="45">
        <f>'CIA-1-Component 1'!C281</f>
        <v>0</v>
      </c>
      <c r="D281" s="39"/>
      <c r="E281" s="39"/>
      <c r="F281" s="39"/>
      <c r="G281" s="39"/>
      <c r="H281" s="39"/>
      <c r="I281" s="39"/>
    </row>
    <row r="282" spans="1:9" x14ac:dyDescent="0.25">
      <c r="A282" s="38">
        <v>278</v>
      </c>
      <c r="B282" s="44">
        <f>'CIA-1-Component 1'!B282</f>
        <v>0</v>
      </c>
      <c r="C282" s="45">
        <f>'CIA-1-Component 1'!C282</f>
        <v>0</v>
      </c>
      <c r="D282" s="39"/>
      <c r="E282" s="39"/>
      <c r="F282" s="39"/>
      <c r="G282" s="39"/>
      <c r="H282" s="39"/>
      <c r="I282" s="39"/>
    </row>
    <row r="283" spans="1:9" x14ac:dyDescent="0.25">
      <c r="A283" s="38">
        <v>279</v>
      </c>
      <c r="B283" s="44">
        <f>'CIA-1-Component 1'!B283</f>
        <v>0</v>
      </c>
      <c r="C283" s="45">
        <f>'CIA-1-Component 1'!C283</f>
        <v>0</v>
      </c>
      <c r="D283" s="39"/>
      <c r="E283" s="39"/>
      <c r="F283" s="39"/>
      <c r="G283" s="39"/>
      <c r="H283" s="39"/>
      <c r="I283" s="39"/>
    </row>
    <row r="284" spans="1:9" x14ac:dyDescent="0.25">
      <c r="A284" s="38">
        <v>280</v>
      </c>
      <c r="B284" s="44">
        <f>'CIA-1-Component 1'!B284</f>
        <v>0</v>
      </c>
      <c r="C284" s="45">
        <f>'CIA-1-Component 1'!C284</f>
        <v>0</v>
      </c>
      <c r="D284" s="39"/>
      <c r="E284" s="39"/>
      <c r="F284" s="39"/>
      <c r="G284" s="39"/>
      <c r="H284" s="39"/>
      <c r="I284" s="39"/>
    </row>
    <row r="285" spans="1:9" x14ac:dyDescent="0.25">
      <c r="A285" s="38">
        <v>281</v>
      </c>
      <c r="B285" s="44">
        <f>'CIA-1-Component 1'!B285</f>
        <v>0</v>
      </c>
      <c r="C285" s="45">
        <f>'CIA-1-Component 1'!C285</f>
        <v>0</v>
      </c>
      <c r="D285" s="39"/>
      <c r="E285" s="39"/>
      <c r="F285" s="39"/>
      <c r="G285" s="39"/>
      <c r="H285" s="39"/>
      <c r="I285" s="39"/>
    </row>
    <row r="286" spans="1:9" x14ac:dyDescent="0.25">
      <c r="A286" s="38">
        <v>282</v>
      </c>
      <c r="B286" s="44">
        <f>'CIA-1-Component 1'!B286</f>
        <v>0</v>
      </c>
      <c r="C286" s="45">
        <f>'CIA-1-Component 1'!C286</f>
        <v>0</v>
      </c>
      <c r="D286" s="39"/>
      <c r="E286" s="39"/>
      <c r="F286" s="39"/>
      <c r="G286" s="39"/>
      <c r="H286" s="39"/>
      <c r="I286" s="39"/>
    </row>
    <row r="287" spans="1:9" x14ac:dyDescent="0.25">
      <c r="A287" s="38">
        <v>283</v>
      </c>
      <c r="B287" s="44">
        <f>'CIA-1-Component 1'!B287</f>
        <v>0</v>
      </c>
      <c r="C287" s="45">
        <f>'CIA-1-Component 1'!C287</f>
        <v>0</v>
      </c>
      <c r="D287" s="39"/>
      <c r="E287" s="39"/>
      <c r="F287" s="39"/>
      <c r="G287" s="39"/>
      <c r="H287" s="39"/>
      <c r="I287" s="39"/>
    </row>
    <row r="288" spans="1:9" x14ac:dyDescent="0.25">
      <c r="A288" s="38">
        <v>284</v>
      </c>
      <c r="B288" s="44">
        <f>'CIA-1-Component 1'!B288</f>
        <v>0</v>
      </c>
      <c r="C288" s="45">
        <f>'CIA-1-Component 1'!C288</f>
        <v>0</v>
      </c>
      <c r="D288" s="39"/>
      <c r="E288" s="39"/>
      <c r="F288" s="39"/>
      <c r="G288" s="39"/>
      <c r="H288" s="39"/>
      <c r="I288" s="39"/>
    </row>
    <row r="289" spans="1:9" x14ac:dyDescent="0.25">
      <c r="A289" s="38">
        <v>285</v>
      </c>
      <c r="B289" s="44">
        <f>'CIA-1-Component 1'!B289</f>
        <v>0</v>
      </c>
      <c r="C289" s="45">
        <f>'CIA-1-Component 1'!C289</f>
        <v>0</v>
      </c>
      <c r="D289" s="39"/>
      <c r="E289" s="39"/>
      <c r="F289" s="39"/>
      <c r="G289" s="39"/>
      <c r="H289" s="39"/>
      <c r="I289" s="39"/>
    </row>
    <row r="290" spans="1:9" x14ac:dyDescent="0.25">
      <c r="A290" s="38">
        <v>286</v>
      </c>
      <c r="B290" s="44">
        <f>'CIA-1-Component 1'!B290</f>
        <v>0</v>
      </c>
      <c r="C290" s="45">
        <f>'CIA-1-Component 1'!C290</f>
        <v>0</v>
      </c>
      <c r="D290" s="39"/>
      <c r="E290" s="39"/>
      <c r="F290" s="39"/>
      <c r="G290" s="39"/>
      <c r="H290" s="39"/>
      <c r="I290" s="39"/>
    </row>
    <row r="291" spans="1:9" x14ac:dyDescent="0.25">
      <c r="A291" s="38">
        <v>287</v>
      </c>
      <c r="B291" s="44">
        <f>'CIA-1-Component 1'!B291</f>
        <v>0</v>
      </c>
      <c r="C291" s="45">
        <f>'CIA-1-Component 1'!C291</f>
        <v>0</v>
      </c>
      <c r="D291" s="39"/>
      <c r="E291" s="39"/>
      <c r="F291" s="39"/>
      <c r="G291" s="39"/>
      <c r="H291" s="39"/>
      <c r="I291" s="39"/>
    </row>
    <row r="292" spans="1:9" x14ac:dyDescent="0.25">
      <c r="A292" s="38">
        <v>288</v>
      </c>
      <c r="B292" s="44">
        <f>'CIA-1-Component 1'!B292</f>
        <v>0</v>
      </c>
      <c r="C292" s="45">
        <f>'CIA-1-Component 1'!C292</f>
        <v>0</v>
      </c>
      <c r="D292" s="39"/>
      <c r="E292" s="39"/>
      <c r="F292" s="39"/>
      <c r="G292" s="39"/>
      <c r="H292" s="39"/>
      <c r="I292" s="39"/>
    </row>
    <row r="293" spans="1:9" x14ac:dyDescent="0.25">
      <c r="A293" s="38">
        <v>289</v>
      </c>
      <c r="B293" s="44">
        <f>'CIA-1-Component 1'!B293</f>
        <v>0</v>
      </c>
      <c r="C293" s="45">
        <f>'CIA-1-Component 1'!C293</f>
        <v>0</v>
      </c>
      <c r="D293" s="39"/>
      <c r="E293" s="39"/>
      <c r="F293" s="39"/>
      <c r="G293" s="39"/>
      <c r="H293" s="39"/>
      <c r="I293" s="39"/>
    </row>
    <row r="294" spans="1:9" x14ac:dyDescent="0.25">
      <c r="A294" s="38">
        <v>290</v>
      </c>
      <c r="B294" s="44">
        <f>'CIA-1-Component 1'!B294</f>
        <v>0</v>
      </c>
      <c r="C294" s="45">
        <f>'CIA-1-Component 1'!C294</f>
        <v>0</v>
      </c>
      <c r="D294" s="39"/>
      <c r="E294" s="39"/>
      <c r="F294" s="39"/>
      <c r="G294" s="39"/>
      <c r="H294" s="39"/>
      <c r="I294" s="39"/>
    </row>
    <row r="295" spans="1:9" x14ac:dyDescent="0.25">
      <c r="A295" s="38">
        <v>291</v>
      </c>
      <c r="B295" s="44">
        <f>'CIA-1-Component 1'!B295</f>
        <v>0</v>
      </c>
      <c r="C295" s="45">
        <f>'CIA-1-Component 1'!C295</f>
        <v>0</v>
      </c>
      <c r="D295" s="39"/>
      <c r="E295" s="39"/>
      <c r="F295" s="39"/>
      <c r="G295" s="39"/>
      <c r="H295" s="39"/>
      <c r="I295" s="39"/>
    </row>
    <row r="296" spans="1:9" x14ac:dyDescent="0.25">
      <c r="A296" s="38">
        <v>292</v>
      </c>
      <c r="B296" s="44">
        <f>'CIA-1-Component 1'!B296</f>
        <v>0</v>
      </c>
      <c r="C296" s="45">
        <f>'CIA-1-Component 1'!C296</f>
        <v>0</v>
      </c>
      <c r="D296" s="39"/>
      <c r="E296" s="39"/>
      <c r="F296" s="39"/>
      <c r="G296" s="39"/>
      <c r="H296" s="39"/>
      <c r="I296" s="39"/>
    </row>
    <row r="297" spans="1:9" x14ac:dyDescent="0.25">
      <c r="A297" s="38">
        <v>293</v>
      </c>
      <c r="B297" s="44">
        <f>'CIA-1-Component 1'!B297</f>
        <v>0</v>
      </c>
      <c r="C297" s="45">
        <f>'CIA-1-Component 1'!C297</f>
        <v>0</v>
      </c>
      <c r="D297" s="39"/>
      <c r="E297" s="39"/>
      <c r="F297" s="39"/>
      <c r="G297" s="39"/>
      <c r="H297" s="39"/>
      <c r="I297" s="39"/>
    </row>
    <row r="298" spans="1:9" x14ac:dyDescent="0.25">
      <c r="A298" s="38">
        <v>294</v>
      </c>
      <c r="B298" s="44">
        <f>'CIA-1-Component 1'!B298</f>
        <v>0</v>
      </c>
      <c r="C298" s="45">
        <f>'CIA-1-Component 1'!C298</f>
        <v>0</v>
      </c>
      <c r="D298" s="39"/>
      <c r="E298" s="39"/>
      <c r="F298" s="39"/>
      <c r="G298" s="39"/>
      <c r="H298" s="39"/>
      <c r="I298" s="39"/>
    </row>
    <row r="299" spans="1:9" x14ac:dyDescent="0.25">
      <c r="A299" s="38">
        <v>295</v>
      </c>
      <c r="B299" s="44">
        <f>'CIA-1-Component 1'!B299</f>
        <v>0</v>
      </c>
      <c r="C299" s="45">
        <f>'CIA-1-Component 1'!C299</f>
        <v>0</v>
      </c>
      <c r="D299" s="39"/>
      <c r="E299" s="39"/>
      <c r="F299" s="39"/>
      <c r="G299" s="39"/>
      <c r="H299" s="39"/>
      <c r="I299" s="39"/>
    </row>
    <row r="300" spans="1:9" x14ac:dyDescent="0.25">
      <c r="A300" s="38">
        <v>296</v>
      </c>
      <c r="B300" s="44">
        <f>'CIA-1-Component 1'!B300</f>
        <v>0</v>
      </c>
      <c r="C300" s="45">
        <f>'CIA-1-Component 1'!C300</f>
        <v>0</v>
      </c>
      <c r="D300" s="39"/>
      <c r="E300" s="39"/>
      <c r="F300" s="39"/>
      <c r="G300" s="39"/>
      <c r="H300" s="39"/>
      <c r="I300" s="39"/>
    </row>
    <row r="301" spans="1:9" x14ac:dyDescent="0.25">
      <c r="A301" s="38">
        <v>297</v>
      </c>
      <c r="B301" s="44">
        <f>'CIA-1-Component 1'!B301</f>
        <v>0</v>
      </c>
      <c r="C301" s="45">
        <f>'CIA-1-Component 1'!C301</f>
        <v>0</v>
      </c>
      <c r="D301" s="39"/>
      <c r="E301" s="39"/>
      <c r="F301" s="39"/>
      <c r="G301" s="39"/>
      <c r="H301" s="39"/>
      <c r="I301" s="39"/>
    </row>
    <row r="302" spans="1:9" x14ac:dyDescent="0.25">
      <c r="A302" s="38">
        <v>298</v>
      </c>
      <c r="B302" s="44">
        <f>'CIA-1-Component 1'!B302</f>
        <v>0</v>
      </c>
      <c r="C302" s="45">
        <f>'CIA-1-Component 1'!C302</f>
        <v>0</v>
      </c>
      <c r="D302" s="39"/>
      <c r="E302" s="39"/>
      <c r="F302" s="39"/>
      <c r="G302" s="39"/>
      <c r="H302" s="39"/>
      <c r="I302" s="39"/>
    </row>
    <row r="303" spans="1:9" x14ac:dyDescent="0.25">
      <c r="A303" s="38">
        <v>299</v>
      </c>
      <c r="B303" s="44">
        <f>'CIA-1-Component 1'!B303</f>
        <v>0</v>
      </c>
      <c r="C303" s="45">
        <f>'CIA-1-Component 1'!C303</f>
        <v>0</v>
      </c>
      <c r="D303" s="39"/>
      <c r="E303" s="39"/>
      <c r="F303" s="39"/>
      <c r="G303" s="39"/>
      <c r="H303" s="39"/>
      <c r="I303" s="39"/>
    </row>
    <row r="304" spans="1:9" x14ac:dyDescent="0.25">
      <c r="A304" s="38">
        <v>300</v>
      </c>
      <c r="B304" s="44">
        <f>'CIA-1-Component 1'!B304</f>
        <v>0</v>
      </c>
      <c r="C304" s="45">
        <f>'CIA-1-Component 1'!C304</f>
        <v>0</v>
      </c>
      <c r="D304" s="39"/>
      <c r="E304" s="39"/>
      <c r="F304" s="39"/>
      <c r="G304" s="39"/>
      <c r="H304" s="39"/>
      <c r="I304" s="39"/>
    </row>
    <row r="305" spans="1:9" x14ac:dyDescent="0.25">
      <c r="A305" s="38">
        <v>301</v>
      </c>
      <c r="B305" s="44">
        <f>'CIA-1-Component 1'!B305</f>
        <v>0</v>
      </c>
      <c r="C305" s="45">
        <f>'CIA-1-Component 1'!C305</f>
        <v>0</v>
      </c>
      <c r="D305" s="39"/>
      <c r="E305" s="39"/>
      <c r="F305" s="39"/>
      <c r="G305" s="39"/>
      <c r="H305" s="39"/>
      <c r="I305" s="39"/>
    </row>
    <row r="306" spans="1:9" x14ac:dyDescent="0.25">
      <c r="A306" s="38">
        <v>302</v>
      </c>
      <c r="B306" s="44">
        <f>'CIA-1-Component 1'!B306</f>
        <v>0</v>
      </c>
      <c r="C306" s="45">
        <f>'CIA-1-Component 1'!C306</f>
        <v>0</v>
      </c>
      <c r="D306" s="39"/>
      <c r="E306" s="39"/>
      <c r="F306" s="39"/>
      <c r="G306" s="39"/>
      <c r="H306" s="39"/>
      <c r="I306" s="39"/>
    </row>
    <row r="307" spans="1:9" x14ac:dyDescent="0.25">
      <c r="A307" s="38">
        <v>303</v>
      </c>
      <c r="B307" s="44">
        <f>'CIA-1-Component 1'!B307</f>
        <v>0</v>
      </c>
      <c r="C307" s="45">
        <f>'CIA-1-Component 1'!C307</f>
        <v>0</v>
      </c>
      <c r="D307" s="39"/>
      <c r="E307" s="39"/>
      <c r="F307" s="39"/>
      <c r="G307" s="39"/>
      <c r="H307" s="39"/>
      <c r="I307" s="39"/>
    </row>
    <row r="308" spans="1:9" x14ac:dyDescent="0.25">
      <c r="A308" s="38">
        <v>304</v>
      </c>
      <c r="B308" s="44">
        <f>'CIA-1-Component 1'!B308</f>
        <v>0</v>
      </c>
      <c r="C308" s="45">
        <f>'CIA-1-Component 1'!C308</f>
        <v>0</v>
      </c>
      <c r="D308" s="39"/>
      <c r="E308" s="39"/>
      <c r="F308" s="39"/>
      <c r="G308" s="39"/>
      <c r="H308" s="39"/>
      <c r="I308" s="39"/>
    </row>
    <row r="309" spans="1:9" x14ac:dyDescent="0.25">
      <c r="A309" s="38">
        <v>305</v>
      </c>
      <c r="B309" s="44">
        <f>'CIA-1-Component 1'!B309</f>
        <v>0</v>
      </c>
      <c r="C309" s="45">
        <f>'CIA-1-Component 1'!C309</f>
        <v>0</v>
      </c>
      <c r="D309" s="39"/>
      <c r="E309" s="39"/>
      <c r="F309" s="39"/>
      <c r="G309" s="39"/>
      <c r="H309" s="39"/>
      <c r="I309" s="39"/>
    </row>
    <row r="310" spans="1:9" x14ac:dyDescent="0.25">
      <c r="A310" s="38">
        <v>306</v>
      </c>
      <c r="B310" s="44">
        <f>'CIA-1-Component 1'!B310</f>
        <v>0</v>
      </c>
      <c r="C310" s="45">
        <f>'CIA-1-Component 1'!C310</f>
        <v>0</v>
      </c>
      <c r="D310" s="39"/>
      <c r="E310" s="39"/>
      <c r="F310" s="39"/>
      <c r="G310" s="39"/>
      <c r="H310" s="39"/>
      <c r="I310" s="39"/>
    </row>
    <row r="311" spans="1:9" x14ac:dyDescent="0.25">
      <c r="A311" s="38">
        <v>307</v>
      </c>
      <c r="B311" s="44">
        <f>'CIA-1-Component 1'!B311</f>
        <v>0</v>
      </c>
      <c r="C311" s="45">
        <f>'CIA-1-Component 1'!C311</f>
        <v>0</v>
      </c>
      <c r="D311" s="39"/>
      <c r="E311" s="39"/>
      <c r="F311" s="39"/>
      <c r="G311" s="39"/>
      <c r="H311" s="39"/>
      <c r="I311" s="39"/>
    </row>
    <row r="312" spans="1:9" x14ac:dyDescent="0.25">
      <c r="A312" s="38">
        <v>308</v>
      </c>
      <c r="B312" s="44">
        <f>'CIA-1-Component 1'!B312</f>
        <v>0</v>
      </c>
      <c r="C312" s="45">
        <f>'CIA-1-Component 1'!C312</f>
        <v>0</v>
      </c>
      <c r="D312" s="39"/>
      <c r="E312" s="39"/>
      <c r="F312" s="39"/>
      <c r="G312" s="39"/>
      <c r="H312" s="39"/>
      <c r="I312" s="39"/>
    </row>
    <row r="313" spans="1:9" x14ac:dyDescent="0.25">
      <c r="A313" s="38">
        <v>309</v>
      </c>
      <c r="B313" s="44">
        <f>'CIA-1-Component 1'!B313</f>
        <v>0</v>
      </c>
      <c r="C313" s="45">
        <f>'CIA-1-Component 1'!C313</f>
        <v>0</v>
      </c>
      <c r="D313" s="39"/>
      <c r="E313" s="39"/>
      <c r="F313" s="39"/>
      <c r="G313" s="39"/>
      <c r="H313" s="39"/>
      <c r="I313" s="39"/>
    </row>
    <row r="314" spans="1:9" x14ac:dyDescent="0.25">
      <c r="A314" s="38">
        <v>310</v>
      </c>
      <c r="B314" s="44">
        <f>'CIA-1-Component 1'!B314</f>
        <v>0</v>
      </c>
      <c r="C314" s="45">
        <f>'CIA-1-Component 1'!C314</f>
        <v>0</v>
      </c>
      <c r="D314" s="39"/>
      <c r="E314" s="39"/>
      <c r="F314" s="39"/>
      <c r="G314" s="39"/>
      <c r="H314" s="39"/>
      <c r="I314" s="39"/>
    </row>
    <row r="315" spans="1:9" x14ac:dyDescent="0.25">
      <c r="A315" s="38">
        <v>311</v>
      </c>
      <c r="B315" s="44">
        <f>'CIA-1-Component 1'!B315</f>
        <v>0</v>
      </c>
      <c r="C315" s="45">
        <f>'CIA-1-Component 1'!C315</f>
        <v>0</v>
      </c>
      <c r="D315" s="39"/>
      <c r="E315" s="39"/>
      <c r="F315" s="39"/>
      <c r="G315" s="39"/>
      <c r="H315" s="39"/>
      <c r="I315" s="39"/>
    </row>
    <row r="316" spans="1:9" x14ac:dyDescent="0.25">
      <c r="A316" s="38">
        <v>312</v>
      </c>
      <c r="B316" s="44">
        <f>'CIA-1-Component 1'!B316</f>
        <v>0</v>
      </c>
      <c r="C316" s="45">
        <f>'CIA-1-Component 1'!C316</f>
        <v>0</v>
      </c>
      <c r="D316" s="39"/>
      <c r="E316" s="39"/>
      <c r="F316" s="39"/>
      <c r="G316" s="39"/>
      <c r="H316" s="39"/>
      <c r="I316" s="39"/>
    </row>
    <row r="317" spans="1:9" x14ac:dyDescent="0.25">
      <c r="A317" s="38">
        <v>313</v>
      </c>
      <c r="B317" s="44">
        <f>'CIA-1-Component 1'!B317</f>
        <v>0</v>
      </c>
      <c r="C317" s="45">
        <f>'CIA-1-Component 1'!C317</f>
        <v>0</v>
      </c>
      <c r="D317" s="39"/>
      <c r="E317" s="39"/>
      <c r="F317" s="39"/>
      <c r="G317" s="39"/>
      <c r="H317" s="39"/>
      <c r="I317" s="39"/>
    </row>
    <row r="318" spans="1:9" x14ac:dyDescent="0.25">
      <c r="A318" s="38">
        <v>314</v>
      </c>
      <c r="B318" s="44">
        <f>'CIA-1-Component 1'!B318</f>
        <v>0</v>
      </c>
      <c r="C318" s="45">
        <f>'CIA-1-Component 1'!C318</f>
        <v>0</v>
      </c>
      <c r="D318" s="39"/>
      <c r="E318" s="39"/>
      <c r="F318" s="39"/>
      <c r="G318" s="39"/>
      <c r="H318" s="39"/>
      <c r="I318" s="39"/>
    </row>
    <row r="319" spans="1:9" x14ac:dyDescent="0.25">
      <c r="A319" s="38">
        <v>315</v>
      </c>
      <c r="B319" s="44">
        <f>'CIA-1-Component 1'!B319</f>
        <v>0</v>
      </c>
      <c r="C319" s="45">
        <f>'CIA-1-Component 1'!C319</f>
        <v>0</v>
      </c>
      <c r="D319" s="39"/>
      <c r="E319" s="39"/>
      <c r="F319" s="39"/>
      <c r="G319" s="39"/>
      <c r="H319" s="39"/>
      <c r="I319" s="39"/>
    </row>
    <row r="320" spans="1:9" x14ac:dyDescent="0.25">
      <c r="A320" s="38">
        <v>316</v>
      </c>
      <c r="B320" s="44">
        <f>'CIA-1-Component 1'!B320</f>
        <v>0</v>
      </c>
      <c r="C320" s="45">
        <f>'CIA-1-Component 1'!C320</f>
        <v>0</v>
      </c>
      <c r="D320" s="39"/>
      <c r="E320" s="39"/>
      <c r="F320" s="39"/>
      <c r="G320" s="39"/>
      <c r="H320" s="39"/>
      <c r="I320" s="39"/>
    </row>
    <row r="321" spans="1:9" x14ac:dyDescent="0.25">
      <c r="A321" s="38">
        <v>317</v>
      </c>
      <c r="B321" s="44">
        <f>'CIA-1-Component 1'!B321</f>
        <v>0</v>
      </c>
      <c r="C321" s="45">
        <f>'CIA-1-Component 1'!C321</f>
        <v>0</v>
      </c>
      <c r="D321" s="39"/>
      <c r="E321" s="39"/>
      <c r="F321" s="39"/>
      <c r="G321" s="39"/>
      <c r="H321" s="39"/>
      <c r="I321" s="39"/>
    </row>
    <row r="322" spans="1:9" x14ac:dyDescent="0.25">
      <c r="A322" s="38">
        <v>318</v>
      </c>
      <c r="B322" s="44">
        <f>'CIA-1-Component 1'!B322</f>
        <v>0</v>
      </c>
      <c r="C322" s="45">
        <f>'CIA-1-Component 1'!C322</f>
        <v>0</v>
      </c>
      <c r="D322" s="39"/>
      <c r="E322" s="39"/>
      <c r="F322" s="39"/>
      <c r="G322" s="39"/>
      <c r="H322" s="39"/>
      <c r="I322" s="39"/>
    </row>
    <row r="323" spans="1:9" x14ac:dyDescent="0.25">
      <c r="A323" s="38">
        <v>319</v>
      </c>
      <c r="B323" s="44">
        <f>'CIA-1-Component 1'!B323</f>
        <v>0</v>
      </c>
      <c r="C323" s="45">
        <f>'CIA-1-Component 1'!C323</f>
        <v>0</v>
      </c>
      <c r="D323" s="39"/>
      <c r="E323" s="39"/>
      <c r="F323" s="39"/>
      <c r="G323" s="39"/>
      <c r="H323" s="39"/>
      <c r="I323" s="39"/>
    </row>
    <row r="324" spans="1:9" x14ac:dyDescent="0.25">
      <c r="A324" s="38">
        <v>320</v>
      </c>
      <c r="B324" s="44">
        <f>'CIA-1-Component 1'!B324</f>
        <v>0</v>
      </c>
      <c r="C324" s="45">
        <f>'CIA-1-Component 1'!C324</f>
        <v>0</v>
      </c>
      <c r="D324" s="39"/>
      <c r="E324" s="39"/>
      <c r="F324" s="39"/>
      <c r="G324" s="39"/>
      <c r="H324" s="39"/>
      <c r="I324" s="39"/>
    </row>
    <row r="325" spans="1:9" x14ac:dyDescent="0.25">
      <c r="A325" s="38">
        <v>321</v>
      </c>
      <c r="B325" s="44">
        <f>'CIA-1-Component 1'!B325</f>
        <v>0</v>
      </c>
      <c r="C325" s="45">
        <f>'CIA-1-Component 1'!C325</f>
        <v>0</v>
      </c>
      <c r="D325" s="39"/>
      <c r="E325" s="39"/>
      <c r="F325" s="39"/>
      <c r="G325" s="39"/>
      <c r="H325" s="39"/>
      <c r="I325" s="39"/>
    </row>
    <row r="326" spans="1:9" x14ac:dyDescent="0.25">
      <c r="A326" s="38">
        <v>322</v>
      </c>
      <c r="B326" s="44">
        <f>'CIA-1-Component 1'!B326</f>
        <v>0</v>
      </c>
      <c r="C326" s="45">
        <f>'CIA-1-Component 1'!C326</f>
        <v>0</v>
      </c>
      <c r="D326" s="39"/>
      <c r="E326" s="39"/>
      <c r="F326" s="39"/>
      <c r="G326" s="39"/>
      <c r="H326" s="39"/>
      <c r="I326" s="39"/>
    </row>
    <row r="327" spans="1:9" x14ac:dyDescent="0.25">
      <c r="A327" s="38">
        <v>323</v>
      </c>
      <c r="B327" s="44">
        <f>'CIA-1-Component 1'!B327</f>
        <v>0</v>
      </c>
      <c r="C327" s="45">
        <f>'CIA-1-Component 1'!C327</f>
        <v>0</v>
      </c>
      <c r="D327" s="39"/>
      <c r="E327" s="39"/>
      <c r="F327" s="39"/>
      <c r="G327" s="39"/>
      <c r="H327" s="39"/>
      <c r="I327" s="39"/>
    </row>
    <row r="328" spans="1:9" x14ac:dyDescent="0.25">
      <c r="A328" s="38">
        <v>324</v>
      </c>
      <c r="B328" s="44">
        <f>'CIA-1-Component 1'!B328</f>
        <v>0</v>
      </c>
      <c r="C328" s="45">
        <f>'CIA-1-Component 1'!C328</f>
        <v>0</v>
      </c>
      <c r="D328" s="39"/>
      <c r="E328" s="39"/>
      <c r="F328" s="39"/>
      <c r="G328" s="39"/>
      <c r="H328" s="39"/>
      <c r="I328" s="39"/>
    </row>
    <row r="329" spans="1:9" x14ac:dyDescent="0.25">
      <c r="A329" s="38">
        <v>325</v>
      </c>
      <c r="B329" s="44">
        <f>'CIA-1-Component 1'!B329</f>
        <v>0</v>
      </c>
      <c r="C329" s="45">
        <f>'CIA-1-Component 1'!C329</f>
        <v>0</v>
      </c>
      <c r="D329" s="39"/>
      <c r="E329" s="39"/>
      <c r="F329" s="39"/>
      <c r="G329" s="39"/>
      <c r="H329" s="39"/>
      <c r="I329" s="39"/>
    </row>
    <row r="330" spans="1:9" x14ac:dyDescent="0.25">
      <c r="A330" s="38">
        <v>326</v>
      </c>
      <c r="B330" s="44">
        <f>'CIA-1-Component 1'!B330</f>
        <v>0</v>
      </c>
      <c r="C330" s="45">
        <f>'CIA-1-Component 1'!C330</f>
        <v>0</v>
      </c>
      <c r="D330" s="39"/>
      <c r="E330" s="39"/>
      <c r="F330" s="39"/>
      <c r="G330" s="39"/>
      <c r="H330" s="39"/>
      <c r="I330" s="39"/>
    </row>
    <row r="331" spans="1:9" x14ac:dyDescent="0.25">
      <c r="A331" s="38">
        <v>327</v>
      </c>
      <c r="B331" s="44">
        <f>'CIA-1-Component 1'!B331</f>
        <v>0</v>
      </c>
      <c r="C331" s="45">
        <f>'CIA-1-Component 1'!C331</f>
        <v>0</v>
      </c>
      <c r="D331" s="39"/>
      <c r="E331" s="39"/>
      <c r="F331" s="39"/>
      <c r="G331" s="39"/>
      <c r="H331" s="39"/>
      <c r="I331" s="39"/>
    </row>
    <row r="332" spans="1:9" x14ac:dyDescent="0.25">
      <c r="A332" s="38">
        <v>328</v>
      </c>
      <c r="B332" s="44">
        <f>'CIA-1-Component 1'!B332</f>
        <v>0</v>
      </c>
      <c r="C332" s="45">
        <f>'CIA-1-Component 1'!C332</f>
        <v>0</v>
      </c>
      <c r="D332" s="39"/>
      <c r="E332" s="39"/>
      <c r="F332" s="39"/>
      <c r="G332" s="39"/>
      <c r="H332" s="39"/>
      <c r="I332" s="39"/>
    </row>
    <row r="333" spans="1:9" x14ac:dyDescent="0.25">
      <c r="A333" s="38">
        <v>329</v>
      </c>
      <c r="B333" s="44">
        <f>'CIA-1-Component 1'!B333</f>
        <v>0</v>
      </c>
      <c r="C333" s="45">
        <f>'CIA-1-Component 1'!C333</f>
        <v>0</v>
      </c>
      <c r="D333" s="39"/>
      <c r="E333" s="39"/>
      <c r="F333" s="39"/>
      <c r="G333" s="39"/>
      <c r="H333" s="39"/>
      <c r="I333" s="39"/>
    </row>
    <row r="334" spans="1:9" x14ac:dyDescent="0.25">
      <c r="A334" s="38">
        <v>330</v>
      </c>
      <c r="B334" s="44">
        <f>'CIA-1-Component 1'!B334</f>
        <v>0</v>
      </c>
      <c r="C334" s="45">
        <f>'CIA-1-Component 1'!C334</f>
        <v>0</v>
      </c>
      <c r="D334" s="39"/>
      <c r="E334" s="39"/>
      <c r="F334" s="39"/>
      <c r="G334" s="39"/>
      <c r="H334" s="39"/>
      <c r="I334" s="39"/>
    </row>
    <row r="335" spans="1:9" x14ac:dyDescent="0.25">
      <c r="A335" s="38">
        <v>331</v>
      </c>
      <c r="B335" s="44">
        <f>'CIA-1-Component 1'!B335</f>
        <v>0</v>
      </c>
      <c r="C335" s="45">
        <f>'CIA-1-Component 1'!C335</f>
        <v>0</v>
      </c>
      <c r="D335" s="39"/>
      <c r="E335" s="39"/>
      <c r="F335" s="39"/>
      <c r="G335" s="39"/>
      <c r="H335" s="39"/>
      <c r="I335" s="39"/>
    </row>
    <row r="336" spans="1:9" x14ac:dyDescent="0.25">
      <c r="A336" s="38">
        <v>332</v>
      </c>
      <c r="B336" s="44">
        <f>'CIA-1-Component 1'!B336</f>
        <v>0</v>
      </c>
      <c r="C336" s="45">
        <f>'CIA-1-Component 1'!C336</f>
        <v>0</v>
      </c>
      <c r="D336" s="39"/>
      <c r="E336" s="39"/>
      <c r="F336" s="39"/>
      <c r="G336" s="39"/>
      <c r="H336" s="39"/>
      <c r="I336" s="39"/>
    </row>
    <row r="337" spans="1:9" x14ac:dyDescent="0.25">
      <c r="A337" s="38">
        <v>333</v>
      </c>
      <c r="B337" s="44">
        <f>'CIA-1-Component 1'!B337</f>
        <v>0</v>
      </c>
      <c r="C337" s="45">
        <f>'CIA-1-Component 1'!C337</f>
        <v>0</v>
      </c>
      <c r="D337" s="39"/>
      <c r="E337" s="39"/>
      <c r="F337" s="39"/>
      <c r="G337" s="39"/>
      <c r="H337" s="39"/>
      <c r="I337" s="39"/>
    </row>
    <row r="338" spans="1:9" x14ac:dyDescent="0.25">
      <c r="A338" s="38">
        <v>334</v>
      </c>
      <c r="B338" s="44">
        <f>'CIA-1-Component 1'!B338</f>
        <v>0</v>
      </c>
      <c r="C338" s="45">
        <f>'CIA-1-Component 1'!C338</f>
        <v>0</v>
      </c>
      <c r="D338" s="39"/>
      <c r="E338" s="39"/>
      <c r="F338" s="39"/>
      <c r="G338" s="39"/>
      <c r="H338" s="39"/>
      <c r="I338" s="39"/>
    </row>
    <row r="339" spans="1:9" x14ac:dyDescent="0.25">
      <c r="A339" s="38">
        <v>335</v>
      </c>
      <c r="B339" s="44">
        <f>'CIA-1-Component 1'!B339</f>
        <v>0</v>
      </c>
      <c r="C339" s="45">
        <f>'CIA-1-Component 1'!C339</f>
        <v>0</v>
      </c>
      <c r="D339" s="39"/>
      <c r="E339" s="39"/>
      <c r="F339" s="39"/>
      <c r="G339" s="39"/>
      <c r="H339" s="39"/>
      <c r="I339" s="39"/>
    </row>
    <row r="340" spans="1:9" x14ac:dyDescent="0.25">
      <c r="A340" s="38">
        <v>336</v>
      </c>
      <c r="B340" s="44">
        <f>'CIA-1-Component 1'!B340</f>
        <v>0</v>
      </c>
      <c r="C340" s="45">
        <f>'CIA-1-Component 1'!C340</f>
        <v>0</v>
      </c>
      <c r="D340" s="39"/>
      <c r="E340" s="39"/>
      <c r="F340" s="39"/>
      <c r="G340" s="39"/>
      <c r="H340" s="39"/>
      <c r="I340" s="39"/>
    </row>
    <row r="341" spans="1:9" x14ac:dyDescent="0.25">
      <c r="A341" s="38">
        <v>337</v>
      </c>
      <c r="B341" s="44">
        <f>'CIA-1-Component 1'!B341</f>
        <v>0</v>
      </c>
      <c r="C341" s="45">
        <f>'CIA-1-Component 1'!C341</f>
        <v>0</v>
      </c>
      <c r="D341" s="39"/>
      <c r="E341" s="39"/>
      <c r="F341" s="39"/>
      <c r="G341" s="39"/>
      <c r="H341" s="39"/>
      <c r="I341" s="39"/>
    </row>
    <row r="342" spans="1:9" x14ac:dyDescent="0.25">
      <c r="A342" s="38">
        <v>338</v>
      </c>
      <c r="B342" s="44">
        <f>'CIA-1-Component 1'!B342</f>
        <v>0</v>
      </c>
      <c r="C342" s="45">
        <f>'CIA-1-Component 1'!C342</f>
        <v>0</v>
      </c>
      <c r="D342" s="39"/>
      <c r="E342" s="39"/>
      <c r="F342" s="39"/>
      <c r="G342" s="39"/>
      <c r="H342" s="39"/>
      <c r="I342" s="39"/>
    </row>
    <row r="343" spans="1:9" x14ac:dyDescent="0.25">
      <c r="A343" s="38">
        <v>339</v>
      </c>
      <c r="B343" s="44">
        <f>'CIA-1-Component 1'!B343</f>
        <v>0</v>
      </c>
      <c r="C343" s="45">
        <f>'CIA-1-Component 1'!C343</f>
        <v>0</v>
      </c>
      <c r="D343" s="39"/>
      <c r="E343" s="39"/>
      <c r="F343" s="39"/>
      <c r="G343" s="39"/>
      <c r="H343" s="39"/>
      <c r="I343" s="39"/>
    </row>
    <row r="344" spans="1:9" x14ac:dyDescent="0.25">
      <c r="A344" s="38">
        <v>340</v>
      </c>
      <c r="B344" s="44">
        <f>'CIA-1-Component 1'!B344</f>
        <v>0</v>
      </c>
      <c r="C344" s="45">
        <f>'CIA-1-Component 1'!C344</f>
        <v>0</v>
      </c>
      <c r="D344" s="39"/>
      <c r="E344" s="39"/>
      <c r="F344" s="39"/>
      <c r="G344" s="39"/>
      <c r="H344" s="39"/>
      <c r="I344" s="39"/>
    </row>
    <row r="345" spans="1:9" x14ac:dyDescent="0.25">
      <c r="A345" s="38">
        <v>341</v>
      </c>
      <c r="B345" s="44">
        <f>'CIA-1-Component 1'!B345</f>
        <v>0</v>
      </c>
      <c r="C345" s="45">
        <f>'CIA-1-Component 1'!C345</f>
        <v>0</v>
      </c>
      <c r="D345" s="39"/>
      <c r="E345" s="39"/>
      <c r="F345" s="39"/>
      <c r="G345" s="39"/>
      <c r="H345" s="39"/>
      <c r="I345" s="39"/>
    </row>
    <row r="346" spans="1:9" x14ac:dyDescent="0.25">
      <c r="A346" s="38">
        <v>342</v>
      </c>
      <c r="B346" s="44">
        <f>'CIA-1-Component 1'!B346</f>
        <v>0</v>
      </c>
      <c r="C346" s="45">
        <f>'CIA-1-Component 1'!C346</f>
        <v>0</v>
      </c>
      <c r="D346" s="39"/>
      <c r="E346" s="39"/>
      <c r="F346" s="39"/>
      <c r="G346" s="39"/>
      <c r="H346" s="39"/>
      <c r="I346" s="39"/>
    </row>
    <row r="347" spans="1:9" x14ac:dyDescent="0.25">
      <c r="A347" s="38">
        <v>343</v>
      </c>
      <c r="B347" s="44">
        <f>'CIA-1-Component 1'!B347</f>
        <v>0</v>
      </c>
      <c r="C347" s="45">
        <f>'CIA-1-Component 1'!C347</f>
        <v>0</v>
      </c>
      <c r="D347" s="39"/>
      <c r="E347" s="39"/>
      <c r="F347" s="39"/>
      <c r="G347" s="39"/>
      <c r="H347" s="39"/>
      <c r="I347" s="39"/>
    </row>
    <row r="348" spans="1:9" x14ac:dyDescent="0.25">
      <c r="A348" s="38">
        <v>344</v>
      </c>
      <c r="B348" s="44">
        <f>'CIA-1-Component 1'!B348</f>
        <v>0</v>
      </c>
      <c r="C348" s="45">
        <f>'CIA-1-Component 1'!C348</f>
        <v>0</v>
      </c>
      <c r="D348" s="39"/>
      <c r="E348" s="39"/>
      <c r="F348" s="39"/>
      <c r="G348" s="39"/>
      <c r="H348" s="39"/>
      <c r="I348" s="39"/>
    </row>
    <row r="349" spans="1:9" x14ac:dyDescent="0.25">
      <c r="A349" s="38">
        <v>345</v>
      </c>
      <c r="B349" s="44">
        <f>'CIA-1-Component 1'!B349</f>
        <v>0</v>
      </c>
      <c r="C349" s="45">
        <f>'CIA-1-Component 1'!C349</f>
        <v>0</v>
      </c>
      <c r="D349" s="39"/>
      <c r="E349" s="39"/>
      <c r="F349" s="39"/>
      <c r="G349" s="39"/>
      <c r="H349" s="39"/>
      <c r="I349" s="39"/>
    </row>
    <row r="350" spans="1:9" x14ac:dyDescent="0.25">
      <c r="A350" s="38">
        <v>346</v>
      </c>
      <c r="B350" s="44">
        <f>'CIA-1-Component 1'!B350</f>
        <v>0</v>
      </c>
      <c r="C350" s="45">
        <f>'CIA-1-Component 1'!C350</f>
        <v>0</v>
      </c>
      <c r="D350" s="39"/>
      <c r="E350" s="39"/>
      <c r="F350" s="39"/>
      <c r="G350" s="39"/>
      <c r="H350" s="39"/>
      <c r="I350" s="39"/>
    </row>
    <row r="351" spans="1:9" x14ac:dyDescent="0.25">
      <c r="A351" s="38">
        <v>347</v>
      </c>
      <c r="B351" s="44">
        <f>'CIA-1-Component 1'!B351</f>
        <v>0</v>
      </c>
      <c r="C351" s="45">
        <f>'CIA-1-Component 1'!C351</f>
        <v>0</v>
      </c>
      <c r="D351" s="39"/>
      <c r="E351" s="39"/>
      <c r="F351" s="39"/>
      <c r="G351" s="39"/>
      <c r="H351" s="39"/>
      <c r="I351" s="39"/>
    </row>
    <row r="352" spans="1:9" x14ac:dyDescent="0.25">
      <c r="A352" s="38">
        <v>348</v>
      </c>
      <c r="B352" s="44">
        <f>'CIA-1-Component 1'!B352</f>
        <v>0</v>
      </c>
      <c r="C352" s="45">
        <f>'CIA-1-Component 1'!C352</f>
        <v>0</v>
      </c>
      <c r="D352" s="39"/>
      <c r="E352" s="39"/>
      <c r="F352" s="39"/>
      <c r="G352" s="39"/>
      <c r="H352" s="39"/>
      <c r="I352" s="39"/>
    </row>
    <row r="353" spans="1:9" x14ac:dyDescent="0.25">
      <c r="A353" s="38">
        <v>349</v>
      </c>
      <c r="B353" s="44">
        <f>'CIA-1-Component 1'!B353</f>
        <v>0</v>
      </c>
      <c r="C353" s="45">
        <f>'CIA-1-Component 1'!C353</f>
        <v>0</v>
      </c>
      <c r="D353" s="39"/>
      <c r="E353" s="39"/>
      <c r="F353" s="39"/>
      <c r="G353" s="39"/>
      <c r="H353" s="39"/>
      <c r="I353" s="39"/>
    </row>
    <row r="354" spans="1:9" x14ac:dyDescent="0.25">
      <c r="A354" s="38">
        <v>350</v>
      </c>
      <c r="B354" s="44">
        <f>'CIA-1-Component 1'!B354</f>
        <v>0</v>
      </c>
      <c r="C354" s="45">
        <f>'CIA-1-Component 1'!C354</f>
        <v>0</v>
      </c>
      <c r="D354" s="39"/>
      <c r="E354" s="39"/>
      <c r="F354" s="39"/>
      <c r="G354" s="39"/>
      <c r="H354" s="39"/>
      <c r="I354" s="39"/>
    </row>
    <row r="355" spans="1:9" x14ac:dyDescent="0.25">
      <c r="A355" s="38">
        <v>351</v>
      </c>
      <c r="B355" s="44">
        <f>'CIA-1-Component 1'!B355</f>
        <v>0</v>
      </c>
      <c r="C355" s="45">
        <f>'CIA-1-Component 1'!C355</f>
        <v>0</v>
      </c>
      <c r="D355" s="39"/>
      <c r="E355" s="39"/>
      <c r="F355" s="39"/>
      <c r="G355" s="39"/>
      <c r="H355" s="39"/>
      <c r="I355" s="39"/>
    </row>
    <row r="356" spans="1:9" x14ac:dyDescent="0.25">
      <c r="A356" s="38">
        <v>352</v>
      </c>
      <c r="B356" s="44">
        <f>'CIA-1-Component 1'!B356</f>
        <v>0</v>
      </c>
      <c r="C356" s="45">
        <f>'CIA-1-Component 1'!C356</f>
        <v>0</v>
      </c>
      <c r="D356" s="39"/>
      <c r="E356" s="39"/>
      <c r="F356" s="39"/>
      <c r="G356" s="39"/>
      <c r="H356" s="39"/>
      <c r="I356" s="39"/>
    </row>
    <row r="357" spans="1:9" x14ac:dyDescent="0.25">
      <c r="A357" s="38">
        <v>353</v>
      </c>
      <c r="B357" s="44">
        <f>'CIA-1-Component 1'!B357</f>
        <v>0</v>
      </c>
      <c r="C357" s="45">
        <f>'CIA-1-Component 1'!C357</f>
        <v>0</v>
      </c>
      <c r="D357" s="39"/>
      <c r="E357" s="39"/>
      <c r="F357" s="39"/>
      <c r="G357" s="39"/>
      <c r="H357" s="39"/>
      <c r="I357" s="39"/>
    </row>
    <row r="358" spans="1:9" x14ac:dyDescent="0.25">
      <c r="A358" s="38">
        <v>354</v>
      </c>
      <c r="B358" s="44">
        <f>'CIA-1-Component 1'!B358</f>
        <v>0</v>
      </c>
      <c r="C358" s="45">
        <f>'CIA-1-Component 1'!C358</f>
        <v>0</v>
      </c>
      <c r="D358" s="39"/>
      <c r="E358" s="39"/>
      <c r="F358" s="39"/>
      <c r="G358" s="39"/>
      <c r="H358" s="39"/>
      <c r="I358" s="39"/>
    </row>
    <row r="359" spans="1:9" x14ac:dyDescent="0.25">
      <c r="A359" s="38">
        <v>355</v>
      </c>
      <c r="B359" s="44">
        <f>'CIA-1-Component 1'!B359</f>
        <v>0</v>
      </c>
      <c r="C359" s="45">
        <f>'CIA-1-Component 1'!C359</f>
        <v>0</v>
      </c>
      <c r="D359" s="39"/>
      <c r="E359" s="39"/>
      <c r="F359" s="39"/>
      <c r="G359" s="39"/>
      <c r="H359" s="39"/>
      <c r="I359" s="39"/>
    </row>
    <row r="360" spans="1:9" x14ac:dyDescent="0.25">
      <c r="A360" s="38">
        <v>356</v>
      </c>
      <c r="B360" s="44">
        <f>'CIA-1-Component 1'!B360</f>
        <v>0</v>
      </c>
      <c r="C360" s="45">
        <f>'CIA-1-Component 1'!C360</f>
        <v>0</v>
      </c>
      <c r="D360" s="39"/>
      <c r="E360" s="39"/>
      <c r="F360" s="39"/>
      <c r="G360" s="39"/>
      <c r="H360" s="39"/>
      <c r="I360" s="39"/>
    </row>
    <row r="361" spans="1:9" x14ac:dyDescent="0.25">
      <c r="A361" s="38">
        <v>357</v>
      </c>
      <c r="B361" s="44">
        <f>'CIA-1-Component 1'!B361</f>
        <v>0</v>
      </c>
      <c r="C361" s="45">
        <f>'CIA-1-Component 1'!C361</f>
        <v>0</v>
      </c>
      <c r="D361" s="39"/>
      <c r="E361" s="39"/>
      <c r="F361" s="39"/>
      <c r="G361" s="39"/>
      <c r="H361" s="39"/>
      <c r="I361" s="39"/>
    </row>
    <row r="362" spans="1:9" x14ac:dyDescent="0.25">
      <c r="A362" s="38">
        <v>358</v>
      </c>
      <c r="B362" s="44">
        <f>'CIA-1-Component 1'!B362</f>
        <v>0</v>
      </c>
      <c r="C362" s="45">
        <f>'CIA-1-Component 1'!C362</f>
        <v>0</v>
      </c>
      <c r="D362" s="39"/>
      <c r="E362" s="39"/>
      <c r="F362" s="39"/>
      <c r="G362" s="39"/>
      <c r="H362" s="39"/>
      <c r="I362" s="39"/>
    </row>
    <row r="363" spans="1:9" x14ac:dyDescent="0.25">
      <c r="A363" s="38">
        <v>359</v>
      </c>
      <c r="B363" s="44">
        <f>'CIA-1-Component 1'!B363</f>
        <v>0</v>
      </c>
      <c r="C363" s="45">
        <f>'CIA-1-Component 1'!C363</f>
        <v>0</v>
      </c>
      <c r="D363" s="39"/>
      <c r="E363" s="39"/>
      <c r="F363" s="39"/>
      <c r="G363" s="39"/>
      <c r="H363" s="39"/>
      <c r="I363" s="39"/>
    </row>
    <row r="364" spans="1:9" x14ac:dyDescent="0.25">
      <c r="A364" s="38">
        <v>360</v>
      </c>
      <c r="B364" s="44">
        <f>'CIA-1-Component 1'!B364</f>
        <v>0</v>
      </c>
      <c r="C364" s="45">
        <f>'CIA-1-Component 1'!C364</f>
        <v>0</v>
      </c>
      <c r="D364" s="39"/>
      <c r="E364" s="39"/>
      <c r="F364" s="39"/>
      <c r="G364" s="39"/>
      <c r="H364" s="39"/>
      <c r="I364" s="39"/>
    </row>
    <row r="365" spans="1:9" x14ac:dyDescent="0.25">
      <c r="A365" s="38">
        <v>361</v>
      </c>
      <c r="B365" s="44">
        <f>'CIA-1-Component 1'!B365</f>
        <v>0</v>
      </c>
      <c r="C365" s="45">
        <f>'CIA-1-Component 1'!C365</f>
        <v>0</v>
      </c>
      <c r="D365" s="39"/>
      <c r="E365" s="39"/>
      <c r="F365" s="39"/>
      <c r="G365" s="39"/>
      <c r="H365" s="39"/>
      <c r="I365" s="39"/>
    </row>
    <row r="366" spans="1:9" x14ac:dyDescent="0.25">
      <c r="A366" s="38">
        <v>362</v>
      </c>
      <c r="B366" s="44">
        <f>'CIA-1-Component 1'!B366</f>
        <v>0</v>
      </c>
      <c r="C366" s="45">
        <f>'CIA-1-Component 1'!C366</f>
        <v>0</v>
      </c>
      <c r="D366" s="39"/>
      <c r="E366" s="39"/>
      <c r="F366" s="39"/>
      <c r="G366" s="39"/>
      <c r="H366" s="39"/>
      <c r="I366" s="39"/>
    </row>
    <row r="367" spans="1:9" x14ac:dyDescent="0.25">
      <c r="A367" s="38">
        <v>363</v>
      </c>
      <c r="B367" s="44">
        <f>'CIA-1-Component 1'!B367</f>
        <v>0</v>
      </c>
      <c r="C367" s="45">
        <f>'CIA-1-Component 1'!C367</f>
        <v>0</v>
      </c>
      <c r="D367" s="39"/>
      <c r="E367" s="39"/>
      <c r="F367" s="39"/>
      <c r="G367" s="39"/>
      <c r="H367" s="39"/>
      <c r="I367" s="39"/>
    </row>
    <row r="368" spans="1:9" x14ac:dyDescent="0.25">
      <c r="A368" s="38">
        <v>364</v>
      </c>
      <c r="B368" s="44">
        <f>'CIA-1-Component 1'!B368</f>
        <v>0</v>
      </c>
      <c r="C368" s="45">
        <f>'CIA-1-Component 1'!C368</f>
        <v>0</v>
      </c>
      <c r="D368" s="39"/>
      <c r="E368" s="39"/>
      <c r="F368" s="39"/>
      <c r="G368" s="39"/>
      <c r="H368" s="39"/>
      <c r="I368" s="39"/>
    </row>
    <row r="369" spans="1:9" x14ac:dyDescent="0.25">
      <c r="A369" s="38">
        <v>365</v>
      </c>
      <c r="B369" s="44">
        <f>'CIA-1-Component 1'!B369</f>
        <v>0</v>
      </c>
      <c r="C369" s="45">
        <f>'CIA-1-Component 1'!C369</f>
        <v>0</v>
      </c>
      <c r="D369" s="39"/>
      <c r="E369" s="39"/>
      <c r="F369" s="39"/>
      <c r="G369" s="39"/>
      <c r="H369" s="39"/>
      <c r="I369" s="39"/>
    </row>
    <row r="370" spans="1:9" x14ac:dyDescent="0.25">
      <c r="A370" s="38">
        <v>366</v>
      </c>
      <c r="B370" s="44">
        <f>'CIA-1-Component 1'!B370</f>
        <v>0</v>
      </c>
      <c r="C370" s="45">
        <f>'CIA-1-Component 1'!C370</f>
        <v>0</v>
      </c>
      <c r="D370" s="39"/>
      <c r="E370" s="39"/>
      <c r="F370" s="39"/>
      <c r="G370" s="39"/>
      <c r="H370" s="39"/>
      <c r="I370" s="39"/>
    </row>
    <row r="371" spans="1:9" x14ac:dyDescent="0.25">
      <c r="A371" s="38">
        <v>367</v>
      </c>
      <c r="B371" s="44">
        <f>'CIA-1-Component 1'!B371</f>
        <v>0</v>
      </c>
      <c r="C371" s="45">
        <f>'CIA-1-Component 1'!C371</f>
        <v>0</v>
      </c>
      <c r="D371" s="39"/>
      <c r="E371" s="39"/>
      <c r="F371" s="39"/>
      <c r="G371" s="39"/>
      <c r="H371" s="39"/>
      <c r="I371" s="39"/>
    </row>
    <row r="372" spans="1:9" x14ac:dyDescent="0.25">
      <c r="A372" s="38">
        <v>368</v>
      </c>
      <c r="B372" s="44">
        <f>'CIA-1-Component 1'!B372</f>
        <v>0</v>
      </c>
      <c r="C372" s="45">
        <f>'CIA-1-Component 1'!C372</f>
        <v>0</v>
      </c>
      <c r="D372" s="39"/>
      <c r="E372" s="39"/>
      <c r="F372" s="39"/>
      <c r="G372" s="39"/>
      <c r="H372" s="39"/>
      <c r="I372" s="39"/>
    </row>
    <row r="373" spans="1:9" x14ac:dyDescent="0.25">
      <c r="A373" s="38">
        <v>369</v>
      </c>
      <c r="B373" s="44">
        <f>'CIA-1-Component 1'!B373</f>
        <v>0</v>
      </c>
      <c r="C373" s="45">
        <f>'CIA-1-Component 1'!C373</f>
        <v>0</v>
      </c>
      <c r="D373" s="39"/>
      <c r="E373" s="39"/>
      <c r="F373" s="39"/>
      <c r="G373" s="39"/>
      <c r="H373" s="39"/>
      <c r="I373" s="39"/>
    </row>
    <row r="374" spans="1:9" x14ac:dyDescent="0.25">
      <c r="A374" s="38">
        <v>370</v>
      </c>
      <c r="B374" s="44">
        <f>'CIA-1-Component 1'!B374</f>
        <v>0</v>
      </c>
      <c r="C374" s="45">
        <f>'CIA-1-Component 1'!C374</f>
        <v>0</v>
      </c>
      <c r="D374" s="39"/>
      <c r="E374" s="39"/>
      <c r="F374" s="39"/>
      <c r="G374" s="39"/>
      <c r="H374" s="39"/>
      <c r="I374" s="39"/>
    </row>
    <row r="375" spans="1:9" x14ac:dyDescent="0.25">
      <c r="A375" s="38">
        <v>371</v>
      </c>
      <c r="B375" s="44">
        <f>'CIA-1-Component 1'!B375</f>
        <v>0</v>
      </c>
      <c r="C375" s="45">
        <f>'CIA-1-Component 1'!C375</f>
        <v>0</v>
      </c>
      <c r="D375" s="39"/>
      <c r="E375" s="39"/>
      <c r="F375" s="39"/>
      <c r="G375" s="39"/>
      <c r="H375" s="39"/>
      <c r="I375" s="39"/>
    </row>
    <row r="376" spans="1:9" x14ac:dyDescent="0.25">
      <c r="A376" s="38">
        <v>372</v>
      </c>
      <c r="B376" s="44">
        <f>'CIA-1-Component 1'!B376</f>
        <v>0</v>
      </c>
      <c r="C376" s="45">
        <f>'CIA-1-Component 1'!C376</f>
        <v>0</v>
      </c>
      <c r="D376" s="39"/>
      <c r="E376" s="39"/>
      <c r="F376" s="39"/>
      <c r="G376" s="39"/>
      <c r="H376" s="39"/>
      <c r="I376" s="39"/>
    </row>
    <row r="377" spans="1:9" x14ac:dyDescent="0.25">
      <c r="A377" s="38">
        <v>373</v>
      </c>
      <c r="B377" s="44">
        <f>'CIA-1-Component 1'!B377</f>
        <v>0</v>
      </c>
      <c r="C377" s="45">
        <f>'CIA-1-Component 1'!C377</f>
        <v>0</v>
      </c>
      <c r="D377" s="39"/>
      <c r="E377" s="39"/>
      <c r="F377" s="39"/>
      <c r="G377" s="39"/>
      <c r="H377" s="39"/>
      <c r="I377" s="39"/>
    </row>
    <row r="378" spans="1:9" x14ac:dyDescent="0.25">
      <c r="A378" s="38">
        <v>374</v>
      </c>
      <c r="B378" s="44">
        <f>'CIA-1-Component 1'!B378</f>
        <v>0</v>
      </c>
      <c r="C378" s="45">
        <f>'CIA-1-Component 1'!C378</f>
        <v>0</v>
      </c>
      <c r="D378" s="39"/>
      <c r="E378" s="39"/>
      <c r="F378" s="39"/>
      <c r="G378" s="39"/>
      <c r="H378" s="39"/>
      <c r="I378" s="39"/>
    </row>
    <row r="379" spans="1:9" x14ac:dyDescent="0.25">
      <c r="A379" s="38">
        <v>375</v>
      </c>
      <c r="B379" s="44">
        <f>'CIA-1-Component 1'!B379</f>
        <v>0</v>
      </c>
      <c r="C379" s="45">
        <f>'CIA-1-Component 1'!C379</f>
        <v>0</v>
      </c>
      <c r="D379" s="39"/>
      <c r="E379" s="39"/>
      <c r="F379" s="39"/>
      <c r="G379" s="39"/>
      <c r="H379" s="39"/>
      <c r="I379" s="39"/>
    </row>
    <row r="380" spans="1:9" x14ac:dyDescent="0.25">
      <c r="A380" s="38">
        <v>376</v>
      </c>
      <c r="B380" s="44">
        <f>'CIA-1-Component 1'!B380</f>
        <v>0</v>
      </c>
      <c r="C380" s="45">
        <f>'CIA-1-Component 1'!C380</f>
        <v>0</v>
      </c>
      <c r="D380" s="39"/>
      <c r="E380" s="39"/>
      <c r="F380" s="39"/>
      <c r="G380" s="39"/>
      <c r="H380" s="39"/>
      <c r="I380" s="39"/>
    </row>
    <row r="381" spans="1:9" x14ac:dyDescent="0.25">
      <c r="A381" s="38">
        <v>377</v>
      </c>
      <c r="B381" s="44">
        <f>'CIA-1-Component 1'!B381</f>
        <v>0</v>
      </c>
      <c r="C381" s="45">
        <f>'CIA-1-Component 1'!C381</f>
        <v>0</v>
      </c>
      <c r="D381" s="39"/>
      <c r="E381" s="39"/>
      <c r="F381" s="39"/>
      <c r="G381" s="39"/>
      <c r="H381" s="39"/>
      <c r="I381" s="39"/>
    </row>
    <row r="382" spans="1:9" x14ac:dyDescent="0.25">
      <c r="A382" s="38">
        <v>378</v>
      </c>
      <c r="B382" s="44">
        <f>'CIA-1-Component 1'!B382</f>
        <v>0</v>
      </c>
      <c r="C382" s="45">
        <f>'CIA-1-Component 1'!C382</f>
        <v>0</v>
      </c>
      <c r="D382" s="39"/>
      <c r="E382" s="39"/>
      <c r="F382" s="39"/>
      <c r="G382" s="39"/>
      <c r="H382" s="39"/>
      <c r="I382" s="39"/>
    </row>
    <row r="383" spans="1:9" x14ac:dyDescent="0.25">
      <c r="A383" s="38">
        <v>379</v>
      </c>
      <c r="B383" s="44">
        <f>'CIA-1-Component 1'!B383</f>
        <v>0</v>
      </c>
      <c r="C383" s="45">
        <f>'CIA-1-Component 1'!C383</f>
        <v>0</v>
      </c>
      <c r="D383" s="39"/>
      <c r="E383" s="39"/>
      <c r="F383" s="39"/>
      <c r="G383" s="39"/>
      <c r="H383" s="39"/>
      <c r="I383" s="39"/>
    </row>
    <row r="384" spans="1:9" x14ac:dyDescent="0.25">
      <c r="A384" s="38">
        <v>380</v>
      </c>
      <c r="B384" s="44">
        <f>'CIA-1-Component 1'!B384</f>
        <v>0</v>
      </c>
      <c r="C384" s="45">
        <f>'CIA-1-Component 1'!C384</f>
        <v>0</v>
      </c>
      <c r="D384" s="39"/>
      <c r="E384" s="39"/>
      <c r="F384" s="39"/>
      <c r="G384" s="39"/>
      <c r="H384" s="39"/>
      <c r="I384" s="39"/>
    </row>
    <row r="385" spans="1:9" x14ac:dyDescent="0.25">
      <c r="A385" s="38">
        <v>381</v>
      </c>
      <c r="B385" s="44">
        <f>'CIA-1-Component 1'!B385</f>
        <v>0</v>
      </c>
      <c r="C385" s="45">
        <f>'CIA-1-Component 1'!C385</f>
        <v>0</v>
      </c>
      <c r="D385" s="39"/>
      <c r="E385" s="39"/>
      <c r="F385" s="39"/>
      <c r="G385" s="39"/>
      <c r="H385" s="39"/>
      <c r="I385" s="39"/>
    </row>
    <row r="386" spans="1:9" x14ac:dyDescent="0.25">
      <c r="A386" s="38">
        <v>382</v>
      </c>
      <c r="B386" s="44">
        <f>'CIA-1-Component 1'!B386</f>
        <v>0</v>
      </c>
      <c r="C386" s="45">
        <f>'CIA-1-Component 1'!C386</f>
        <v>0</v>
      </c>
      <c r="D386" s="39"/>
      <c r="E386" s="39"/>
      <c r="F386" s="39"/>
      <c r="G386" s="39"/>
      <c r="H386" s="39"/>
      <c r="I386" s="39"/>
    </row>
    <row r="387" spans="1:9" x14ac:dyDescent="0.25">
      <c r="A387" s="38">
        <v>383</v>
      </c>
      <c r="B387" s="44">
        <f>'CIA-1-Component 1'!B387</f>
        <v>0</v>
      </c>
      <c r="C387" s="45">
        <f>'CIA-1-Component 1'!C387</f>
        <v>0</v>
      </c>
      <c r="D387" s="39"/>
      <c r="E387" s="39"/>
      <c r="F387" s="39"/>
      <c r="G387" s="39"/>
      <c r="H387" s="39"/>
      <c r="I387" s="39"/>
    </row>
    <row r="388" spans="1:9" x14ac:dyDescent="0.25">
      <c r="A388" s="38">
        <v>384</v>
      </c>
      <c r="B388" s="44">
        <f>'CIA-1-Component 1'!B388</f>
        <v>0</v>
      </c>
      <c r="C388" s="45">
        <f>'CIA-1-Component 1'!C388</f>
        <v>0</v>
      </c>
      <c r="D388" s="39"/>
      <c r="E388" s="39"/>
      <c r="F388" s="39"/>
      <c r="G388" s="39"/>
      <c r="H388" s="39"/>
      <c r="I388" s="39"/>
    </row>
    <row r="389" spans="1:9" x14ac:dyDescent="0.25">
      <c r="A389" s="38">
        <v>385</v>
      </c>
      <c r="B389" s="44">
        <f>'CIA-1-Component 1'!B389</f>
        <v>0</v>
      </c>
      <c r="C389" s="45">
        <f>'CIA-1-Component 1'!C389</f>
        <v>0</v>
      </c>
      <c r="D389" s="39"/>
      <c r="E389" s="39"/>
      <c r="F389" s="39"/>
      <c r="G389" s="39"/>
      <c r="H389" s="39"/>
      <c r="I389" s="39"/>
    </row>
    <row r="390" spans="1:9" x14ac:dyDescent="0.25">
      <c r="A390" s="38">
        <v>386</v>
      </c>
      <c r="B390" s="44">
        <f>'CIA-1-Component 1'!B390</f>
        <v>0</v>
      </c>
      <c r="C390" s="45">
        <f>'CIA-1-Component 1'!C390</f>
        <v>0</v>
      </c>
      <c r="D390" s="39"/>
      <c r="E390" s="39"/>
      <c r="F390" s="39"/>
      <c r="G390" s="39"/>
      <c r="H390" s="39"/>
      <c r="I390" s="39"/>
    </row>
    <row r="391" spans="1:9" x14ac:dyDescent="0.25">
      <c r="A391" s="38">
        <v>387</v>
      </c>
      <c r="B391" s="44">
        <f>'CIA-1-Component 1'!B391</f>
        <v>0</v>
      </c>
      <c r="C391" s="45">
        <f>'CIA-1-Component 1'!C391</f>
        <v>0</v>
      </c>
      <c r="D391" s="39"/>
      <c r="E391" s="39"/>
      <c r="F391" s="39"/>
      <c r="G391" s="39"/>
      <c r="H391" s="39"/>
      <c r="I391" s="39"/>
    </row>
    <row r="392" spans="1:9" x14ac:dyDescent="0.25">
      <c r="A392" s="38">
        <v>388</v>
      </c>
      <c r="B392" s="44">
        <f>'CIA-1-Component 1'!B392</f>
        <v>0</v>
      </c>
      <c r="C392" s="45">
        <f>'CIA-1-Component 1'!C392</f>
        <v>0</v>
      </c>
      <c r="D392" s="39"/>
      <c r="E392" s="39"/>
      <c r="F392" s="39"/>
      <c r="G392" s="39"/>
      <c r="H392" s="39"/>
      <c r="I392" s="39"/>
    </row>
    <row r="393" spans="1:9" x14ac:dyDescent="0.25">
      <c r="A393" s="38">
        <v>389</v>
      </c>
      <c r="B393" s="44">
        <f>'CIA-1-Component 1'!B393</f>
        <v>0</v>
      </c>
      <c r="C393" s="45">
        <f>'CIA-1-Component 1'!C393</f>
        <v>0</v>
      </c>
      <c r="D393" s="39"/>
      <c r="E393" s="39"/>
      <c r="F393" s="39"/>
      <c r="G393" s="39"/>
      <c r="H393" s="39"/>
      <c r="I393" s="39"/>
    </row>
    <row r="394" spans="1:9" x14ac:dyDescent="0.25">
      <c r="A394" s="38">
        <v>390</v>
      </c>
      <c r="B394" s="44">
        <f>'CIA-1-Component 1'!B394</f>
        <v>0</v>
      </c>
      <c r="C394" s="45">
        <f>'CIA-1-Component 1'!C394</f>
        <v>0</v>
      </c>
      <c r="D394" s="39"/>
      <c r="E394" s="39"/>
      <c r="F394" s="39"/>
      <c r="G394" s="39"/>
      <c r="H394" s="39"/>
      <c r="I394" s="39"/>
    </row>
    <row r="395" spans="1:9" x14ac:dyDescent="0.25">
      <c r="A395" s="38">
        <v>391</v>
      </c>
      <c r="B395" s="44">
        <f>'CIA-1-Component 1'!B395</f>
        <v>0</v>
      </c>
      <c r="C395" s="45">
        <f>'CIA-1-Component 1'!C395</f>
        <v>0</v>
      </c>
      <c r="D395" s="39"/>
      <c r="E395" s="39"/>
      <c r="F395" s="39"/>
      <c r="G395" s="39"/>
      <c r="H395" s="39"/>
      <c r="I395" s="39"/>
    </row>
    <row r="396" spans="1:9" x14ac:dyDescent="0.25">
      <c r="A396" s="38">
        <v>392</v>
      </c>
      <c r="B396" s="44">
        <f>'CIA-1-Component 1'!B396</f>
        <v>0</v>
      </c>
      <c r="C396" s="45">
        <f>'CIA-1-Component 1'!C396</f>
        <v>0</v>
      </c>
      <c r="D396" s="39"/>
      <c r="E396" s="39"/>
      <c r="F396" s="39"/>
      <c r="G396" s="39"/>
      <c r="H396" s="39"/>
      <c r="I396" s="39"/>
    </row>
    <row r="397" spans="1:9" x14ac:dyDescent="0.25">
      <c r="A397" s="38">
        <v>393</v>
      </c>
      <c r="B397" s="44">
        <f>'CIA-1-Component 1'!B397</f>
        <v>0</v>
      </c>
      <c r="C397" s="45">
        <f>'CIA-1-Component 1'!C397</f>
        <v>0</v>
      </c>
      <c r="D397" s="39"/>
      <c r="E397" s="39"/>
      <c r="F397" s="39"/>
      <c r="G397" s="39"/>
      <c r="H397" s="39"/>
      <c r="I397" s="39"/>
    </row>
    <row r="398" spans="1:9" x14ac:dyDescent="0.25">
      <c r="A398" s="38">
        <v>394</v>
      </c>
      <c r="B398" s="44">
        <f>'CIA-1-Component 1'!B398</f>
        <v>0</v>
      </c>
      <c r="C398" s="45">
        <f>'CIA-1-Component 1'!C398</f>
        <v>0</v>
      </c>
      <c r="D398" s="39"/>
      <c r="E398" s="39"/>
      <c r="F398" s="39"/>
      <c r="G398" s="39"/>
      <c r="H398" s="39"/>
      <c r="I398" s="39"/>
    </row>
    <row r="399" spans="1:9" x14ac:dyDescent="0.25">
      <c r="A399" s="38">
        <v>395</v>
      </c>
      <c r="B399" s="44">
        <f>'CIA-1-Component 1'!B399</f>
        <v>0</v>
      </c>
      <c r="C399" s="45">
        <f>'CIA-1-Component 1'!C399</f>
        <v>0</v>
      </c>
      <c r="D399" s="39"/>
      <c r="E399" s="39"/>
      <c r="F399" s="39"/>
      <c r="G399" s="39"/>
      <c r="H399" s="39"/>
      <c r="I399" s="39"/>
    </row>
    <row r="400" spans="1:9" x14ac:dyDescent="0.25">
      <c r="A400" s="38">
        <v>396</v>
      </c>
      <c r="B400" s="44">
        <f>'CIA-1-Component 1'!B400</f>
        <v>0</v>
      </c>
      <c r="C400" s="45">
        <f>'CIA-1-Component 1'!C400</f>
        <v>0</v>
      </c>
      <c r="D400" s="39"/>
      <c r="E400" s="39"/>
      <c r="F400" s="39"/>
      <c r="G400" s="39"/>
      <c r="H400" s="39"/>
      <c r="I400" s="39"/>
    </row>
    <row r="401" spans="1:9" x14ac:dyDescent="0.25">
      <c r="A401" s="38">
        <v>397</v>
      </c>
      <c r="B401" s="44">
        <f>'CIA-1-Component 1'!B401</f>
        <v>0</v>
      </c>
      <c r="C401" s="45">
        <f>'CIA-1-Component 1'!C401</f>
        <v>0</v>
      </c>
      <c r="D401" s="39"/>
      <c r="E401" s="39"/>
      <c r="F401" s="39"/>
      <c r="G401" s="39"/>
      <c r="H401" s="39"/>
      <c r="I401" s="39"/>
    </row>
    <row r="402" spans="1:9" x14ac:dyDescent="0.25">
      <c r="A402" s="38">
        <v>398</v>
      </c>
      <c r="B402" s="44">
        <f>'CIA-1-Component 1'!B402</f>
        <v>0</v>
      </c>
      <c r="C402" s="45">
        <f>'CIA-1-Component 1'!C402</f>
        <v>0</v>
      </c>
      <c r="D402" s="39"/>
      <c r="E402" s="39"/>
      <c r="F402" s="39"/>
      <c r="G402" s="39"/>
      <c r="H402" s="39"/>
      <c r="I402" s="39"/>
    </row>
    <row r="403" spans="1:9" x14ac:dyDescent="0.25">
      <c r="A403" s="38">
        <v>399</v>
      </c>
      <c r="B403" s="44">
        <f>'CIA-1-Component 1'!B403</f>
        <v>0</v>
      </c>
      <c r="C403" s="45">
        <f>'CIA-1-Component 1'!C403</f>
        <v>0</v>
      </c>
      <c r="D403" s="39"/>
      <c r="E403" s="39"/>
      <c r="F403" s="39"/>
      <c r="G403" s="39"/>
      <c r="H403" s="39"/>
      <c r="I403" s="39"/>
    </row>
    <row r="404" spans="1:9" x14ac:dyDescent="0.25">
      <c r="A404" s="38">
        <v>400</v>
      </c>
      <c r="B404" s="44">
        <f>'CIA-1-Component 1'!B404</f>
        <v>0</v>
      </c>
      <c r="C404" s="45">
        <f>'CIA-1-Component 1'!C404</f>
        <v>0</v>
      </c>
      <c r="D404" s="39"/>
      <c r="E404" s="39"/>
      <c r="F404" s="39"/>
      <c r="G404" s="39"/>
      <c r="H404" s="39"/>
      <c r="I404" s="39"/>
    </row>
    <row r="405" spans="1:9" x14ac:dyDescent="0.25">
      <c r="A405" s="38">
        <v>401</v>
      </c>
      <c r="B405" s="44">
        <f>'CIA-1-Component 1'!B405</f>
        <v>0</v>
      </c>
      <c r="C405" s="45">
        <f>'CIA-1-Component 1'!C405</f>
        <v>0</v>
      </c>
      <c r="D405" s="39"/>
      <c r="E405" s="39"/>
      <c r="F405" s="39"/>
      <c r="G405" s="39"/>
      <c r="H405" s="39"/>
      <c r="I405" s="39"/>
    </row>
    <row r="406" spans="1:9" x14ac:dyDescent="0.25">
      <c r="A406" s="38">
        <v>402</v>
      </c>
      <c r="B406" s="44">
        <f>'CIA-1-Component 1'!B406</f>
        <v>0</v>
      </c>
      <c r="C406" s="45">
        <f>'CIA-1-Component 1'!C406</f>
        <v>0</v>
      </c>
      <c r="D406" s="39"/>
      <c r="E406" s="39"/>
      <c r="F406" s="39"/>
      <c r="G406" s="39"/>
      <c r="H406" s="39"/>
      <c r="I406" s="39"/>
    </row>
    <row r="407" spans="1:9" x14ac:dyDescent="0.25">
      <c r="A407" s="38">
        <v>403</v>
      </c>
      <c r="B407" s="44">
        <f>'CIA-1-Component 1'!B407</f>
        <v>0</v>
      </c>
      <c r="C407" s="45">
        <f>'CIA-1-Component 1'!C407</f>
        <v>0</v>
      </c>
      <c r="D407" s="39"/>
      <c r="E407" s="39"/>
      <c r="F407" s="39"/>
      <c r="G407" s="39"/>
      <c r="H407" s="39"/>
      <c r="I407" s="39"/>
    </row>
    <row r="408" spans="1:9" x14ac:dyDescent="0.25">
      <c r="A408" s="38">
        <v>404</v>
      </c>
      <c r="B408" s="44">
        <f>'CIA-1-Component 1'!B408</f>
        <v>0</v>
      </c>
      <c r="C408" s="45">
        <f>'CIA-1-Component 1'!C408</f>
        <v>0</v>
      </c>
      <c r="D408" s="39"/>
      <c r="E408" s="39"/>
      <c r="F408" s="39"/>
      <c r="G408" s="39"/>
      <c r="H408" s="39"/>
      <c r="I408" s="39"/>
    </row>
    <row r="409" spans="1:9" x14ac:dyDescent="0.25">
      <c r="A409" s="38">
        <v>405</v>
      </c>
      <c r="B409" s="44">
        <f>'CIA-1-Component 1'!B409</f>
        <v>0</v>
      </c>
      <c r="C409" s="45">
        <f>'CIA-1-Component 1'!C409</f>
        <v>0</v>
      </c>
      <c r="D409" s="39"/>
      <c r="E409" s="39"/>
      <c r="F409" s="39"/>
      <c r="G409" s="39"/>
      <c r="H409" s="39"/>
      <c r="I409" s="39"/>
    </row>
    <row r="410" spans="1:9" x14ac:dyDescent="0.25">
      <c r="A410" s="38">
        <v>406</v>
      </c>
      <c r="B410" s="44">
        <f>'CIA-1-Component 1'!B410</f>
        <v>0</v>
      </c>
      <c r="C410" s="45">
        <f>'CIA-1-Component 1'!C410</f>
        <v>0</v>
      </c>
      <c r="D410" s="39"/>
      <c r="E410" s="39"/>
      <c r="F410" s="39"/>
      <c r="G410" s="39"/>
      <c r="H410" s="39"/>
      <c r="I410" s="39"/>
    </row>
    <row r="411" spans="1:9" x14ac:dyDescent="0.25">
      <c r="A411" s="38">
        <v>407</v>
      </c>
      <c r="B411" s="44">
        <f>'CIA-1-Component 1'!B411</f>
        <v>0</v>
      </c>
      <c r="C411" s="45">
        <f>'CIA-1-Component 1'!C411</f>
        <v>0</v>
      </c>
      <c r="D411" s="39"/>
      <c r="E411" s="39"/>
      <c r="F411" s="39"/>
      <c r="G411" s="39"/>
      <c r="H411" s="39"/>
      <c r="I411" s="39"/>
    </row>
    <row r="412" spans="1:9" x14ac:dyDescent="0.25">
      <c r="A412" s="38">
        <v>408</v>
      </c>
      <c r="B412" s="44">
        <f>'CIA-1-Component 1'!B412</f>
        <v>0</v>
      </c>
      <c r="C412" s="45">
        <f>'CIA-1-Component 1'!C412</f>
        <v>0</v>
      </c>
      <c r="D412" s="39"/>
      <c r="E412" s="39"/>
      <c r="F412" s="39"/>
      <c r="G412" s="39"/>
      <c r="H412" s="39"/>
      <c r="I412" s="39"/>
    </row>
    <row r="413" spans="1:9" x14ac:dyDescent="0.25">
      <c r="A413" s="38">
        <v>409</v>
      </c>
      <c r="B413" s="44">
        <f>'CIA-1-Component 1'!B413</f>
        <v>0</v>
      </c>
      <c r="C413" s="45">
        <f>'CIA-1-Component 1'!C413</f>
        <v>0</v>
      </c>
      <c r="D413" s="39"/>
      <c r="E413" s="39"/>
      <c r="F413" s="39"/>
      <c r="G413" s="39"/>
      <c r="H413" s="39"/>
      <c r="I413" s="39"/>
    </row>
    <row r="414" spans="1:9" x14ac:dyDescent="0.25">
      <c r="A414" s="38">
        <v>410</v>
      </c>
      <c r="B414" s="44">
        <f>'CIA-1-Component 1'!B414</f>
        <v>0</v>
      </c>
      <c r="C414" s="45">
        <f>'CIA-1-Component 1'!C414</f>
        <v>0</v>
      </c>
      <c r="D414" s="39"/>
      <c r="E414" s="39"/>
      <c r="F414" s="39"/>
      <c r="G414" s="39"/>
      <c r="H414" s="39"/>
      <c r="I414" s="39"/>
    </row>
    <row r="415" spans="1:9" x14ac:dyDescent="0.25">
      <c r="A415" s="38">
        <v>411</v>
      </c>
      <c r="B415" s="44">
        <f>'CIA-1-Component 1'!B415</f>
        <v>0</v>
      </c>
      <c r="C415" s="45">
        <f>'CIA-1-Component 1'!C415</f>
        <v>0</v>
      </c>
      <c r="D415" s="39"/>
      <c r="E415" s="39"/>
      <c r="F415" s="39"/>
      <c r="G415" s="39"/>
      <c r="H415" s="39"/>
      <c r="I415" s="39"/>
    </row>
    <row r="416" spans="1:9" x14ac:dyDescent="0.25">
      <c r="A416" s="38">
        <v>412</v>
      </c>
      <c r="B416" s="44">
        <f>'CIA-1-Component 1'!B416</f>
        <v>0</v>
      </c>
      <c r="C416" s="45">
        <f>'CIA-1-Component 1'!C416</f>
        <v>0</v>
      </c>
      <c r="D416" s="39"/>
      <c r="E416" s="39"/>
      <c r="F416" s="39"/>
      <c r="G416" s="39"/>
      <c r="H416" s="39"/>
      <c r="I416" s="39"/>
    </row>
    <row r="417" spans="1:9" x14ac:dyDescent="0.25">
      <c r="A417" s="38">
        <v>413</v>
      </c>
      <c r="B417" s="44">
        <f>'CIA-1-Component 1'!B417</f>
        <v>0</v>
      </c>
      <c r="C417" s="45">
        <f>'CIA-1-Component 1'!C417</f>
        <v>0</v>
      </c>
      <c r="D417" s="39"/>
      <c r="E417" s="39"/>
      <c r="F417" s="39"/>
      <c r="G417" s="39"/>
      <c r="H417" s="39"/>
      <c r="I417" s="39"/>
    </row>
    <row r="418" spans="1:9" x14ac:dyDescent="0.25">
      <c r="A418" s="38">
        <v>414</v>
      </c>
      <c r="B418" s="44">
        <f>'CIA-1-Component 1'!B418</f>
        <v>0</v>
      </c>
      <c r="C418" s="45">
        <f>'CIA-1-Component 1'!C418</f>
        <v>0</v>
      </c>
      <c r="D418" s="39"/>
      <c r="E418" s="39"/>
      <c r="F418" s="39"/>
      <c r="G418" s="39"/>
      <c r="H418" s="39"/>
      <c r="I418" s="39"/>
    </row>
    <row r="419" spans="1:9" x14ac:dyDescent="0.25">
      <c r="A419" s="38">
        <v>415</v>
      </c>
      <c r="B419" s="44">
        <f>'CIA-1-Component 1'!B419</f>
        <v>0</v>
      </c>
      <c r="C419" s="45">
        <f>'CIA-1-Component 1'!C419</f>
        <v>0</v>
      </c>
      <c r="D419" s="39"/>
      <c r="E419" s="39"/>
      <c r="F419" s="39"/>
      <c r="G419" s="39"/>
      <c r="H419" s="39"/>
      <c r="I419" s="39"/>
    </row>
    <row r="420" spans="1:9" x14ac:dyDescent="0.25">
      <c r="A420" s="38">
        <v>416</v>
      </c>
      <c r="B420" s="44">
        <f>'CIA-1-Component 1'!B420</f>
        <v>0</v>
      </c>
      <c r="C420" s="45">
        <f>'CIA-1-Component 1'!C420</f>
        <v>0</v>
      </c>
      <c r="D420" s="39"/>
      <c r="E420" s="39"/>
      <c r="F420" s="39"/>
      <c r="G420" s="39"/>
      <c r="H420" s="39"/>
      <c r="I420" s="39"/>
    </row>
    <row r="421" spans="1:9" x14ac:dyDescent="0.25">
      <c r="A421" s="38">
        <v>417</v>
      </c>
      <c r="B421" s="44">
        <f>'CIA-1-Component 1'!B421</f>
        <v>0</v>
      </c>
      <c r="C421" s="45">
        <f>'CIA-1-Component 1'!C421</f>
        <v>0</v>
      </c>
      <c r="D421" s="39"/>
      <c r="E421" s="39"/>
      <c r="F421" s="39"/>
      <c r="G421" s="39"/>
      <c r="H421" s="39"/>
      <c r="I421" s="39"/>
    </row>
    <row r="422" spans="1:9" x14ac:dyDescent="0.25">
      <c r="A422" s="38">
        <v>418</v>
      </c>
      <c r="B422" s="44">
        <f>'CIA-1-Component 1'!B422</f>
        <v>0</v>
      </c>
      <c r="C422" s="45">
        <f>'CIA-1-Component 1'!C422</f>
        <v>0</v>
      </c>
      <c r="D422" s="39"/>
      <c r="E422" s="39"/>
      <c r="F422" s="39"/>
      <c r="G422" s="39"/>
      <c r="H422" s="39"/>
      <c r="I422" s="39"/>
    </row>
    <row r="423" spans="1:9" x14ac:dyDescent="0.25">
      <c r="A423" s="38">
        <v>419</v>
      </c>
      <c r="B423" s="44">
        <f>'CIA-1-Component 1'!B423</f>
        <v>0</v>
      </c>
      <c r="C423" s="45">
        <f>'CIA-1-Component 1'!C423</f>
        <v>0</v>
      </c>
      <c r="D423" s="39"/>
      <c r="E423" s="39"/>
      <c r="F423" s="39"/>
      <c r="G423" s="39"/>
      <c r="H423" s="39"/>
      <c r="I423" s="39"/>
    </row>
    <row r="424" spans="1:9" x14ac:dyDescent="0.25">
      <c r="A424" s="38">
        <v>420</v>
      </c>
      <c r="B424" s="44">
        <f>'CIA-1-Component 1'!B424</f>
        <v>0</v>
      </c>
      <c r="C424" s="45">
        <f>'CIA-1-Component 1'!C424</f>
        <v>0</v>
      </c>
      <c r="D424" s="39"/>
      <c r="E424" s="39"/>
      <c r="F424" s="39"/>
      <c r="G424" s="39"/>
      <c r="H424" s="39"/>
      <c r="I424" s="39"/>
    </row>
    <row r="425" spans="1:9" x14ac:dyDescent="0.25">
      <c r="A425" s="38">
        <v>421</v>
      </c>
      <c r="B425" s="44">
        <f>'CIA-1-Component 1'!B425</f>
        <v>0</v>
      </c>
      <c r="C425" s="45">
        <f>'CIA-1-Component 1'!C425</f>
        <v>0</v>
      </c>
      <c r="D425" s="39"/>
      <c r="E425" s="39"/>
      <c r="F425" s="39"/>
      <c r="G425" s="39"/>
      <c r="H425" s="39"/>
      <c r="I425" s="39"/>
    </row>
    <row r="426" spans="1:9" x14ac:dyDescent="0.25">
      <c r="A426" s="38">
        <v>422</v>
      </c>
      <c r="B426" s="44">
        <f>'CIA-1-Component 1'!B426</f>
        <v>0</v>
      </c>
      <c r="C426" s="45">
        <f>'CIA-1-Component 1'!C426</f>
        <v>0</v>
      </c>
      <c r="D426" s="39"/>
      <c r="E426" s="39"/>
      <c r="F426" s="39"/>
      <c r="G426" s="39"/>
      <c r="H426" s="39"/>
      <c r="I426" s="39"/>
    </row>
    <row r="427" spans="1:9" x14ac:dyDescent="0.25">
      <c r="A427" s="38">
        <v>423</v>
      </c>
      <c r="B427" s="44">
        <f>'CIA-1-Component 1'!B427</f>
        <v>0</v>
      </c>
      <c r="C427" s="45">
        <f>'CIA-1-Component 1'!C427</f>
        <v>0</v>
      </c>
      <c r="D427" s="39"/>
      <c r="E427" s="39"/>
      <c r="F427" s="39"/>
      <c r="G427" s="39"/>
      <c r="H427" s="39"/>
      <c r="I427" s="39"/>
    </row>
    <row r="428" spans="1:9" x14ac:dyDescent="0.25">
      <c r="A428" s="38">
        <v>424</v>
      </c>
      <c r="B428" s="44">
        <f>'CIA-1-Component 1'!B428</f>
        <v>0</v>
      </c>
      <c r="C428" s="45">
        <f>'CIA-1-Component 1'!C428</f>
        <v>0</v>
      </c>
      <c r="D428" s="39"/>
      <c r="E428" s="39"/>
      <c r="F428" s="39"/>
      <c r="G428" s="39"/>
      <c r="H428" s="39"/>
      <c r="I428" s="39"/>
    </row>
    <row r="429" spans="1:9" x14ac:dyDescent="0.25">
      <c r="A429" s="38">
        <v>425</v>
      </c>
      <c r="B429" s="44">
        <f>'CIA-1-Component 1'!B429</f>
        <v>0</v>
      </c>
      <c r="C429" s="45">
        <f>'CIA-1-Component 1'!C429</f>
        <v>0</v>
      </c>
      <c r="D429" s="39"/>
      <c r="E429" s="39"/>
      <c r="F429" s="39"/>
      <c r="G429" s="39"/>
      <c r="H429" s="39"/>
      <c r="I429" s="39"/>
    </row>
    <row r="430" spans="1:9" x14ac:dyDescent="0.25">
      <c r="A430" s="38">
        <v>426</v>
      </c>
      <c r="B430" s="44">
        <f>'CIA-1-Component 1'!B430</f>
        <v>0</v>
      </c>
      <c r="C430" s="45">
        <f>'CIA-1-Component 1'!C430</f>
        <v>0</v>
      </c>
      <c r="D430" s="39"/>
      <c r="E430" s="39"/>
      <c r="F430" s="39"/>
      <c r="G430" s="39"/>
      <c r="H430" s="39"/>
      <c r="I430" s="39"/>
    </row>
    <row r="431" spans="1:9" x14ac:dyDescent="0.25">
      <c r="A431" s="38">
        <v>427</v>
      </c>
      <c r="B431" s="44">
        <f>'CIA-1-Component 1'!B431</f>
        <v>0</v>
      </c>
      <c r="C431" s="45">
        <f>'CIA-1-Component 1'!C431</f>
        <v>0</v>
      </c>
      <c r="D431" s="39"/>
      <c r="E431" s="39"/>
      <c r="F431" s="39"/>
      <c r="G431" s="39"/>
      <c r="H431" s="39"/>
      <c r="I431" s="39"/>
    </row>
    <row r="432" spans="1:9" x14ac:dyDescent="0.25">
      <c r="A432" s="38">
        <v>428</v>
      </c>
      <c r="B432" s="44">
        <f>'CIA-1-Component 1'!B432</f>
        <v>0</v>
      </c>
      <c r="C432" s="45">
        <f>'CIA-1-Component 1'!C432</f>
        <v>0</v>
      </c>
      <c r="D432" s="39"/>
      <c r="E432" s="39"/>
      <c r="F432" s="39"/>
      <c r="G432" s="39"/>
      <c r="H432" s="39"/>
      <c r="I432" s="39"/>
    </row>
    <row r="433" spans="1:9" x14ac:dyDescent="0.25">
      <c r="A433" s="38">
        <v>429</v>
      </c>
      <c r="B433" s="44">
        <f>'CIA-1-Component 1'!B433</f>
        <v>0</v>
      </c>
      <c r="C433" s="45">
        <f>'CIA-1-Component 1'!C433</f>
        <v>0</v>
      </c>
      <c r="D433" s="39"/>
      <c r="E433" s="39"/>
      <c r="F433" s="39"/>
      <c r="G433" s="39"/>
      <c r="H433" s="39"/>
      <c r="I433" s="39"/>
    </row>
    <row r="434" spans="1:9" x14ac:dyDescent="0.25">
      <c r="A434" s="38">
        <v>430</v>
      </c>
      <c r="B434" s="44">
        <f>'CIA-1-Component 1'!B434</f>
        <v>0</v>
      </c>
      <c r="C434" s="45">
        <f>'CIA-1-Component 1'!C434</f>
        <v>0</v>
      </c>
      <c r="D434" s="39"/>
      <c r="E434" s="39"/>
      <c r="F434" s="39"/>
      <c r="G434" s="39"/>
      <c r="H434" s="39"/>
      <c r="I434" s="39"/>
    </row>
    <row r="435" spans="1:9" x14ac:dyDescent="0.25">
      <c r="A435" s="38">
        <v>431</v>
      </c>
      <c r="B435" s="44">
        <f>'CIA-1-Component 1'!B435</f>
        <v>0</v>
      </c>
      <c r="C435" s="45">
        <f>'CIA-1-Component 1'!C435</f>
        <v>0</v>
      </c>
      <c r="D435" s="39"/>
      <c r="E435" s="39"/>
      <c r="F435" s="39"/>
      <c r="G435" s="39"/>
      <c r="H435" s="39"/>
      <c r="I435" s="39"/>
    </row>
    <row r="436" spans="1:9" x14ac:dyDescent="0.25">
      <c r="A436" s="38">
        <v>432</v>
      </c>
      <c r="B436" s="44">
        <f>'CIA-1-Component 1'!B436</f>
        <v>0</v>
      </c>
      <c r="C436" s="45">
        <f>'CIA-1-Component 1'!C436</f>
        <v>0</v>
      </c>
      <c r="D436" s="39"/>
      <c r="E436" s="39"/>
      <c r="F436" s="39"/>
      <c r="G436" s="39"/>
      <c r="H436" s="39"/>
      <c r="I436" s="39"/>
    </row>
    <row r="437" spans="1:9" x14ac:dyDescent="0.25">
      <c r="A437" s="38">
        <v>433</v>
      </c>
      <c r="B437" s="44">
        <f>'CIA-1-Component 1'!B437</f>
        <v>0</v>
      </c>
      <c r="C437" s="45">
        <f>'CIA-1-Component 1'!C437</f>
        <v>0</v>
      </c>
      <c r="D437" s="39"/>
      <c r="E437" s="39"/>
      <c r="F437" s="39"/>
      <c r="G437" s="39"/>
      <c r="H437" s="39"/>
      <c r="I437" s="39"/>
    </row>
    <row r="438" spans="1:9" x14ac:dyDescent="0.25">
      <c r="A438" s="38">
        <v>434</v>
      </c>
      <c r="B438" s="44">
        <f>'CIA-1-Component 1'!B438</f>
        <v>0</v>
      </c>
      <c r="C438" s="45">
        <f>'CIA-1-Component 1'!C438</f>
        <v>0</v>
      </c>
      <c r="D438" s="39"/>
      <c r="E438" s="39"/>
      <c r="F438" s="39"/>
      <c r="G438" s="39"/>
      <c r="H438" s="39"/>
      <c r="I438" s="39"/>
    </row>
    <row r="439" spans="1:9" x14ac:dyDescent="0.25">
      <c r="A439" s="38">
        <v>435</v>
      </c>
      <c r="B439" s="44">
        <f>'CIA-1-Component 1'!B439</f>
        <v>0</v>
      </c>
      <c r="C439" s="45">
        <f>'CIA-1-Component 1'!C439</f>
        <v>0</v>
      </c>
      <c r="D439" s="39"/>
      <c r="E439" s="39"/>
      <c r="F439" s="39"/>
      <c r="G439" s="39"/>
      <c r="H439" s="39"/>
      <c r="I439" s="39"/>
    </row>
    <row r="440" spans="1:9" x14ac:dyDescent="0.25">
      <c r="A440" s="38">
        <v>436</v>
      </c>
      <c r="B440" s="44">
        <f>'CIA-1-Component 1'!B440</f>
        <v>0</v>
      </c>
      <c r="C440" s="45">
        <f>'CIA-1-Component 1'!C440</f>
        <v>0</v>
      </c>
      <c r="D440" s="39"/>
      <c r="E440" s="39"/>
      <c r="F440" s="39"/>
      <c r="G440" s="39"/>
      <c r="H440" s="39"/>
      <c r="I440" s="39"/>
    </row>
    <row r="441" spans="1:9" x14ac:dyDescent="0.25">
      <c r="A441" s="38">
        <v>437</v>
      </c>
      <c r="B441" s="44">
        <f>'CIA-1-Component 1'!B441</f>
        <v>0</v>
      </c>
      <c r="C441" s="45">
        <f>'CIA-1-Component 1'!C441</f>
        <v>0</v>
      </c>
      <c r="D441" s="39"/>
      <c r="E441" s="39"/>
      <c r="F441" s="39"/>
      <c r="G441" s="39"/>
      <c r="H441" s="39"/>
      <c r="I441" s="39"/>
    </row>
    <row r="442" spans="1:9" x14ac:dyDescent="0.25">
      <c r="A442" s="38">
        <v>438</v>
      </c>
      <c r="B442" s="44">
        <f>'CIA-1-Component 1'!B442</f>
        <v>0</v>
      </c>
      <c r="C442" s="45">
        <f>'CIA-1-Component 1'!C442</f>
        <v>0</v>
      </c>
      <c r="D442" s="39"/>
      <c r="E442" s="39"/>
      <c r="F442" s="39"/>
      <c r="G442" s="39"/>
      <c r="H442" s="39"/>
      <c r="I442" s="39"/>
    </row>
    <row r="443" spans="1:9" x14ac:dyDescent="0.25">
      <c r="A443" s="38">
        <v>439</v>
      </c>
      <c r="B443" s="44">
        <f>'CIA-1-Component 1'!B443</f>
        <v>0</v>
      </c>
      <c r="C443" s="45">
        <f>'CIA-1-Component 1'!C443</f>
        <v>0</v>
      </c>
      <c r="D443" s="39"/>
      <c r="E443" s="39"/>
      <c r="F443" s="39"/>
      <c r="G443" s="39"/>
      <c r="H443" s="39"/>
      <c r="I443" s="39"/>
    </row>
    <row r="444" spans="1:9" x14ac:dyDescent="0.25">
      <c r="A444" s="38">
        <v>440</v>
      </c>
      <c r="B444" s="44">
        <f>'CIA-1-Component 1'!B444</f>
        <v>0</v>
      </c>
      <c r="C444" s="45">
        <f>'CIA-1-Component 1'!C444</f>
        <v>0</v>
      </c>
      <c r="D444" s="39"/>
      <c r="E444" s="39"/>
      <c r="F444" s="39"/>
      <c r="G444" s="39"/>
      <c r="H444" s="39"/>
      <c r="I444" s="39"/>
    </row>
    <row r="445" spans="1:9" x14ac:dyDescent="0.25">
      <c r="A445" s="38">
        <v>441</v>
      </c>
      <c r="B445" s="44">
        <f>'CIA-1-Component 1'!B445</f>
        <v>0</v>
      </c>
      <c r="C445" s="45">
        <f>'CIA-1-Component 1'!C445</f>
        <v>0</v>
      </c>
      <c r="D445" s="39"/>
      <c r="E445" s="39"/>
      <c r="F445" s="39"/>
      <c r="G445" s="39"/>
      <c r="H445" s="39"/>
      <c r="I445" s="39"/>
    </row>
    <row r="446" spans="1:9" x14ac:dyDescent="0.25">
      <c r="A446" s="38">
        <v>442</v>
      </c>
      <c r="B446" s="44">
        <f>'CIA-1-Component 1'!B446</f>
        <v>0</v>
      </c>
      <c r="C446" s="45">
        <f>'CIA-1-Component 1'!C446</f>
        <v>0</v>
      </c>
      <c r="D446" s="39"/>
      <c r="E446" s="39"/>
      <c r="F446" s="39"/>
      <c r="G446" s="39"/>
      <c r="H446" s="39"/>
      <c r="I446" s="39"/>
    </row>
    <row r="447" spans="1:9" x14ac:dyDescent="0.25">
      <c r="A447" s="38">
        <v>443</v>
      </c>
      <c r="B447" s="44">
        <f>'CIA-1-Component 1'!B447</f>
        <v>0</v>
      </c>
      <c r="C447" s="45">
        <f>'CIA-1-Component 1'!C447</f>
        <v>0</v>
      </c>
      <c r="D447" s="39"/>
      <c r="E447" s="39"/>
      <c r="F447" s="39"/>
      <c r="G447" s="39"/>
      <c r="H447" s="39"/>
      <c r="I447" s="39"/>
    </row>
    <row r="448" spans="1:9" x14ac:dyDescent="0.25">
      <c r="A448" s="38">
        <v>444</v>
      </c>
      <c r="B448" s="44">
        <f>'CIA-1-Component 1'!B448</f>
        <v>0</v>
      </c>
      <c r="C448" s="45">
        <f>'CIA-1-Component 1'!C448</f>
        <v>0</v>
      </c>
      <c r="D448" s="39"/>
      <c r="E448" s="39"/>
      <c r="F448" s="39"/>
      <c r="G448" s="39"/>
      <c r="H448" s="39"/>
      <c r="I448" s="39"/>
    </row>
    <row r="449" spans="1:9" x14ac:dyDescent="0.25">
      <c r="A449" s="38">
        <v>445</v>
      </c>
      <c r="B449" s="44">
        <f>'CIA-1-Component 1'!B449</f>
        <v>0</v>
      </c>
      <c r="C449" s="45">
        <f>'CIA-1-Component 1'!C449</f>
        <v>0</v>
      </c>
      <c r="D449" s="39"/>
      <c r="E449" s="39"/>
      <c r="F449" s="39"/>
      <c r="G449" s="39"/>
      <c r="H449" s="39"/>
      <c r="I449" s="39"/>
    </row>
    <row r="450" spans="1:9" x14ac:dyDescent="0.25">
      <c r="A450" s="38">
        <v>446</v>
      </c>
      <c r="B450" s="44">
        <f>'CIA-1-Component 1'!B450</f>
        <v>0</v>
      </c>
      <c r="C450" s="45">
        <f>'CIA-1-Component 1'!C450</f>
        <v>0</v>
      </c>
      <c r="D450" s="39"/>
      <c r="E450" s="39"/>
      <c r="F450" s="39"/>
      <c r="G450" s="39"/>
      <c r="H450" s="39"/>
      <c r="I450" s="39"/>
    </row>
    <row r="451" spans="1:9" x14ac:dyDescent="0.25">
      <c r="A451" s="38">
        <v>447</v>
      </c>
      <c r="B451" s="44">
        <f>'CIA-1-Component 1'!B451</f>
        <v>0</v>
      </c>
      <c r="C451" s="45">
        <f>'CIA-1-Component 1'!C451</f>
        <v>0</v>
      </c>
      <c r="D451" s="39"/>
      <c r="E451" s="39"/>
      <c r="F451" s="39"/>
      <c r="G451" s="39"/>
      <c r="H451" s="39"/>
      <c r="I451" s="39"/>
    </row>
    <row r="452" spans="1:9" x14ac:dyDescent="0.25">
      <c r="A452" s="38">
        <v>448</v>
      </c>
      <c r="B452" s="44">
        <f>'CIA-1-Component 1'!B452</f>
        <v>0</v>
      </c>
      <c r="C452" s="45">
        <f>'CIA-1-Component 1'!C452</f>
        <v>0</v>
      </c>
      <c r="D452" s="39"/>
      <c r="E452" s="39"/>
      <c r="F452" s="39"/>
      <c r="G452" s="39"/>
      <c r="H452" s="39"/>
      <c r="I452" s="39"/>
    </row>
    <row r="453" spans="1:9" x14ac:dyDescent="0.25">
      <c r="A453" s="38">
        <v>449</v>
      </c>
      <c r="B453" s="44">
        <f>'CIA-1-Component 1'!B453</f>
        <v>0</v>
      </c>
      <c r="C453" s="45">
        <f>'CIA-1-Component 1'!C453</f>
        <v>0</v>
      </c>
      <c r="D453" s="39"/>
      <c r="E453" s="39"/>
      <c r="F453" s="39"/>
      <c r="G453" s="39"/>
      <c r="H453" s="39"/>
      <c r="I453" s="39"/>
    </row>
    <row r="454" spans="1:9" x14ac:dyDescent="0.25">
      <c r="A454" s="38">
        <v>450</v>
      </c>
      <c r="B454" s="44">
        <f>'CIA-1-Component 1'!B454</f>
        <v>0</v>
      </c>
      <c r="C454" s="45">
        <f>'CIA-1-Component 1'!C454</f>
        <v>0</v>
      </c>
      <c r="D454" s="39"/>
      <c r="E454" s="39"/>
      <c r="F454" s="39"/>
      <c r="G454" s="39"/>
      <c r="H454" s="39"/>
      <c r="I454" s="39"/>
    </row>
    <row r="455" spans="1:9" x14ac:dyDescent="0.25">
      <c r="A455" s="38">
        <v>451</v>
      </c>
      <c r="B455" s="44">
        <f>'CIA-1-Component 1'!B455</f>
        <v>0</v>
      </c>
      <c r="C455" s="45">
        <f>'CIA-1-Component 1'!C455</f>
        <v>0</v>
      </c>
      <c r="D455" s="39"/>
      <c r="E455" s="39"/>
      <c r="F455" s="39"/>
      <c r="G455" s="39"/>
      <c r="H455" s="39"/>
      <c r="I455" s="39"/>
    </row>
    <row r="456" spans="1:9" x14ac:dyDescent="0.25">
      <c r="A456" s="38">
        <v>452</v>
      </c>
      <c r="B456" s="44">
        <f>'CIA-1-Component 1'!B456</f>
        <v>0</v>
      </c>
      <c r="C456" s="45">
        <f>'CIA-1-Component 1'!C456</f>
        <v>0</v>
      </c>
      <c r="D456" s="39"/>
      <c r="E456" s="39"/>
      <c r="F456" s="39"/>
      <c r="G456" s="39"/>
      <c r="H456" s="39"/>
      <c r="I456" s="39"/>
    </row>
    <row r="457" spans="1:9" x14ac:dyDescent="0.25">
      <c r="A457" s="38">
        <v>453</v>
      </c>
      <c r="B457" s="44">
        <f>'CIA-1-Component 1'!B457</f>
        <v>0</v>
      </c>
      <c r="C457" s="45">
        <f>'CIA-1-Component 1'!C457</f>
        <v>0</v>
      </c>
      <c r="D457" s="39"/>
      <c r="E457" s="39"/>
      <c r="F457" s="39"/>
      <c r="G457" s="39"/>
      <c r="H457" s="39"/>
      <c r="I457" s="39"/>
    </row>
    <row r="458" spans="1:9" x14ac:dyDescent="0.25">
      <c r="A458" s="38">
        <v>454</v>
      </c>
      <c r="B458" s="44">
        <f>'CIA-1-Component 1'!B458</f>
        <v>0</v>
      </c>
      <c r="C458" s="45">
        <f>'CIA-1-Component 1'!C458</f>
        <v>0</v>
      </c>
      <c r="D458" s="39"/>
      <c r="E458" s="39"/>
      <c r="F458" s="39"/>
      <c r="G458" s="39"/>
      <c r="H458" s="39"/>
      <c r="I458" s="39"/>
    </row>
    <row r="459" spans="1:9" x14ac:dyDescent="0.25">
      <c r="A459" s="38">
        <v>455</v>
      </c>
      <c r="B459" s="44">
        <f>'CIA-1-Component 1'!B459</f>
        <v>0</v>
      </c>
      <c r="C459" s="45">
        <f>'CIA-1-Component 1'!C459</f>
        <v>0</v>
      </c>
      <c r="D459" s="39"/>
      <c r="E459" s="39"/>
      <c r="F459" s="39"/>
      <c r="G459" s="39"/>
      <c r="H459" s="39"/>
      <c r="I459" s="39"/>
    </row>
    <row r="460" spans="1:9" x14ac:dyDescent="0.25">
      <c r="A460" s="38">
        <v>456</v>
      </c>
      <c r="B460" s="44">
        <f>'CIA-1-Component 1'!B460</f>
        <v>0</v>
      </c>
      <c r="C460" s="45">
        <f>'CIA-1-Component 1'!C460</f>
        <v>0</v>
      </c>
      <c r="D460" s="39"/>
      <c r="E460" s="39"/>
      <c r="F460" s="39"/>
      <c r="G460" s="39"/>
      <c r="H460" s="39"/>
      <c r="I460" s="39"/>
    </row>
    <row r="461" spans="1:9" x14ac:dyDescent="0.25">
      <c r="A461" s="38">
        <v>457</v>
      </c>
      <c r="B461" s="44">
        <f>'CIA-1-Component 1'!B461</f>
        <v>0</v>
      </c>
      <c r="C461" s="45">
        <f>'CIA-1-Component 1'!C461</f>
        <v>0</v>
      </c>
      <c r="D461" s="39"/>
      <c r="E461" s="39"/>
      <c r="F461" s="39"/>
      <c r="G461" s="39"/>
      <c r="H461" s="39"/>
      <c r="I461" s="39"/>
    </row>
    <row r="462" spans="1:9" x14ac:dyDescent="0.25">
      <c r="A462" s="38">
        <v>458</v>
      </c>
      <c r="B462" s="44">
        <f>'CIA-1-Component 1'!B462</f>
        <v>0</v>
      </c>
      <c r="C462" s="45">
        <f>'CIA-1-Component 1'!C462</f>
        <v>0</v>
      </c>
      <c r="D462" s="39"/>
      <c r="E462" s="39"/>
      <c r="F462" s="39"/>
      <c r="G462" s="39"/>
      <c r="H462" s="39"/>
      <c r="I462" s="39"/>
    </row>
    <row r="463" spans="1:9" x14ac:dyDescent="0.25">
      <c r="A463" s="38">
        <v>459</v>
      </c>
      <c r="B463" s="44">
        <f>'CIA-1-Component 1'!B463</f>
        <v>0</v>
      </c>
      <c r="C463" s="45">
        <f>'CIA-1-Component 1'!C463</f>
        <v>0</v>
      </c>
      <c r="D463" s="39"/>
      <c r="E463" s="39"/>
      <c r="F463" s="39"/>
      <c r="G463" s="39"/>
      <c r="H463" s="39"/>
      <c r="I463" s="39"/>
    </row>
    <row r="464" spans="1:9" x14ac:dyDescent="0.25">
      <c r="A464" s="38">
        <v>460</v>
      </c>
      <c r="B464" s="44">
        <f>'CIA-1-Component 1'!B464</f>
        <v>0</v>
      </c>
      <c r="C464" s="45">
        <f>'CIA-1-Component 1'!C464</f>
        <v>0</v>
      </c>
      <c r="D464" s="39"/>
      <c r="E464" s="39"/>
      <c r="F464" s="39"/>
      <c r="G464" s="39"/>
      <c r="H464" s="39"/>
      <c r="I464" s="39"/>
    </row>
    <row r="465" spans="1:9" x14ac:dyDescent="0.25">
      <c r="A465" s="38">
        <v>461</v>
      </c>
      <c r="B465" s="44">
        <f>'CIA-1-Component 1'!B465</f>
        <v>0</v>
      </c>
      <c r="C465" s="45">
        <f>'CIA-1-Component 1'!C465</f>
        <v>0</v>
      </c>
      <c r="D465" s="39"/>
      <c r="E465" s="39"/>
      <c r="F465" s="39"/>
      <c r="G465" s="39"/>
      <c r="H465" s="39"/>
      <c r="I465" s="39"/>
    </row>
    <row r="466" spans="1:9" x14ac:dyDescent="0.25">
      <c r="A466" s="38">
        <v>462</v>
      </c>
      <c r="B466" s="44">
        <f>'CIA-1-Component 1'!B466</f>
        <v>0</v>
      </c>
      <c r="C466" s="45">
        <f>'CIA-1-Component 1'!C466</f>
        <v>0</v>
      </c>
      <c r="D466" s="39"/>
      <c r="E466" s="39"/>
      <c r="F466" s="39"/>
      <c r="G466" s="39"/>
      <c r="H466" s="39"/>
      <c r="I466" s="39"/>
    </row>
    <row r="467" spans="1:9" x14ac:dyDescent="0.25">
      <c r="A467" s="38">
        <v>463</v>
      </c>
      <c r="B467" s="44">
        <f>'CIA-1-Component 1'!B467</f>
        <v>0</v>
      </c>
      <c r="C467" s="45">
        <f>'CIA-1-Component 1'!C467</f>
        <v>0</v>
      </c>
      <c r="D467" s="39"/>
      <c r="E467" s="39"/>
      <c r="F467" s="39"/>
      <c r="G467" s="39"/>
      <c r="H467" s="39"/>
      <c r="I467" s="39"/>
    </row>
    <row r="468" spans="1:9" x14ac:dyDescent="0.25">
      <c r="A468" s="38">
        <v>464</v>
      </c>
      <c r="B468" s="44">
        <f>'CIA-1-Component 1'!B468</f>
        <v>0</v>
      </c>
      <c r="C468" s="45">
        <f>'CIA-1-Component 1'!C468</f>
        <v>0</v>
      </c>
      <c r="D468" s="39"/>
      <c r="E468" s="39"/>
      <c r="F468" s="39"/>
      <c r="G468" s="39"/>
      <c r="H468" s="39"/>
      <c r="I468" s="39"/>
    </row>
    <row r="469" spans="1:9" x14ac:dyDescent="0.25">
      <c r="A469" s="38">
        <v>465</v>
      </c>
      <c r="B469" s="44">
        <f>'CIA-1-Component 1'!B469</f>
        <v>0</v>
      </c>
      <c r="C469" s="45">
        <f>'CIA-1-Component 1'!C469</f>
        <v>0</v>
      </c>
      <c r="D469" s="39"/>
      <c r="E469" s="39"/>
      <c r="F469" s="39"/>
      <c r="G469" s="39"/>
      <c r="H469" s="39"/>
      <c r="I469" s="39"/>
    </row>
    <row r="470" spans="1:9" x14ac:dyDescent="0.25">
      <c r="A470" s="38">
        <v>466</v>
      </c>
      <c r="B470" s="44">
        <f>'CIA-1-Component 1'!B470</f>
        <v>0</v>
      </c>
      <c r="C470" s="45">
        <f>'CIA-1-Component 1'!C470</f>
        <v>0</v>
      </c>
      <c r="D470" s="39"/>
      <c r="E470" s="39"/>
      <c r="F470" s="39"/>
      <c r="G470" s="39"/>
      <c r="H470" s="39"/>
      <c r="I470" s="39"/>
    </row>
    <row r="471" spans="1:9" x14ac:dyDescent="0.25">
      <c r="A471" s="38">
        <v>467</v>
      </c>
      <c r="B471" s="44">
        <f>'CIA-1-Component 1'!B471</f>
        <v>0</v>
      </c>
      <c r="C471" s="45">
        <f>'CIA-1-Component 1'!C471</f>
        <v>0</v>
      </c>
      <c r="D471" s="39"/>
      <c r="E471" s="39"/>
      <c r="F471" s="39"/>
      <c r="G471" s="39"/>
      <c r="H471" s="39"/>
      <c r="I471" s="39"/>
    </row>
    <row r="472" spans="1:9" x14ac:dyDescent="0.25">
      <c r="A472" s="38">
        <v>468</v>
      </c>
      <c r="B472" s="44">
        <f>'CIA-1-Component 1'!B472</f>
        <v>0</v>
      </c>
      <c r="C472" s="45">
        <f>'CIA-1-Component 1'!C472</f>
        <v>0</v>
      </c>
      <c r="D472" s="39"/>
      <c r="E472" s="39"/>
      <c r="F472" s="39"/>
      <c r="G472" s="39"/>
      <c r="H472" s="39"/>
      <c r="I472" s="39"/>
    </row>
    <row r="473" spans="1:9" x14ac:dyDescent="0.25">
      <c r="A473" s="38">
        <v>469</v>
      </c>
      <c r="B473" s="44">
        <f>'CIA-1-Component 1'!B473</f>
        <v>0</v>
      </c>
      <c r="C473" s="45">
        <f>'CIA-1-Component 1'!C473</f>
        <v>0</v>
      </c>
      <c r="D473" s="39"/>
      <c r="E473" s="39"/>
      <c r="F473" s="39"/>
      <c r="G473" s="39"/>
      <c r="H473" s="39"/>
      <c r="I473" s="39"/>
    </row>
    <row r="474" spans="1:9" x14ac:dyDescent="0.25">
      <c r="A474" s="38">
        <v>470</v>
      </c>
      <c r="B474" s="44">
        <f>'CIA-1-Component 1'!B474</f>
        <v>0</v>
      </c>
      <c r="C474" s="45">
        <f>'CIA-1-Component 1'!C474</f>
        <v>0</v>
      </c>
      <c r="D474" s="39"/>
      <c r="E474" s="39"/>
      <c r="F474" s="39"/>
      <c r="G474" s="39"/>
      <c r="H474" s="39"/>
      <c r="I474" s="39"/>
    </row>
    <row r="475" spans="1:9" x14ac:dyDescent="0.25">
      <c r="A475" s="38">
        <v>471</v>
      </c>
      <c r="B475" s="44">
        <f>'CIA-1-Component 1'!B475</f>
        <v>0</v>
      </c>
      <c r="C475" s="45">
        <f>'CIA-1-Component 1'!C475</f>
        <v>0</v>
      </c>
      <c r="D475" s="39"/>
      <c r="E475" s="39"/>
      <c r="F475" s="39"/>
      <c r="G475" s="39"/>
      <c r="H475" s="39"/>
      <c r="I475" s="39"/>
    </row>
    <row r="476" spans="1:9" x14ac:dyDescent="0.25">
      <c r="A476" s="38">
        <v>472</v>
      </c>
      <c r="B476" s="44">
        <f>'CIA-1-Component 1'!B476</f>
        <v>0</v>
      </c>
      <c r="C476" s="45">
        <f>'CIA-1-Component 1'!C476</f>
        <v>0</v>
      </c>
      <c r="D476" s="39"/>
      <c r="E476" s="39"/>
      <c r="F476" s="39"/>
      <c r="G476" s="39"/>
      <c r="H476" s="39"/>
      <c r="I476" s="39"/>
    </row>
    <row r="477" spans="1:9" x14ac:dyDescent="0.25">
      <c r="A477" s="38">
        <v>473</v>
      </c>
      <c r="B477" s="44">
        <f>'CIA-1-Component 1'!B477</f>
        <v>0</v>
      </c>
      <c r="C477" s="45">
        <f>'CIA-1-Component 1'!C477</f>
        <v>0</v>
      </c>
      <c r="D477" s="39"/>
      <c r="E477" s="39"/>
      <c r="F477" s="39"/>
      <c r="G477" s="39"/>
      <c r="H477" s="39"/>
      <c r="I477" s="39"/>
    </row>
    <row r="478" spans="1:9" x14ac:dyDescent="0.25">
      <c r="A478" s="38">
        <v>474</v>
      </c>
      <c r="B478" s="44">
        <f>'CIA-1-Component 1'!B478</f>
        <v>0</v>
      </c>
      <c r="C478" s="45">
        <f>'CIA-1-Component 1'!C478</f>
        <v>0</v>
      </c>
      <c r="D478" s="39"/>
      <c r="E478" s="39"/>
      <c r="F478" s="39"/>
      <c r="G478" s="39"/>
      <c r="H478" s="39"/>
      <c r="I478" s="39"/>
    </row>
    <row r="479" spans="1:9" x14ac:dyDescent="0.25">
      <c r="A479" s="38">
        <v>475</v>
      </c>
      <c r="B479" s="44">
        <f>'CIA-1-Component 1'!B479</f>
        <v>0</v>
      </c>
      <c r="C479" s="45">
        <f>'CIA-1-Component 1'!C479</f>
        <v>0</v>
      </c>
      <c r="D479" s="39"/>
      <c r="E479" s="39"/>
      <c r="F479" s="39"/>
      <c r="G479" s="39"/>
      <c r="H479" s="39"/>
      <c r="I479" s="39"/>
    </row>
    <row r="480" spans="1:9" x14ac:dyDescent="0.25">
      <c r="A480" s="38">
        <v>476</v>
      </c>
      <c r="B480" s="44">
        <f>'CIA-1-Component 1'!B480</f>
        <v>0</v>
      </c>
      <c r="C480" s="45">
        <f>'CIA-1-Component 1'!C480</f>
        <v>0</v>
      </c>
      <c r="D480" s="39"/>
      <c r="E480" s="39"/>
      <c r="F480" s="39"/>
      <c r="G480" s="39"/>
      <c r="H480" s="39"/>
      <c r="I480" s="39"/>
    </row>
    <row r="481" spans="1:9" x14ac:dyDescent="0.25">
      <c r="A481" s="38">
        <v>477</v>
      </c>
      <c r="B481" s="44">
        <f>'CIA-1-Component 1'!B481</f>
        <v>0</v>
      </c>
      <c r="C481" s="45">
        <f>'CIA-1-Component 1'!C481</f>
        <v>0</v>
      </c>
      <c r="D481" s="39"/>
      <c r="E481" s="39"/>
      <c r="F481" s="39"/>
      <c r="G481" s="39"/>
      <c r="H481" s="39"/>
      <c r="I481" s="39"/>
    </row>
    <row r="482" spans="1:9" x14ac:dyDescent="0.25">
      <c r="A482" s="38">
        <v>478</v>
      </c>
      <c r="B482" s="44">
        <f>'CIA-1-Component 1'!B482</f>
        <v>0</v>
      </c>
      <c r="C482" s="45">
        <f>'CIA-1-Component 1'!C482</f>
        <v>0</v>
      </c>
      <c r="D482" s="39"/>
      <c r="E482" s="39"/>
      <c r="F482" s="39"/>
      <c r="G482" s="39"/>
      <c r="H482" s="39"/>
      <c r="I482" s="39"/>
    </row>
    <row r="483" spans="1:9" x14ac:dyDescent="0.25">
      <c r="A483" s="38">
        <v>479</v>
      </c>
      <c r="B483" s="44">
        <f>'CIA-1-Component 1'!B483</f>
        <v>0</v>
      </c>
      <c r="C483" s="45">
        <f>'CIA-1-Component 1'!C483</f>
        <v>0</v>
      </c>
      <c r="D483" s="39"/>
      <c r="E483" s="39"/>
      <c r="F483" s="39"/>
      <c r="G483" s="39"/>
      <c r="H483" s="39"/>
      <c r="I483" s="39"/>
    </row>
    <row r="484" spans="1:9" x14ac:dyDescent="0.25">
      <c r="A484" s="38">
        <v>480</v>
      </c>
      <c r="B484" s="44">
        <f>'CIA-1-Component 1'!B484</f>
        <v>0</v>
      </c>
      <c r="C484" s="45">
        <f>'CIA-1-Component 1'!C484</f>
        <v>0</v>
      </c>
      <c r="D484" s="39"/>
      <c r="E484" s="39"/>
      <c r="F484" s="39"/>
      <c r="G484" s="39"/>
      <c r="H484" s="39"/>
      <c r="I484" s="39"/>
    </row>
    <row r="485" spans="1:9" x14ac:dyDescent="0.25">
      <c r="A485" s="38">
        <v>481</v>
      </c>
      <c r="B485" s="44">
        <f>'CIA-1-Component 1'!B485</f>
        <v>0</v>
      </c>
      <c r="C485" s="45">
        <f>'CIA-1-Component 1'!C485</f>
        <v>0</v>
      </c>
      <c r="D485" s="39"/>
      <c r="E485" s="39"/>
      <c r="F485" s="39"/>
      <c r="G485" s="39"/>
      <c r="H485" s="39"/>
      <c r="I485" s="39"/>
    </row>
    <row r="486" spans="1:9" x14ac:dyDescent="0.25">
      <c r="A486" s="38">
        <v>482</v>
      </c>
      <c r="B486" s="44">
        <f>'CIA-1-Component 1'!B486</f>
        <v>0</v>
      </c>
      <c r="C486" s="45">
        <f>'CIA-1-Component 1'!C486</f>
        <v>0</v>
      </c>
      <c r="D486" s="39"/>
      <c r="E486" s="39"/>
      <c r="F486" s="39"/>
      <c r="G486" s="39"/>
      <c r="H486" s="39"/>
      <c r="I486" s="39"/>
    </row>
    <row r="487" spans="1:9" x14ac:dyDescent="0.25">
      <c r="A487" s="38">
        <v>483</v>
      </c>
      <c r="B487" s="44">
        <f>'CIA-1-Component 1'!B487</f>
        <v>0</v>
      </c>
      <c r="C487" s="45">
        <f>'CIA-1-Component 1'!C487</f>
        <v>0</v>
      </c>
      <c r="D487" s="39"/>
      <c r="E487" s="39"/>
      <c r="F487" s="39"/>
      <c r="G487" s="39"/>
      <c r="H487" s="39"/>
      <c r="I487" s="39"/>
    </row>
    <row r="488" spans="1:9" x14ac:dyDescent="0.25">
      <c r="A488" s="38">
        <v>484</v>
      </c>
      <c r="B488" s="44">
        <f>'CIA-1-Component 1'!B488</f>
        <v>0</v>
      </c>
      <c r="C488" s="45">
        <f>'CIA-1-Component 1'!C488</f>
        <v>0</v>
      </c>
      <c r="D488" s="39"/>
      <c r="E488" s="39"/>
      <c r="F488" s="39"/>
      <c r="G488" s="39"/>
      <c r="H488" s="39"/>
      <c r="I488" s="39"/>
    </row>
    <row r="489" spans="1:9" x14ac:dyDescent="0.25">
      <c r="A489" s="38">
        <v>485</v>
      </c>
      <c r="B489" s="44">
        <f>'CIA-1-Component 1'!B489</f>
        <v>0</v>
      </c>
      <c r="C489" s="45">
        <f>'CIA-1-Component 1'!C489</f>
        <v>0</v>
      </c>
      <c r="D489" s="39"/>
      <c r="E489" s="39"/>
      <c r="F489" s="39"/>
      <c r="G489" s="39"/>
      <c r="H489" s="39"/>
      <c r="I489" s="39"/>
    </row>
    <row r="490" spans="1:9" x14ac:dyDescent="0.25">
      <c r="A490" s="38">
        <v>486</v>
      </c>
      <c r="B490" s="44">
        <f>'CIA-1-Component 1'!B490</f>
        <v>0</v>
      </c>
      <c r="C490" s="45">
        <f>'CIA-1-Component 1'!C490</f>
        <v>0</v>
      </c>
      <c r="D490" s="39"/>
      <c r="E490" s="39"/>
      <c r="F490" s="39"/>
      <c r="G490" s="39"/>
      <c r="H490" s="39"/>
      <c r="I490" s="39"/>
    </row>
    <row r="491" spans="1:9" x14ac:dyDescent="0.25">
      <c r="A491" s="38">
        <v>487</v>
      </c>
      <c r="B491" s="44">
        <f>'CIA-1-Component 1'!B491</f>
        <v>0</v>
      </c>
      <c r="C491" s="45">
        <f>'CIA-1-Component 1'!C491</f>
        <v>0</v>
      </c>
      <c r="D491" s="39"/>
      <c r="E491" s="39"/>
      <c r="F491" s="39"/>
      <c r="G491" s="39"/>
      <c r="H491" s="39"/>
      <c r="I491" s="39"/>
    </row>
    <row r="492" spans="1:9" x14ac:dyDescent="0.25">
      <c r="A492" s="38">
        <v>488</v>
      </c>
      <c r="B492" s="44">
        <f>'CIA-1-Component 1'!B492</f>
        <v>0</v>
      </c>
      <c r="C492" s="45">
        <f>'CIA-1-Component 1'!C492</f>
        <v>0</v>
      </c>
      <c r="D492" s="39"/>
      <c r="E492" s="39"/>
      <c r="F492" s="39"/>
      <c r="G492" s="39"/>
      <c r="H492" s="39"/>
      <c r="I492" s="39"/>
    </row>
    <row r="493" spans="1:9" x14ac:dyDescent="0.25">
      <c r="A493" s="38">
        <v>489</v>
      </c>
      <c r="B493" s="44">
        <f>'CIA-1-Component 1'!B493</f>
        <v>0</v>
      </c>
      <c r="C493" s="45">
        <f>'CIA-1-Component 1'!C493</f>
        <v>0</v>
      </c>
      <c r="D493" s="39"/>
      <c r="E493" s="39"/>
      <c r="F493" s="39"/>
      <c r="G493" s="39"/>
      <c r="H493" s="39"/>
      <c r="I493" s="39"/>
    </row>
    <row r="494" spans="1:9" x14ac:dyDescent="0.25">
      <c r="A494" s="38">
        <v>490</v>
      </c>
      <c r="B494" s="44">
        <f>'CIA-1-Component 1'!B494</f>
        <v>0</v>
      </c>
      <c r="C494" s="45">
        <f>'CIA-1-Component 1'!C494</f>
        <v>0</v>
      </c>
      <c r="D494" s="39"/>
      <c r="E494" s="39"/>
      <c r="F494" s="39"/>
      <c r="G494" s="39"/>
      <c r="H494" s="39"/>
      <c r="I494" s="39"/>
    </row>
    <row r="495" spans="1:9" x14ac:dyDescent="0.25">
      <c r="A495" s="38">
        <v>491</v>
      </c>
      <c r="B495" s="44">
        <f>'CIA-1-Component 1'!B495</f>
        <v>0</v>
      </c>
      <c r="C495" s="45">
        <f>'CIA-1-Component 1'!C495</f>
        <v>0</v>
      </c>
      <c r="D495" s="39"/>
      <c r="E495" s="39"/>
      <c r="F495" s="39"/>
      <c r="G495" s="39"/>
      <c r="H495" s="39"/>
      <c r="I495" s="39"/>
    </row>
    <row r="496" spans="1:9" x14ac:dyDescent="0.25">
      <c r="A496" s="38">
        <v>492</v>
      </c>
      <c r="B496" s="44">
        <f>'CIA-1-Component 1'!B496</f>
        <v>0</v>
      </c>
      <c r="C496" s="45">
        <f>'CIA-1-Component 1'!C496</f>
        <v>0</v>
      </c>
      <c r="D496" s="39"/>
      <c r="E496" s="39"/>
      <c r="F496" s="39"/>
      <c r="G496" s="39"/>
      <c r="H496" s="39"/>
      <c r="I496" s="39"/>
    </row>
    <row r="497" spans="1:9" x14ac:dyDescent="0.25">
      <c r="A497" s="38">
        <v>493</v>
      </c>
      <c r="B497" s="44">
        <f>'CIA-1-Component 1'!B497</f>
        <v>0</v>
      </c>
      <c r="C497" s="45">
        <f>'CIA-1-Component 1'!C497</f>
        <v>0</v>
      </c>
      <c r="D497" s="39"/>
      <c r="E497" s="39"/>
      <c r="F497" s="39"/>
      <c r="G497" s="39"/>
      <c r="H497" s="39"/>
      <c r="I497" s="39"/>
    </row>
    <row r="498" spans="1:9" x14ac:dyDescent="0.25">
      <c r="A498" s="38">
        <v>494</v>
      </c>
      <c r="B498" s="44">
        <f>'CIA-1-Component 1'!B498</f>
        <v>0</v>
      </c>
      <c r="C498" s="45">
        <f>'CIA-1-Component 1'!C498</f>
        <v>0</v>
      </c>
      <c r="D498" s="39"/>
      <c r="E498" s="39"/>
      <c r="F498" s="39"/>
      <c r="G498" s="39"/>
      <c r="H498" s="39"/>
      <c r="I498" s="39"/>
    </row>
    <row r="499" spans="1:9" x14ac:dyDescent="0.25">
      <c r="A499" s="38">
        <v>495</v>
      </c>
      <c r="B499" s="44">
        <f>'CIA-1-Component 1'!B499</f>
        <v>0</v>
      </c>
      <c r="C499" s="45">
        <f>'CIA-1-Component 1'!C499</f>
        <v>0</v>
      </c>
      <c r="D499" s="39"/>
      <c r="E499" s="39"/>
      <c r="F499" s="39"/>
      <c r="G499" s="39"/>
      <c r="H499" s="39"/>
      <c r="I499" s="39"/>
    </row>
    <row r="500" spans="1:9" x14ac:dyDescent="0.25">
      <c r="A500" s="38">
        <v>496</v>
      </c>
      <c r="B500" s="44">
        <f>'CIA-1-Component 1'!B500</f>
        <v>0</v>
      </c>
      <c r="C500" s="45">
        <f>'CIA-1-Component 1'!C500</f>
        <v>0</v>
      </c>
      <c r="D500" s="39"/>
      <c r="E500" s="39"/>
      <c r="F500" s="39"/>
      <c r="G500" s="39"/>
      <c r="H500" s="39"/>
      <c r="I500" s="39"/>
    </row>
    <row r="501" spans="1:9" x14ac:dyDescent="0.25">
      <c r="A501" s="38">
        <v>497</v>
      </c>
      <c r="B501" s="44">
        <f>'CIA-1-Component 1'!B501</f>
        <v>0</v>
      </c>
      <c r="C501" s="45">
        <f>'CIA-1-Component 1'!C501</f>
        <v>0</v>
      </c>
      <c r="D501" s="39"/>
      <c r="E501" s="39"/>
      <c r="F501" s="39"/>
      <c r="G501" s="39"/>
      <c r="H501" s="39"/>
      <c r="I501" s="39"/>
    </row>
    <row r="502" spans="1:9" x14ac:dyDescent="0.25">
      <c r="A502" s="38">
        <v>498</v>
      </c>
      <c r="B502" s="44">
        <f>'CIA-1-Component 1'!B502</f>
        <v>0</v>
      </c>
      <c r="C502" s="45">
        <f>'CIA-1-Component 1'!C502</f>
        <v>0</v>
      </c>
      <c r="D502" s="39"/>
      <c r="E502" s="39"/>
      <c r="F502" s="39"/>
      <c r="G502" s="39"/>
      <c r="H502" s="39"/>
      <c r="I502" s="39"/>
    </row>
    <row r="503" spans="1:9" x14ac:dyDescent="0.25">
      <c r="A503" s="38">
        <v>499</v>
      </c>
      <c r="B503" s="44">
        <f>'CIA-1-Component 1'!B503</f>
        <v>0</v>
      </c>
      <c r="C503" s="45">
        <f>'CIA-1-Component 1'!C503</f>
        <v>0</v>
      </c>
      <c r="D503" s="39"/>
      <c r="E503" s="39"/>
      <c r="F503" s="39"/>
      <c r="G503" s="39"/>
      <c r="H503" s="39"/>
      <c r="I503" s="39"/>
    </row>
    <row r="504" spans="1:9" x14ac:dyDescent="0.25">
      <c r="A504" s="38">
        <v>500</v>
      </c>
      <c r="B504" s="44">
        <f>'CIA-1-Component 1'!B504</f>
        <v>0</v>
      </c>
      <c r="C504" s="45">
        <f>'CIA-1-Component 1'!C504</f>
        <v>0</v>
      </c>
      <c r="D504" s="39"/>
      <c r="E504" s="39"/>
      <c r="F504" s="39"/>
      <c r="G504" s="39"/>
      <c r="H504" s="39"/>
      <c r="I504" s="39"/>
    </row>
    <row r="505" spans="1:9" x14ac:dyDescent="0.25">
      <c r="A505" s="38">
        <v>501</v>
      </c>
      <c r="B505" s="44">
        <f>'CIA-1-Component 1'!B505</f>
        <v>0</v>
      </c>
      <c r="C505" s="45">
        <f>'CIA-1-Component 1'!C505</f>
        <v>0</v>
      </c>
      <c r="D505" s="39"/>
      <c r="E505" s="39"/>
      <c r="F505" s="39"/>
      <c r="G505" s="39"/>
      <c r="H505" s="39"/>
      <c r="I505" s="39"/>
    </row>
    <row r="506" spans="1:9" x14ac:dyDescent="0.25">
      <c r="A506" s="38">
        <v>502</v>
      </c>
      <c r="B506" s="44">
        <f>'CIA-1-Component 1'!B506</f>
        <v>0</v>
      </c>
      <c r="C506" s="45">
        <f>'CIA-1-Component 1'!C506</f>
        <v>0</v>
      </c>
      <c r="D506" s="39"/>
      <c r="E506" s="39"/>
      <c r="F506" s="39"/>
      <c r="G506" s="39"/>
      <c r="H506" s="39"/>
      <c r="I506" s="39"/>
    </row>
    <row r="507" spans="1:9" x14ac:dyDescent="0.25">
      <c r="A507" s="38">
        <v>503</v>
      </c>
      <c r="B507" s="44">
        <f>'CIA-1-Component 1'!B507</f>
        <v>0</v>
      </c>
      <c r="C507" s="45">
        <f>'CIA-1-Component 1'!C507</f>
        <v>0</v>
      </c>
      <c r="D507" s="39"/>
      <c r="E507" s="39"/>
      <c r="F507" s="39"/>
      <c r="G507" s="39"/>
      <c r="H507" s="39"/>
      <c r="I507" s="39"/>
    </row>
    <row r="508" spans="1:9" x14ac:dyDescent="0.25">
      <c r="A508" s="38">
        <v>504</v>
      </c>
      <c r="B508" s="44">
        <f>'CIA-1-Component 1'!B508</f>
        <v>0</v>
      </c>
      <c r="C508" s="45">
        <f>'CIA-1-Component 1'!C508</f>
        <v>0</v>
      </c>
      <c r="D508" s="39"/>
      <c r="E508" s="39"/>
      <c r="F508" s="39"/>
      <c r="G508" s="39"/>
      <c r="H508" s="39"/>
      <c r="I508" s="39"/>
    </row>
    <row r="509" spans="1:9" x14ac:dyDescent="0.25">
      <c r="A509" s="38">
        <v>505</v>
      </c>
      <c r="B509" s="44">
        <f>'CIA-1-Component 1'!B509</f>
        <v>0</v>
      </c>
      <c r="C509" s="45">
        <f>'CIA-1-Component 1'!C509</f>
        <v>0</v>
      </c>
      <c r="D509" s="39"/>
      <c r="E509" s="39"/>
      <c r="F509" s="39"/>
      <c r="G509" s="39"/>
      <c r="H509" s="39"/>
      <c r="I509" s="39"/>
    </row>
    <row r="510" spans="1:9" x14ac:dyDescent="0.25">
      <c r="A510" s="38">
        <v>506</v>
      </c>
      <c r="B510" s="44">
        <f>'CIA-1-Component 1'!B510</f>
        <v>0</v>
      </c>
      <c r="C510" s="45">
        <f>'CIA-1-Component 1'!C510</f>
        <v>0</v>
      </c>
      <c r="D510" s="39"/>
      <c r="E510" s="39"/>
      <c r="F510" s="39"/>
      <c r="G510" s="39"/>
      <c r="H510" s="39"/>
      <c r="I510" s="39"/>
    </row>
    <row r="511" spans="1:9" x14ac:dyDescent="0.25">
      <c r="A511" s="38">
        <v>507</v>
      </c>
      <c r="B511" s="44">
        <f>'CIA-1-Component 1'!B511</f>
        <v>0</v>
      </c>
      <c r="C511" s="45">
        <f>'CIA-1-Component 1'!C511</f>
        <v>0</v>
      </c>
      <c r="D511" s="39"/>
      <c r="E511" s="39"/>
      <c r="F511" s="39"/>
      <c r="G511" s="39"/>
      <c r="H511" s="39"/>
      <c r="I511" s="39"/>
    </row>
    <row r="512" spans="1:9" x14ac:dyDescent="0.25">
      <c r="A512" s="38">
        <v>508</v>
      </c>
      <c r="B512" s="44">
        <f>'CIA-1-Component 1'!B512</f>
        <v>0</v>
      </c>
      <c r="C512" s="45">
        <f>'CIA-1-Component 1'!C512</f>
        <v>0</v>
      </c>
      <c r="D512" s="39"/>
      <c r="E512" s="39"/>
      <c r="F512" s="39"/>
      <c r="G512" s="39"/>
      <c r="H512" s="39"/>
      <c r="I512" s="39"/>
    </row>
    <row r="513" spans="1:9" x14ac:dyDescent="0.25">
      <c r="A513" s="38">
        <v>509</v>
      </c>
      <c r="B513" s="44">
        <f>'CIA-1-Component 1'!B513</f>
        <v>0</v>
      </c>
      <c r="C513" s="45">
        <f>'CIA-1-Component 1'!C513</f>
        <v>0</v>
      </c>
      <c r="D513" s="39"/>
      <c r="E513" s="39"/>
      <c r="F513" s="39"/>
      <c r="G513" s="39"/>
      <c r="H513" s="39"/>
      <c r="I513" s="39"/>
    </row>
    <row r="514" spans="1:9" x14ac:dyDescent="0.25">
      <c r="A514" s="38">
        <v>510</v>
      </c>
      <c r="B514" s="44">
        <f>'CIA-1-Component 1'!B514</f>
        <v>0</v>
      </c>
      <c r="C514" s="45">
        <f>'CIA-1-Component 1'!C514</f>
        <v>0</v>
      </c>
      <c r="D514" s="39"/>
      <c r="E514" s="39"/>
      <c r="F514" s="39"/>
      <c r="G514" s="39"/>
      <c r="H514" s="39"/>
      <c r="I514" s="39"/>
    </row>
    <row r="515" spans="1:9" x14ac:dyDescent="0.25">
      <c r="A515" s="38">
        <v>511</v>
      </c>
      <c r="B515" s="44">
        <f>'CIA-1-Component 1'!B515</f>
        <v>0</v>
      </c>
      <c r="C515" s="45">
        <f>'CIA-1-Component 1'!C515</f>
        <v>0</v>
      </c>
      <c r="D515" s="39"/>
      <c r="E515" s="39"/>
      <c r="F515" s="39"/>
      <c r="G515" s="39"/>
      <c r="H515" s="39"/>
      <c r="I515" s="39"/>
    </row>
    <row r="516" spans="1:9" x14ac:dyDescent="0.25">
      <c r="A516" s="38">
        <v>512</v>
      </c>
      <c r="B516" s="44">
        <f>'CIA-1-Component 1'!B516</f>
        <v>0</v>
      </c>
      <c r="C516" s="45">
        <f>'CIA-1-Component 1'!C516</f>
        <v>0</v>
      </c>
      <c r="D516" s="39"/>
      <c r="E516" s="39"/>
      <c r="F516" s="39"/>
      <c r="G516" s="39"/>
      <c r="H516" s="39"/>
      <c r="I516" s="39"/>
    </row>
    <row r="517" spans="1:9" x14ac:dyDescent="0.25">
      <c r="A517" s="38">
        <v>513</v>
      </c>
      <c r="B517" s="44">
        <f>'CIA-1-Component 1'!B517</f>
        <v>0</v>
      </c>
      <c r="C517" s="45">
        <f>'CIA-1-Component 1'!C517</f>
        <v>0</v>
      </c>
      <c r="D517" s="39"/>
      <c r="E517" s="39"/>
      <c r="F517" s="39"/>
      <c r="G517" s="39"/>
      <c r="H517" s="39"/>
      <c r="I517" s="39"/>
    </row>
    <row r="518" spans="1:9" x14ac:dyDescent="0.25">
      <c r="A518" s="38">
        <v>514</v>
      </c>
      <c r="B518" s="44">
        <f>'CIA-1-Component 1'!B518</f>
        <v>0</v>
      </c>
      <c r="C518" s="45">
        <f>'CIA-1-Component 1'!C518</f>
        <v>0</v>
      </c>
      <c r="D518" s="39"/>
      <c r="E518" s="39"/>
      <c r="F518" s="39"/>
      <c r="G518" s="39"/>
      <c r="H518" s="39"/>
      <c r="I518" s="39"/>
    </row>
    <row r="519" spans="1:9" x14ac:dyDescent="0.25">
      <c r="A519" s="38">
        <v>515</v>
      </c>
      <c r="B519" s="44">
        <f>'CIA-1-Component 1'!B519</f>
        <v>0</v>
      </c>
      <c r="C519" s="45">
        <f>'CIA-1-Component 1'!C519</f>
        <v>0</v>
      </c>
      <c r="D519" s="39"/>
      <c r="E519" s="39"/>
      <c r="F519" s="39"/>
      <c r="G519" s="39"/>
      <c r="H519" s="39"/>
      <c r="I519" s="39"/>
    </row>
    <row r="520" spans="1:9" x14ac:dyDescent="0.25">
      <c r="A520" s="38">
        <v>516</v>
      </c>
      <c r="B520" s="44">
        <f>'CIA-1-Component 1'!B520</f>
        <v>0</v>
      </c>
      <c r="C520" s="45">
        <f>'CIA-1-Component 1'!C520</f>
        <v>0</v>
      </c>
      <c r="D520" s="39"/>
      <c r="E520" s="39"/>
      <c r="F520" s="39"/>
      <c r="G520" s="39"/>
      <c r="H520" s="39"/>
      <c r="I520" s="39"/>
    </row>
    <row r="521" spans="1:9" x14ac:dyDescent="0.25">
      <c r="A521" s="38">
        <v>517</v>
      </c>
      <c r="B521" s="44">
        <f>'CIA-1-Component 1'!B521</f>
        <v>0</v>
      </c>
      <c r="C521" s="45">
        <f>'CIA-1-Component 1'!C521</f>
        <v>0</v>
      </c>
      <c r="D521" s="39"/>
      <c r="E521" s="39"/>
      <c r="F521" s="39"/>
      <c r="G521" s="39"/>
      <c r="H521" s="39"/>
      <c r="I521" s="39"/>
    </row>
    <row r="522" spans="1:9" x14ac:dyDescent="0.25">
      <c r="A522" s="38">
        <v>518</v>
      </c>
      <c r="B522" s="44">
        <f>'CIA-1-Component 1'!B522</f>
        <v>0</v>
      </c>
      <c r="C522" s="45">
        <f>'CIA-1-Component 1'!C522</f>
        <v>0</v>
      </c>
      <c r="D522" s="39"/>
      <c r="E522" s="39"/>
      <c r="F522" s="39"/>
      <c r="G522" s="39"/>
      <c r="H522" s="39"/>
      <c r="I522" s="39"/>
    </row>
    <row r="523" spans="1:9" x14ac:dyDescent="0.25">
      <c r="A523" s="38">
        <v>519</v>
      </c>
      <c r="B523" s="44">
        <f>'CIA-1-Component 1'!B523</f>
        <v>0</v>
      </c>
      <c r="C523" s="45">
        <f>'CIA-1-Component 1'!C523</f>
        <v>0</v>
      </c>
      <c r="D523" s="39"/>
      <c r="E523" s="39"/>
      <c r="F523" s="39"/>
      <c r="G523" s="39"/>
      <c r="H523" s="39"/>
      <c r="I523" s="39"/>
    </row>
    <row r="524" spans="1:9" x14ac:dyDescent="0.25">
      <c r="A524" s="38">
        <v>520</v>
      </c>
      <c r="B524" s="44">
        <f>'CIA-1-Component 1'!B524</f>
        <v>0</v>
      </c>
      <c r="C524" s="45">
        <f>'CIA-1-Component 1'!C524</f>
        <v>0</v>
      </c>
      <c r="D524" s="39"/>
      <c r="E524" s="39"/>
      <c r="F524" s="39"/>
      <c r="G524" s="39"/>
      <c r="H524" s="39"/>
      <c r="I524" s="39"/>
    </row>
    <row r="525" spans="1:9" x14ac:dyDescent="0.25">
      <c r="A525" s="38">
        <v>521</v>
      </c>
      <c r="B525" s="44">
        <f>'CIA-1-Component 1'!B525</f>
        <v>0</v>
      </c>
      <c r="C525" s="45">
        <f>'CIA-1-Component 1'!C525</f>
        <v>0</v>
      </c>
      <c r="D525" s="39"/>
      <c r="E525" s="39"/>
      <c r="F525" s="39"/>
      <c r="G525" s="39"/>
      <c r="H525" s="39"/>
      <c r="I525" s="39"/>
    </row>
    <row r="526" spans="1:9" x14ac:dyDescent="0.25">
      <c r="A526" s="38">
        <v>522</v>
      </c>
      <c r="B526" s="44">
        <f>'CIA-1-Component 1'!B526</f>
        <v>0</v>
      </c>
      <c r="C526" s="45">
        <f>'CIA-1-Component 1'!C526</f>
        <v>0</v>
      </c>
      <c r="D526" s="39"/>
      <c r="E526" s="39"/>
      <c r="F526" s="39"/>
      <c r="G526" s="39"/>
      <c r="H526" s="39"/>
      <c r="I526" s="39"/>
    </row>
    <row r="527" spans="1:9" x14ac:dyDescent="0.25">
      <c r="A527" s="38">
        <v>523</v>
      </c>
      <c r="B527" s="44">
        <f>'CIA-1-Component 1'!B527</f>
        <v>0</v>
      </c>
      <c r="C527" s="45">
        <f>'CIA-1-Component 1'!C527</f>
        <v>0</v>
      </c>
      <c r="D527" s="39"/>
      <c r="E527" s="39"/>
      <c r="F527" s="39"/>
      <c r="G527" s="39"/>
      <c r="H527" s="39"/>
      <c r="I527" s="39"/>
    </row>
    <row r="528" spans="1:9" x14ac:dyDescent="0.25">
      <c r="A528" s="38">
        <v>524</v>
      </c>
      <c r="B528" s="44">
        <f>'CIA-1-Component 1'!B528</f>
        <v>0</v>
      </c>
      <c r="C528" s="45">
        <f>'CIA-1-Component 1'!C528</f>
        <v>0</v>
      </c>
      <c r="D528" s="39"/>
      <c r="E528" s="39"/>
      <c r="F528" s="39"/>
      <c r="G528" s="39"/>
      <c r="H528" s="39"/>
      <c r="I528" s="39"/>
    </row>
    <row r="529" spans="1:9" x14ac:dyDescent="0.25">
      <c r="A529" s="38">
        <v>525</v>
      </c>
      <c r="B529" s="44">
        <f>'CIA-1-Component 1'!B529</f>
        <v>0</v>
      </c>
      <c r="C529" s="45">
        <f>'CIA-1-Component 1'!C529</f>
        <v>0</v>
      </c>
      <c r="D529" s="39"/>
      <c r="E529" s="39"/>
      <c r="F529" s="39"/>
      <c r="G529" s="39"/>
      <c r="H529" s="39"/>
      <c r="I529" s="39"/>
    </row>
    <row r="530" spans="1:9" x14ac:dyDescent="0.25">
      <c r="A530" s="38">
        <v>526</v>
      </c>
      <c r="B530" s="44">
        <f>'CIA-1-Component 1'!B530</f>
        <v>0</v>
      </c>
      <c r="C530" s="45">
        <f>'CIA-1-Component 1'!C530</f>
        <v>0</v>
      </c>
      <c r="D530" s="39"/>
      <c r="E530" s="39"/>
      <c r="F530" s="39"/>
      <c r="G530" s="39"/>
      <c r="H530" s="39"/>
      <c r="I530" s="39"/>
    </row>
    <row r="531" spans="1:9" x14ac:dyDescent="0.25">
      <c r="A531" s="38">
        <v>527</v>
      </c>
      <c r="B531" s="44">
        <f>'CIA-1-Component 1'!B531</f>
        <v>0</v>
      </c>
      <c r="C531" s="45">
        <f>'CIA-1-Component 1'!C531</f>
        <v>0</v>
      </c>
      <c r="D531" s="39"/>
      <c r="E531" s="39"/>
      <c r="F531" s="39"/>
      <c r="G531" s="39"/>
      <c r="H531" s="39"/>
      <c r="I531" s="39"/>
    </row>
    <row r="532" spans="1:9" x14ac:dyDescent="0.25">
      <c r="A532" s="38">
        <v>528</v>
      </c>
      <c r="B532" s="44">
        <f>'CIA-1-Component 1'!B532</f>
        <v>0</v>
      </c>
      <c r="C532" s="45">
        <f>'CIA-1-Component 1'!C532</f>
        <v>0</v>
      </c>
      <c r="D532" s="39"/>
      <c r="E532" s="39"/>
      <c r="F532" s="39"/>
      <c r="G532" s="39"/>
      <c r="H532" s="39"/>
      <c r="I532" s="39"/>
    </row>
    <row r="533" spans="1:9" x14ac:dyDescent="0.25">
      <c r="A533" s="38">
        <v>529</v>
      </c>
      <c r="B533" s="44">
        <f>'CIA-1-Component 1'!B533</f>
        <v>0</v>
      </c>
      <c r="C533" s="45">
        <f>'CIA-1-Component 1'!C533</f>
        <v>0</v>
      </c>
      <c r="D533" s="39"/>
      <c r="E533" s="39"/>
      <c r="F533" s="39"/>
      <c r="G533" s="39"/>
      <c r="H533" s="39"/>
      <c r="I533" s="39"/>
    </row>
    <row r="534" spans="1:9" x14ac:dyDescent="0.25">
      <c r="A534" s="38">
        <v>530</v>
      </c>
      <c r="B534" s="44">
        <f>'CIA-1-Component 1'!B534</f>
        <v>0</v>
      </c>
      <c r="C534" s="45">
        <f>'CIA-1-Component 1'!C534</f>
        <v>0</v>
      </c>
      <c r="D534" s="39"/>
      <c r="E534" s="39"/>
      <c r="F534" s="39"/>
      <c r="G534" s="39"/>
      <c r="H534" s="39"/>
      <c r="I534" s="39"/>
    </row>
    <row r="535" spans="1:9" x14ac:dyDescent="0.25">
      <c r="A535" s="38">
        <v>531</v>
      </c>
      <c r="B535" s="44">
        <f>'CIA-1-Component 1'!B535</f>
        <v>0</v>
      </c>
      <c r="C535" s="45">
        <f>'CIA-1-Component 1'!C535</f>
        <v>0</v>
      </c>
      <c r="D535" s="39"/>
      <c r="E535" s="39"/>
      <c r="F535" s="39"/>
      <c r="G535" s="39"/>
      <c r="H535" s="39"/>
      <c r="I535" s="39"/>
    </row>
    <row r="536" spans="1:9" x14ac:dyDescent="0.25">
      <c r="A536" s="38">
        <v>532</v>
      </c>
      <c r="B536" s="44">
        <f>'CIA-1-Component 1'!B536</f>
        <v>0</v>
      </c>
      <c r="C536" s="45">
        <f>'CIA-1-Component 1'!C536</f>
        <v>0</v>
      </c>
      <c r="D536" s="39"/>
      <c r="E536" s="39"/>
      <c r="F536" s="39"/>
      <c r="G536" s="39"/>
      <c r="H536" s="39"/>
      <c r="I536" s="39"/>
    </row>
    <row r="537" spans="1:9" x14ac:dyDescent="0.25">
      <c r="A537" s="38">
        <v>533</v>
      </c>
      <c r="B537" s="44">
        <f>'CIA-1-Component 1'!B537</f>
        <v>0</v>
      </c>
      <c r="C537" s="45">
        <f>'CIA-1-Component 1'!C537</f>
        <v>0</v>
      </c>
      <c r="D537" s="39"/>
      <c r="E537" s="39"/>
      <c r="F537" s="39"/>
      <c r="G537" s="39"/>
      <c r="H537" s="39"/>
      <c r="I537" s="39"/>
    </row>
    <row r="538" spans="1:9" x14ac:dyDescent="0.25">
      <c r="A538" s="38">
        <v>534</v>
      </c>
      <c r="B538" s="44">
        <f>'CIA-1-Component 1'!B538</f>
        <v>0</v>
      </c>
      <c r="C538" s="45">
        <f>'CIA-1-Component 1'!C538</f>
        <v>0</v>
      </c>
      <c r="D538" s="39"/>
      <c r="E538" s="39"/>
      <c r="F538" s="39"/>
      <c r="G538" s="39"/>
      <c r="H538" s="39"/>
      <c r="I538" s="39"/>
    </row>
    <row r="539" spans="1:9" x14ac:dyDescent="0.25">
      <c r="A539" s="38">
        <v>535</v>
      </c>
      <c r="B539" s="44">
        <f>'CIA-1-Component 1'!B539</f>
        <v>0</v>
      </c>
      <c r="C539" s="45">
        <f>'CIA-1-Component 1'!C539</f>
        <v>0</v>
      </c>
      <c r="D539" s="39"/>
      <c r="E539" s="39"/>
      <c r="F539" s="39"/>
      <c r="G539" s="39"/>
      <c r="H539" s="39"/>
      <c r="I539" s="39"/>
    </row>
    <row r="540" spans="1:9" x14ac:dyDescent="0.25">
      <c r="A540" s="38">
        <v>536</v>
      </c>
      <c r="B540" s="44">
        <f>'CIA-1-Component 1'!B540</f>
        <v>0</v>
      </c>
      <c r="C540" s="45">
        <f>'CIA-1-Component 1'!C540</f>
        <v>0</v>
      </c>
      <c r="D540" s="39"/>
      <c r="E540" s="39"/>
      <c r="F540" s="39"/>
      <c r="G540" s="39"/>
      <c r="H540" s="39"/>
      <c r="I540" s="39"/>
    </row>
    <row r="541" spans="1:9" x14ac:dyDescent="0.25">
      <c r="A541" s="38">
        <v>537</v>
      </c>
      <c r="B541" s="44">
        <f>'CIA-1-Component 1'!B541</f>
        <v>0</v>
      </c>
      <c r="C541" s="45">
        <f>'CIA-1-Component 1'!C541</f>
        <v>0</v>
      </c>
      <c r="D541" s="39"/>
      <c r="E541" s="39"/>
      <c r="F541" s="39"/>
      <c r="G541" s="39"/>
      <c r="H541" s="39"/>
      <c r="I541" s="39"/>
    </row>
    <row r="542" spans="1:9" x14ac:dyDescent="0.25">
      <c r="A542" s="38">
        <v>538</v>
      </c>
      <c r="B542" s="44">
        <f>'CIA-1-Component 1'!B542</f>
        <v>0</v>
      </c>
      <c r="C542" s="45">
        <f>'CIA-1-Component 1'!C542</f>
        <v>0</v>
      </c>
      <c r="D542" s="39"/>
      <c r="E542" s="39"/>
      <c r="F542" s="39"/>
      <c r="G542" s="39"/>
      <c r="H542" s="39"/>
      <c r="I542" s="39"/>
    </row>
    <row r="543" spans="1:9" x14ac:dyDescent="0.25">
      <c r="A543" s="38">
        <v>539</v>
      </c>
      <c r="B543" s="44">
        <f>'CIA-1-Component 1'!B543</f>
        <v>0</v>
      </c>
      <c r="C543" s="45">
        <f>'CIA-1-Component 1'!C543</f>
        <v>0</v>
      </c>
      <c r="D543" s="39"/>
      <c r="E543" s="39"/>
      <c r="F543" s="39"/>
      <c r="G543" s="39"/>
      <c r="H543" s="39"/>
      <c r="I543" s="39"/>
    </row>
    <row r="544" spans="1:9" x14ac:dyDescent="0.25">
      <c r="A544" s="38">
        <v>540</v>
      </c>
      <c r="B544" s="44">
        <f>'CIA-1-Component 1'!B544</f>
        <v>0</v>
      </c>
      <c r="C544" s="45">
        <f>'CIA-1-Component 1'!C544</f>
        <v>0</v>
      </c>
      <c r="D544" s="39"/>
      <c r="E544" s="39"/>
      <c r="F544" s="39"/>
      <c r="G544" s="39"/>
      <c r="H544" s="39"/>
      <c r="I544" s="39"/>
    </row>
    <row r="545" spans="1:9" x14ac:dyDescent="0.25">
      <c r="A545" s="38">
        <v>541</v>
      </c>
      <c r="B545" s="44">
        <f>'CIA-1-Component 1'!B545</f>
        <v>0</v>
      </c>
      <c r="C545" s="45">
        <f>'CIA-1-Component 1'!C545</f>
        <v>0</v>
      </c>
      <c r="D545" s="39"/>
      <c r="E545" s="39"/>
      <c r="F545" s="39"/>
      <c r="G545" s="39"/>
      <c r="H545" s="39"/>
      <c r="I545" s="39"/>
    </row>
    <row r="546" spans="1:9" x14ac:dyDescent="0.25">
      <c r="A546" s="38">
        <v>542</v>
      </c>
      <c r="B546" s="44">
        <f>'CIA-1-Component 1'!B546</f>
        <v>0</v>
      </c>
      <c r="C546" s="45">
        <f>'CIA-1-Component 1'!C546</f>
        <v>0</v>
      </c>
      <c r="D546" s="39"/>
      <c r="E546" s="39"/>
      <c r="F546" s="39"/>
      <c r="G546" s="39"/>
      <c r="H546" s="39"/>
      <c r="I546" s="39"/>
    </row>
    <row r="547" spans="1:9" x14ac:dyDescent="0.25">
      <c r="A547" s="38">
        <v>543</v>
      </c>
      <c r="B547" s="44">
        <f>'CIA-1-Component 1'!B547</f>
        <v>0</v>
      </c>
      <c r="C547" s="45">
        <f>'CIA-1-Component 1'!C547</f>
        <v>0</v>
      </c>
      <c r="D547" s="39"/>
      <c r="E547" s="39"/>
      <c r="F547" s="39"/>
      <c r="G547" s="39"/>
      <c r="H547" s="39"/>
      <c r="I547" s="39"/>
    </row>
    <row r="548" spans="1:9" x14ac:dyDescent="0.25">
      <c r="A548" s="38">
        <v>544</v>
      </c>
      <c r="B548" s="44">
        <f>'CIA-1-Component 1'!B548</f>
        <v>0</v>
      </c>
      <c r="C548" s="45">
        <f>'CIA-1-Component 1'!C548</f>
        <v>0</v>
      </c>
      <c r="D548" s="39"/>
      <c r="E548" s="39"/>
      <c r="F548" s="39"/>
      <c r="G548" s="39"/>
      <c r="H548" s="39"/>
      <c r="I548" s="39"/>
    </row>
    <row r="549" spans="1:9" x14ac:dyDescent="0.25">
      <c r="A549" s="38">
        <v>545</v>
      </c>
      <c r="B549" s="44">
        <f>'CIA-1-Component 1'!B549</f>
        <v>0</v>
      </c>
      <c r="C549" s="45">
        <f>'CIA-1-Component 1'!C549</f>
        <v>0</v>
      </c>
      <c r="D549" s="39"/>
      <c r="E549" s="39"/>
      <c r="F549" s="39"/>
      <c r="G549" s="39"/>
      <c r="H549" s="39"/>
      <c r="I549" s="39"/>
    </row>
    <row r="550" spans="1:9" x14ac:dyDescent="0.25">
      <c r="A550" s="38">
        <v>546</v>
      </c>
      <c r="B550" s="44">
        <f>'CIA-1-Component 1'!B550</f>
        <v>0</v>
      </c>
      <c r="C550" s="45">
        <f>'CIA-1-Component 1'!C550</f>
        <v>0</v>
      </c>
      <c r="D550" s="39"/>
      <c r="E550" s="39"/>
      <c r="F550" s="39"/>
      <c r="G550" s="39"/>
      <c r="H550" s="39"/>
      <c r="I550" s="39"/>
    </row>
    <row r="551" spans="1:9" x14ac:dyDescent="0.25">
      <c r="A551" s="38">
        <v>547</v>
      </c>
      <c r="B551" s="44">
        <f>'CIA-1-Component 1'!B551</f>
        <v>0</v>
      </c>
      <c r="C551" s="45">
        <f>'CIA-1-Component 1'!C551</f>
        <v>0</v>
      </c>
      <c r="D551" s="39"/>
      <c r="E551" s="39"/>
      <c r="F551" s="39"/>
      <c r="G551" s="39"/>
      <c r="H551" s="39"/>
      <c r="I551" s="39"/>
    </row>
    <row r="552" spans="1:9" x14ac:dyDescent="0.25">
      <c r="A552" s="38">
        <v>548</v>
      </c>
      <c r="B552" s="44">
        <f>'CIA-1-Component 1'!B552</f>
        <v>0</v>
      </c>
      <c r="C552" s="45">
        <f>'CIA-1-Component 1'!C552</f>
        <v>0</v>
      </c>
      <c r="D552" s="39"/>
      <c r="E552" s="39"/>
      <c r="F552" s="39"/>
      <c r="G552" s="39"/>
      <c r="H552" s="39"/>
      <c r="I552" s="39"/>
    </row>
    <row r="553" spans="1:9" x14ac:dyDescent="0.25">
      <c r="A553" s="38">
        <v>549</v>
      </c>
      <c r="B553" s="44">
        <f>'CIA-1-Component 1'!B553</f>
        <v>0</v>
      </c>
      <c r="C553" s="45">
        <f>'CIA-1-Component 1'!C553</f>
        <v>0</v>
      </c>
      <c r="D553" s="39"/>
      <c r="E553" s="39"/>
      <c r="F553" s="39"/>
      <c r="G553" s="39"/>
      <c r="H553" s="39"/>
      <c r="I553" s="39"/>
    </row>
    <row r="554" spans="1:9" x14ac:dyDescent="0.25">
      <c r="A554" s="38">
        <v>550</v>
      </c>
      <c r="B554" s="44">
        <f>'CIA-1-Component 1'!B554</f>
        <v>0</v>
      </c>
      <c r="C554" s="45">
        <f>'CIA-1-Component 1'!C554</f>
        <v>0</v>
      </c>
      <c r="D554" s="39"/>
      <c r="E554" s="39"/>
      <c r="F554" s="39"/>
      <c r="G554" s="39"/>
      <c r="H554" s="39"/>
      <c r="I554" s="39"/>
    </row>
    <row r="555" spans="1:9" x14ac:dyDescent="0.25">
      <c r="A555" s="38">
        <v>551</v>
      </c>
      <c r="B555" s="44">
        <f>'CIA-1-Component 1'!B555</f>
        <v>0</v>
      </c>
      <c r="C555" s="45">
        <f>'CIA-1-Component 1'!C555</f>
        <v>0</v>
      </c>
      <c r="D555" s="39"/>
      <c r="E555" s="39"/>
      <c r="F555" s="39"/>
      <c r="G555" s="39"/>
      <c r="H555" s="39"/>
      <c r="I555" s="39"/>
    </row>
    <row r="556" spans="1:9" x14ac:dyDescent="0.25">
      <c r="A556" s="38">
        <v>552</v>
      </c>
      <c r="B556" s="44">
        <f>'CIA-1-Component 1'!B556</f>
        <v>0</v>
      </c>
      <c r="C556" s="45">
        <f>'CIA-1-Component 1'!C556</f>
        <v>0</v>
      </c>
      <c r="D556" s="39"/>
      <c r="E556" s="39"/>
      <c r="F556" s="39"/>
      <c r="G556" s="39"/>
      <c r="H556" s="39"/>
      <c r="I556" s="39"/>
    </row>
    <row r="557" spans="1:9" x14ac:dyDescent="0.25">
      <c r="A557" s="38">
        <v>553</v>
      </c>
      <c r="B557" s="44">
        <f>'CIA-1-Component 1'!B557</f>
        <v>0</v>
      </c>
      <c r="C557" s="45">
        <f>'CIA-1-Component 1'!C557</f>
        <v>0</v>
      </c>
      <c r="D557" s="39"/>
      <c r="E557" s="39"/>
      <c r="F557" s="39"/>
      <c r="G557" s="39"/>
      <c r="H557" s="39"/>
      <c r="I557" s="39"/>
    </row>
    <row r="558" spans="1:9" x14ac:dyDescent="0.25">
      <c r="A558" s="38">
        <v>554</v>
      </c>
      <c r="B558" s="44">
        <f>'CIA-1-Component 1'!B558</f>
        <v>0</v>
      </c>
      <c r="C558" s="45">
        <f>'CIA-1-Component 1'!C558</f>
        <v>0</v>
      </c>
      <c r="D558" s="39"/>
      <c r="E558" s="39"/>
      <c r="F558" s="39"/>
      <c r="G558" s="39"/>
      <c r="H558" s="39"/>
      <c r="I558" s="39"/>
    </row>
    <row r="559" spans="1:9" x14ac:dyDescent="0.25">
      <c r="A559" s="38">
        <v>555</v>
      </c>
      <c r="B559" s="44">
        <f>'CIA-1-Component 1'!B559</f>
        <v>0</v>
      </c>
      <c r="C559" s="45">
        <f>'CIA-1-Component 1'!C559</f>
        <v>0</v>
      </c>
      <c r="D559" s="39"/>
      <c r="E559" s="39"/>
      <c r="F559" s="39"/>
      <c r="G559" s="39"/>
      <c r="H559" s="39"/>
      <c r="I559" s="39"/>
    </row>
    <row r="560" spans="1:9" x14ac:dyDescent="0.25">
      <c r="A560" s="38">
        <v>556</v>
      </c>
      <c r="B560" s="44">
        <f>'CIA-1-Component 1'!B560</f>
        <v>0</v>
      </c>
      <c r="C560" s="45">
        <f>'CIA-1-Component 1'!C560</f>
        <v>0</v>
      </c>
      <c r="D560" s="39"/>
      <c r="E560" s="39"/>
      <c r="F560" s="39"/>
      <c r="G560" s="39"/>
      <c r="H560" s="39"/>
      <c r="I560" s="39"/>
    </row>
    <row r="561" spans="1:9" x14ac:dyDescent="0.25">
      <c r="A561" s="38">
        <v>557</v>
      </c>
      <c r="B561" s="44">
        <f>'CIA-1-Component 1'!B561</f>
        <v>0</v>
      </c>
      <c r="C561" s="45">
        <f>'CIA-1-Component 1'!C561</f>
        <v>0</v>
      </c>
      <c r="D561" s="39"/>
      <c r="E561" s="39"/>
      <c r="F561" s="39"/>
      <c r="G561" s="39"/>
      <c r="H561" s="39"/>
      <c r="I561" s="39"/>
    </row>
    <row r="562" spans="1:9" x14ac:dyDescent="0.25">
      <c r="A562" s="38">
        <v>558</v>
      </c>
      <c r="B562" s="44">
        <f>'CIA-1-Component 1'!B562</f>
        <v>0</v>
      </c>
      <c r="C562" s="45">
        <f>'CIA-1-Component 1'!C562</f>
        <v>0</v>
      </c>
      <c r="D562" s="39"/>
      <c r="E562" s="39"/>
      <c r="F562" s="39"/>
      <c r="G562" s="39"/>
      <c r="H562" s="39"/>
      <c r="I562" s="39"/>
    </row>
    <row r="563" spans="1:9" x14ac:dyDescent="0.25">
      <c r="A563" s="38">
        <v>559</v>
      </c>
      <c r="B563" s="44">
        <f>'CIA-1-Component 1'!B563</f>
        <v>0</v>
      </c>
      <c r="C563" s="45">
        <f>'CIA-1-Component 1'!C563</f>
        <v>0</v>
      </c>
      <c r="D563" s="39"/>
      <c r="E563" s="39"/>
      <c r="F563" s="39"/>
      <c r="G563" s="39"/>
      <c r="H563" s="39"/>
      <c r="I563" s="39"/>
    </row>
    <row r="564" spans="1:9" x14ac:dyDescent="0.25">
      <c r="A564" s="38">
        <v>560</v>
      </c>
      <c r="B564" s="44">
        <f>'CIA-1-Component 1'!B564</f>
        <v>0</v>
      </c>
      <c r="C564" s="45">
        <f>'CIA-1-Component 1'!C564</f>
        <v>0</v>
      </c>
      <c r="D564" s="39"/>
      <c r="E564" s="39"/>
      <c r="F564" s="39"/>
      <c r="G564" s="39"/>
      <c r="H564" s="39"/>
      <c r="I564" s="39"/>
    </row>
    <row r="565" spans="1:9" x14ac:dyDescent="0.25">
      <c r="A565" s="38">
        <v>561</v>
      </c>
      <c r="B565" s="44">
        <f>'CIA-1-Component 1'!B565</f>
        <v>0</v>
      </c>
      <c r="C565" s="45">
        <f>'CIA-1-Component 1'!C565</f>
        <v>0</v>
      </c>
      <c r="D565" s="39"/>
      <c r="E565" s="39"/>
      <c r="F565" s="39"/>
      <c r="G565" s="39"/>
      <c r="H565" s="39"/>
      <c r="I565" s="39"/>
    </row>
    <row r="566" spans="1:9" x14ac:dyDescent="0.25">
      <c r="A566" s="38">
        <v>562</v>
      </c>
      <c r="B566" s="44">
        <f>'CIA-1-Component 1'!B566</f>
        <v>0</v>
      </c>
      <c r="C566" s="45">
        <f>'CIA-1-Component 1'!C566</f>
        <v>0</v>
      </c>
      <c r="D566" s="39"/>
      <c r="E566" s="39"/>
      <c r="F566" s="39"/>
      <c r="G566" s="39"/>
      <c r="H566" s="39"/>
      <c r="I566" s="39"/>
    </row>
    <row r="567" spans="1:9" x14ac:dyDescent="0.25">
      <c r="A567" s="38">
        <v>563</v>
      </c>
      <c r="B567" s="44">
        <f>'CIA-1-Component 1'!B567</f>
        <v>0</v>
      </c>
      <c r="C567" s="45">
        <f>'CIA-1-Component 1'!C567</f>
        <v>0</v>
      </c>
      <c r="D567" s="39"/>
      <c r="E567" s="39"/>
      <c r="F567" s="39"/>
      <c r="G567" s="39"/>
      <c r="H567" s="39"/>
      <c r="I567" s="39"/>
    </row>
    <row r="568" spans="1:9" x14ac:dyDescent="0.25">
      <c r="A568" s="38">
        <v>564</v>
      </c>
      <c r="B568" s="44">
        <f>'CIA-1-Component 1'!B568</f>
        <v>0</v>
      </c>
      <c r="C568" s="45">
        <f>'CIA-1-Component 1'!C568</f>
        <v>0</v>
      </c>
      <c r="D568" s="39"/>
      <c r="E568" s="39"/>
      <c r="F568" s="39"/>
      <c r="G568" s="39"/>
      <c r="H568" s="39"/>
      <c r="I568" s="39"/>
    </row>
    <row r="569" spans="1:9" x14ac:dyDescent="0.25">
      <c r="A569" s="38">
        <v>565</v>
      </c>
      <c r="B569" s="44">
        <f>'CIA-1-Component 1'!B569</f>
        <v>0</v>
      </c>
      <c r="C569" s="45">
        <f>'CIA-1-Component 1'!C569</f>
        <v>0</v>
      </c>
      <c r="D569" s="39"/>
      <c r="E569" s="39"/>
      <c r="F569" s="39"/>
      <c r="G569" s="39"/>
      <c r="H569" s="39"/>
      <c r="I569" s="39"/>
    </row>
    <row r="570" spans="1:9" x14ac:dyDescent="0.25">
      <c r="A570" s="38">
        <v>566</v>
      </c>
      <c r="B570" s="44">
        <f>'CIA-1-Component 1'!B570</f>
        <v>0</v>
      </c>
      <c r="C570" s="45">
        <f>'CIA-1-Component 1'!C570</f>
        <v>0</v>
      </c>
      <c r="D570" s="39"/>
      <c r="E570" s="39"/>
      <c r="F570" s="39"/>
      <c r="G570" s="39"/>
      <c r="H570" s="39"/>
      <c r="I570" s="39"/>
    </row>
    <row r="571" spans="1:9" x14ac:dyDescent="0.25">
      <c r="A571" s="38">
        <v>567</v>
      </c>
      <c r="B571" s="44">
        <f>'CIA-1-Component 1'!B571</f>
        <v>0</v>
      </c>
      <c r="C571" s="45">
        <f>'CIA-1-Component 1'!C571</f>
        <v>0</v>
      </c>
      <c r="D571" s="39"/>
      <c r="E571" s="39"/>
      <c r="F571" s="39"/>
      <c r="G571" s="39"/>
      <c r="H571" s="39"/>
      <c r="I571" s="39"/>
    </row>
    <row r="572" spans="1:9" x14ac:dyDescent="0.25">
      <c r="A572" s="38">
        <v>568</v>
      </c>
      <c r="B572" s="44">
        <f>'CIA-1-Component 1'!B572</f>
        <v>0</v>
      </c>
      <c r="C572" s="45">
        <f>'CIA-1-Component 1'!C572</f>
        <v>0</v>
      </c>
      <c r="D572" s="39"/>
      <c r="E572" s="39"/>
      <c r="F572" s="39"/>
      <c r="G572" s="39"/>
      <c r="H572" s="39"/>
      <c r="I572" s="39"/>
    </row>
    <row r="573" spans="1:9" x14ac:dyDescent="0.25">
      <c r="A573" s="38">
        <v>569</v>
      </c>
      <c r="B573" s="44">
        <f>'CIA-1-Component 1'!B573</f>
        <v>0</v>
      </c>
      <c r="C573" s="45">
        <f>'CIA-1-Component 1'!C573</f>
        <v>0</v>
      </c>
      <c r="D573" s="39"/>
      <c r="E573" s="39"/>
      <c r="F573" s="39"/>
      <c r="G573" s="39"/>
      <c r="H573" s="39"/>
      <c r="I573" s="39"/>
    </row>
    <row r="574" spans="1:9" x14ac:dyDescent="0.25">
      <c r="A574" s="38">
        <v>570</v>
      </c>
      <c r="B574" s="44">
        <f>'CIA-1-Component 1'!B574</f>
        <v>0</v>
      </c>
      <c r="C574" s="45">
        <f>'CIA-1-Component 1'!C574</f>
        <v>0</v>
      </c>
      <c r="D574" s="39"/>
      <c r="E574" s="39"/>
      <c r="F574" s="39"/>
      <c r="G574" s="39"/>
      <c r="H574" s="39"/>
      <c r="I574" s="39"/>
    </row>
    <row r="575" spans="1:9" x14ac:dyDescent="0.25">
      <c r="A575" s="38">
        <v>571</v>
      </c>
      <c r="B575" s="44">
        <f>'CIA-1-Component 1'!B575</f>
        <v>0</v>
      </c>
      <c r="C575" s="45">
        <f>'CIA-1-Component 1'!C575</f>
        <v>0</v>
      </c>
      <c r="D575" s="39"/>
      <c r="E575" s="39"/>
      <c r="F575" s="39"/>
      <c r="G575" s="39"/>
      <c r="H575" s="39"/>
      <c r="I575" s="39"/>
    </row>
    <row r="576" spans="1:9" x14ac:dyDescent="0.25">
      <c r="A576" s="38">
        <v>572</v>
      </c>
      <c r="B576" s="44">
        <f>'CIA-1-Component 1'!B576</f>
        <v>0</v>
      </c>
      <c r="C576" s="45">
        <f>'CIA-1-Component 1'!C576</f>
        <v>0</v>
      </c>
      <c r="D576" s="39"/>
      <c r="E576" s="39"/>
      <c r="F576" s="39"/>
      <c r="G576" s="39"/>
      <c r="H576" s="39"/>
      <c r="I576" s="39"/>
    </row>
    <row r="577" spans="1:9" x14ac:dyDescent="0.25">
      <c r="A577" s="38">
        <v>573</v>
      </c>
      <c r="B577" s="44">
        <f>'CIA-1-Component 1'!B577</f>
        <v>0</v>
      </c>
      <c r="C577" s="45">
        <f>'CIA-1-Component 1'!C577</f>
        <v>0</v>
      </c>
      <c r="D577" s="39"/>
      <c r="E577" s="39"/>
      <c r="F577" s="39"/>
      <c r="G577" s="39"/>
      <c r="H577" s="39"/>
      <c r="I577" s="39"/>
    </row>
    <row r="578" spans="1:9" x14ac:dyDescent="0.25">
      <c r="A578" s="38">
        <v>574</v>
      </c>
      <c r="B578" s="44">
        <f>'CIA-1-Component 1'!B578</f>
        <v>0</v>
      </c>
      <c r="C578" s="45">
        <f>'CIA-1-Component 1'!C578</f>
        <v>0</v>
      </c>
      <c r="D578" s="39"/>
      <c r="E578" s="39"/>
      <c r="F578" s="39"/>
      <c r="G578" s="39"/>
      <c r="H578" s="39"/>
      <c r="I578" s="39"/>
    </row>
    <row r="579" spans="1:9" x14ac:dyDescent="0.25">
      <c r="A579" s="38">
        <v>575</v>
      </c>
      <c r="B579" s="44">
        <f>'CIA-1-Component 1'!B579</f>
        <v>0</v>
      </c>
      <c r="C579" s="45">
        <f>'CIA-1-Component 1'!C579</f>
        <v>0</v>
      </c>
      <c r="D579" s="39"/>
      <c r="E579" s="39"/>
      <c r="F579" s="39"/>
      <c r="G579" s="39"/>
      <c r="H579" s="39"/>
      <c r="I579" s="39"/>
    </row>
    <row r="580" spans="1:9" x14ac:dyDescent="0.25">
      <c r="A580" s="38">
        <v>576</v>
      </c>
      <c r="B580" s="44">
        <f>'CIA-1-Component 1'!B580</f>
        <v>0</v>
      </c>
      <c r="C580" s="45">
        <f>'CIA-1-Component 1'!C580</f>
        <v>0</v>
      </c>
      <c r="D580" s="39"/>
      <c r="E580" s="39"/>
      <c r="F580" s="39"/>
      <c r="G580" s="39"/>
      <c r="H580" s="39"/>
      <c r="I580" s="39"/>
    </row>
    <row r="581" spans="1:9" x14ac:dyDescent="0.25">
      <c r="A581" s="38">
        <v>577</v>
      </c>
      <c r="B581" s="44">
        <f>'CIA-1-Component 1'!B581</f>
        <v>0</v>
      </c>
      <c r="C581" s="45">
        <f>'CIA-1-Component 1'!C581</f>
        <v>0</v>
      </c>
      <c r="D581" s="39"/>
      <c r="E581" s="39"/>
      <c r="F581" s="39"/>
      <c r="G581" s="39"/>
      <c r="H581" s="39"/>
      <c r="I581" s="39"/>
    </row>
    <row r="582" spans="1:9" x14ac:dyDescent="0.25">
      <c r="A582" s="38">
        <v>578</v>
      </c>
      <c r="B582" s="44">
        <f>'CIA-1-Component 1'!B582</f>
        <v>0</v>
      </c>
      <c r="C582" s="45">
        <f>'CIA-1-Component 1'!C582</f>
        <v>0</v>
      </c>
      <c r="D582" s="39"/>
      <c r="E582" s="39"/>
      <c r="F582" s="39"/>
      <c r="G582" s="39"/>
      <c r="H582" s="39"/>
      <c r="I582" s="39"/>
    </row>
    <row r="583" spans="1:9" x14ac:dyDescent="0.25">
      <c r="A583" s="38">
        <v>579</v>
      </c>
      <c r="B583" s="44">
        <f>'CIA-1-Component 1'!B583</f>
        <v>0</v>
      </c>
      <c r="C583" s="45">
        <f>'CIA-1-Component 1'!C583</f>
        <v>0</v>
      </c>
      <c r="D583" s="39"/>
      <c r="E583" s="39"/>
      <c r="F583" s="39"/>
      <c r="G583" s="39"/>
      <c r="H583" s="39"/>
      <c r="I583" s="39"/>
    </row>
    <row r="584" spans="1:9" x14ac:dyDescent="0.25">
      <c r="A584" s="38">
        <v>580</v>
      </c>
      <c r="B584" s="44">
        <f>'CIA-1-Component 1'!B584</f>
        <v>0</v>
      </c>
      <c r="C584" s="45">
        <f>'CIA-1-Component 1'!C584</f>
        <v>0</v>
      </c>
      <c r="D584" s="39"/>
      <c r="E584" s="39"/>
      <c r="F584" s="39"/>
      <c r="G584" s="39"/>
      <c r="H584" s="39"/>
      <c r="I584" s="39"/>
    </row>
    <row r="585" spans="1:9" x14ac:dyDescent="0.25">
      <c r="A585" s="38">
        <v>581</v>
      </c>
      <c r="B585" s="44">
        <f>'CIA-1-Component 1'!B585</f>
        <v>0</v>
      </c>
      <c r="C585" s="45">
        <f>'CIA-1-Component 1'!C585</f>
        <v>0</v>
      </c>
      <c r="D585" s="39"/>
      <c r="E585" s="39"/>
      <c r="F585" s="39"/>
      <c r="G585" s="39"/>
      <c r="H585" s="39"/>
      <c r="I585" s="39"/>
    </row>
    <row r="586" spans="1:9" x14ac:dyDescent="0.25">
      <c r="A586" s="38">
        <v>582</v>
      </c>
      <c r="B586" s="44">
        <f>'CIA-1-Component 1'!B586</f>
        <v>0</v>
      </c>
      <c r="C586" s="45">
        <f>'CIA-1-Component 1'!C586</f>
        <v>0</v>
      </c>
      <c r="D586" s="39"/>
      <c r="E586" s="39"/>
      <c r="F586" s="39"/>
      <c r="G586" s="39"/>
      <c r="H586" s="39"/>
      <c r="I586" s="39"/>
    </row>
    <row r="587" spans="1:9" x14ac:dyDescent="0.25">
      <c r="A587" s="38">
        <v>583</v>
      </c>
      <c r="B587" s="44">
        <f>'CIA-1-Component 1'!B587</f>
        <v>0</v>
      </c>
      <c r="C587" s="45">
        <f>'CIA-1-Component 1'!C587</f>
        <v>0</v>
      </c>
      <c r="D587" s="39"/>
      <c r="E587" s="39"/>
      <c r="F587" s="39"/>
      <c r="G587" s="39"/>
      <c r="H587" s="39"/>
      <c r="I587" s="39"/>
    </row>
    <row r="588" spans="1:9" x14ac:dyDescent="0.25">
      <c r="A588" s="38">
        <v>584</v>
      </c>
      <c r="B588" s="44">
        <f>'CIA-1-Component 1'!B588</f>
        <v>0</v>
      </c>
      <c r="C588" s="45">
        <f>'CIA-1-Component 1'!C588</f>
        <v>0</v>
      </c>
      <c r="D588" s="39"/>
      <c r="E588" s="39"/>
      <c r="F588" s="39"/>
      <c r="G588" s="39"/>
      <c r="H588" s="39"/>
      <c r="I588" s="39"/>
    </row>
    <row r="589" spans="1:9" x14ac:dyDescent="0.25">
      <c r="A589" s="38">
        <v>585</v>
      </c>
      <c r="B589" s="44">
        <f>'CIA-1-Component 1'!B589</f>
        <v>0</v>
      </c>
      <c r="C589" s="45">
        <f>'CIA-1-Component 1'!C589</f>
        <v>0</v>
      </c>
      <c r="D589" s="39"/>
      <c r="E589" s="39"/>
      <c r="F589" s="39"/>
      <c r="G589" s="39"/>
      <c r="H589" s="39"/>
      <c r="I589" s="39"/>
    </row>
    <row r="590" spans="1:9" x14ac:dyDescent="0.25">
      <c r="A590" s="38">
        <v>586</v>
      </c>
      <c r="B590" s="44">
        <f>'CIA-1-Component 1'!B590</f>
        <v>0</v>
      </c>
      <c r="C590" s="45">
        <f>'CIA-1-Component 1'!C590</f>
        <v>0</v>
      </c>
      <c r="D590" s="39"/>
      <c r="E590" s="39"/>
      <c r="F590" s="39"/>
      <c r="G590" s="39"/>
      <c r="H590" s="39"/>
      <c r="I590" s="39"/>
    </row>
    <row r="591" spans="1:9" x14ac:dyDescent="0.25">
      <c r="A591" s="38">
        <v>587</v>
      </c>
      <c r="B591" s="44">
        <f>'CIA-1-Component 1'!B591</f>
        <v>0</v>
      </c>
      <c r="C591" s="45">
        <f>'CIA-1-Component 1'!C591</f>
        <v>0</v>
      </c>
      <c r="D591" s="39"/>
      <c r="E591" s="39"/>
      <c r="F591" s="39"/>
      <c r="G591" s="39"/>
      <c r="H591" s="39"/>
      <c r="I591" s="39"/>
    </row>
    <row r="592" spans="1:9" x14ac:dyDescent="0.25">
      <c r="A592" s="38">
        <v>588</v>
      </c>
      <c r="B592" s="44">
        <f>'CIA-1-Component 1'!B592</f>
        <v>0</v>
      </c>
      <c r="C592" s="45">
        <f>'CIA-1-Component 1'!C592</f>
        <v>0</v>
      </c>
      <c r="D592" s="39"/>
      <c r="E592" s="39"/>
      <c r="F592" s="39"/>
      <c r="G592" s="39"/>
      <c r="H592" s="39"/>
      <c r="I592" s="39"/>
    </row>
    <row r="593" spans="1:9" x14ac:dyDescent="0.25">
      <c r="A593" s="38">
        <v>589</v>
      </c>
      <c r="B593" s="44">
        <f>'CIA-1-Component 1'!B593</f>
        <v>0</v>
      </c>
      <c r="C593" s="45">
        <f>'CIA-1-Component 1'!C593</f>
        <v>0</v>
      </c>
      <c r="D593" s="39"/>
      <c r="E593" s="39"/>
      <c r="F593" s="39"/>
      <c r="G593" s="39"/>
      <c r="H593" s="39"/>
      <c r="I593" s="39"/>
    </row>
    <row r="594" spans="1:9" x14ac:dyDescent="0.25">
      <c r="A594" s="38">
        <v>590</v>
      </c>
      <c r="B594" s="44">
        <f>'CIA-1-Component 1'!B594</f>
        <v>0</v>
      </c>
      <c r="C594" s="45">
        <f>'CIA-1-Component 1'!C594</f>
        <v>0</v>
      </c>
      <c r="D594" s="39"/>
      <c r="E594" s="39"/>
      <c r="F594" s="39"/>
      <c r="G594" s="39"/>
      <c r="H594" s="39"/>
      <c r="I594" s="39"/>
    </row>
    <row r="595" spans="1:9" x14ac:dyDescent="0.25">
      <c r="A595" s="38">
        <v>591</v>
      </c>
      <c r="B595" s="44">
        <f>'CIA-1-Component 1'!B595</f>
        <v>0</v>
      </c>
      <c r="C595" s="45">
        <f>'CIA-1-Component 1'!C595</f>
        <v>0</v>
      </c>
      <c r="D595" s="39"/>
      <c r="E595" s="39"/>
      <c r="F595" s="39"/>
      <c r="G595" s="39"/>
      <c r="H595" s="39"/>
      <c r="I595" s="39"/>
    </row>
    <row r="596" spans="1:9" x14ac:dyDescent="0.25">
      <c r="A596" s="38">
        <v>592</v>
      </c>
      <c r="B596" s="44">
        <f>'CIA-1-Component 1'!B596</f>
        <v>0</v>
      </c>
      <c r="C596" s="45">
        <f>'CIA-1-Component 1'!C596</f>
        <v>0</v>
      </c>
      <c r="D596" s="39"/>
      <c r="E596" s="39"/>
      <c r="F596" s="39"/>
      <c r="G596" s="39"/>
      <c r="H596" s="39"/>
      <c r="I596" s="39"/>
    </row>
    <row r="597" spans="1:9" x14ac:dyDescent="0.25">
      <c r="A597" s="38">
        <v>593</v>
      </c>
      <c r="B597" s="44">
        <f>'CIA-1-Component 1'!B597</f>
        <v>0</v>
      </c>
      <c r="C597" s="45">
        <f>'CIA-1-Component 1'!C597</f>
        <v>0</v>
      </c>
      <c r="D597" s="39"/>
      <c r="E597" s="39"/>
      <c r="F597" s="39"/>
      <c r="G597" s="39"/>
      <c r="H597" s="39"/>
      <c r="I597" s="39"/>
    </row>
    <row r="598" spans="1:9" x14ac:dyDescent="0.25">
      <c r="A598" s="38">
        <v>594</v>
      </c>
      <c r="B598" s="44">
        <f>'CIA-1-Component 1'!B598</f>
        <v>0</v>
      </c>
      <c r="C598" s="45">
        <f>'CIA-1-Component 1'!C598</f>
        <v>0</v>
      </c>
      <c r="D598" s="39"/>
      <c r="E598" s="39"/>
      <c r="F598" s="39"/>
      <c r="G598" s="39"/>
      <c r="H598" s="39"/>
      <c r="I598" s="39"/>
    </row>
    <row r="599" spans="1:9" x14ac:dyDescent="0.25">
      <c r="A599" s="38">
        <v>595</v>
      </c>
      <c r="B599" s="44">
        <f>'CIA-1-Component 1'!B599</f>
        <v>0</v>
      </c>
      <c r="C599" s="45">
        <f>'CIA-1-Component 1'!C599</f>
        <v>0</v>
      </c>
      <c r="D599" s="39"/>
      <c r="E599" s="39"/>
      <c r="F599" s="39"/>
      <c r="G599" s="39"/>
      <c r="H599" s="39"/>
      <c r="I599" s="39"/>
    </row>
    <row r="600" spans="1:9" x14ac:dyDescent="0.25">
      <c r="A600" s="38">
        <v>596</v>
      </c>
      <c r="B600" s="44">
        <f>'CIA-1-Component 1'!B600</f>
        <v>0</v>
      </c>
      <c r="C600" s="45">
        <f>'CIA-1-Component 1'!C600</f>
        <v>0</v>
      </c>
      <c r="D600" s="39"/>
      <c r="E600" s="39"/>
      <c r="F600" s="39"/>
      <c r="G600" s="39"/>
      <c r="H600" s="39"/>
      <c r="I600" s="39"/>
    </row>
    <row r="601" spans="1:9" x14ac:dyDescent="0.25">
      <c r="A601" s="38">
        <v>597</v>
      </c>
      <c r="B601" s="44">
        <f>'CIA-1-Component 1'!B601</f>
        <v>0</v>
      </c>
      <c r="C601" s="45">
        <f>'CIA-1-Component 1'!C601</f>
        <v>0</v>
      </c>
      <c r="D601" s="39"/>
      <c r="E601" s="39"/>
      <c r="F601" s="39"/>
      <c r="G601" s="39"/>
      <c r="H601" s="39"/>
      <c r="I601" s="39"/>
    </row>
    <row r="602" spans="1:9" x14ac:dyDescent="0.25">
      <c r="A602" s="38">
        <v>598</v>
      </c>
      <c r="B602" s="44">
        <f>'CIA-1-Component 1'!B602</f>
        <v>0</v>
      </c>
      <c r="C602" s="45">
        <f>'CIA-1-Component 1'!C602</f>
        <v>0</v>
      </c>
      <c r="D602" s="39"/>
      <c r="E602" s="39"/>
      <c r="F602" s="39"/>
      <c r="G602" s="39"/>
      <c r="H602" s="39"/>
      <c r="I602" s="39"/>
    </row>
    <row r="603" spans="1:9" x14ac:dyDescent="0.25">
      <c r="A603" s="38">
        <v>599</v>
      </c>
      <c r="B603" s="44">
        <f>'CIA-1-Component 1'!B603</f>
        <v>0</v>
      </c>
      <c r="C603" s="45">
        <f>'CIA-1-Component 1'!C603</f>
        <v>0</v>
      </c>
      <c r="D603" s="39"/>
      <c r="E603" s="39"/>
      <c r="F603" s="39"/>
      <c r="G603" s="39"/>
      <c r="H603" s="39"/>
      <c r="I603" s="39"/>
    </row>
    <row r="604" spans="1:9" x14ac:dyDescent="0.25">
      <c r="A604" s="38">
        <v>600</v>
      </c>
      <c r="B604" s="44">
        <f>'CIA-1-Component 1'!B604</f>
        <v>0</v>
      </c>
      <c r="C604" s="45">
        <f>'CIA-1-Component 1'!C604</f>
        <v>0</v>
      </c>
      <c r="D604" s="39"/>
      <c r="E604" s="39"/>
      <c r="F604" s="39"/>
      <c r="G604" s="39"/>
      <c r="H604" s="39"/>
      <c r="I604" s="39"/>
    </row>
    <row r="605" spans="1:9" x14ac:dyDescent="0.25">
      <c r="A605" s="38">
        <v>601</v>
      </c>
      <c r="B605" s="44">
        <f>'CIA-1-Component 1'!B605</f>
        <v>0</v>
      </c>
      <c r="C605" s="45">
        <f>'CIA-1-Component 1'!C605</f>
        <v>0</v>
      </c>
      <c r="D605" s="39"/>
      <c r="E605" s="39"/>
      <c r="F605" s="39"/>
      <c r="G605" s="39"/>
      <c r="H605" s="39"/>
      <c r="I605" s="39"/>
    </row>
    <row r="606" spans="1:9" x14ac:dyDescent="0.25">
      <c r="A606" s="38">
        <v>602</v>
      </c>
      <c r="B606" s="44">
        <f>'CIA-1-Component 1'!B606</f>
        <v>0</v>
      </c>
      <c r="C606" s="45">
        <f>'CIA-1-Component 1'!C606</f>
        <v>0</v>
      </c>
      <c r="D606" s="39"/>
      <c r="E606" s="39"/>
      <c r="F606" s="39"/>
      <c r="G606" s="39"/>
      <c r="H606" s="39"/>
      <c r="I606" s="39"/>
    </row>
    <row r="607" spans="1:9" x14ac:dyDescent="0.25">
      <c r="A607" s="38">
        <v>603</v>
      </c>
      <c r="B607" s="44">
        <f>'CIA-1-Component 1'!B607</f>
        <v>0</v>
      </c>
      <c r="C607" s="45">
        <f>'CIA-1-Component 1'!C607</f>
        <v>0</v>
      </c>
      <c r="D607" s="39"/>
      <c r="E607" s="39"/>
      <c r="F607" s="39"/>
      <c r="G607" s="39"/>
      <c r="H607" s="39"/>
      <c r="I607" s="39"/>
    </row>
    <row r="608" spans="1:9" x14ac:dyDescent="0.25">
      <c r="A608" s="38">
        <v>604</v>
      </c>
      <c r="B608" s="44">
        <f>'CIA-1-Component 1'!B608</f>
        <v>0</v>
      </c>
      <c r="C608" s="45">
        <f>'CIA-1-Component 1'!C608</f>
        <v>0</v>
      </c>
      <c r="D608" s="39"/>
      <c r="E608" s="39"/>
      <c r="F608" s="39"/>
      <c r="G608" s="39"/>
      <c r="H608" s="39"/>
      <c r="I608" s="39"/>
    </row>
    <row r="609" spans="1:9" x14ac:dyDescent="0.25">
      <c r="A609" s="38">
        <v>605</v>
      </c>
      <c r="B609" s="44">
        <f>'CIA-1-Component 1'!B609</f>
        <v>0</v>
      </c>
      <c r="C609" s="45">
        <f>'CIA-1-Component 1'!C609</f>
        <v>0</v>
      </c>
      <c r="D609" s="39"/>
      <c r="E609" s="39"/>
      <c r="F609" s="39"/>
      <c r="G609" s="39"/>
      <c r="H609" s="39"/>
      <c r="I609" s="39"/>
    </row>
    <row r="610" spans="1:9" x14ac:dyDescent="0.25">
      <c r="A610" s="38">
        <v>606</v>
      </c>
      <c r="B610" s="44">
        <f>'CIA-1-Component 1'!B610</f>
        <v>0</v>
      </c>
      <c r="C610" s="45">
        <f>'CIA-1-Component 1'!C610</f>
        <v>0</v>
      </c>
      <c r="D610" s="39"/>
      <c r="E610" s="39"/>
      <c r="F610" s="39"/>
      <c r="G610" s="39"/>
      <c r="H610" s="39"/>
      <c r="I610" s="39"/>
    </row>
    <row r="611" spans="1:9" x14ac:dyDescent="0.25">
      <c r="A611" s="38">
        <v>607</v>
      </c>
      <c r="B611" s="44">
        <f>'CIA-1-Component 1'!B611</f>
        <v>0</v>
      </c>
      <c r="C611" s="45">
        <f>'CIA-1-Component 1'!C611</f>
        <v>0</v>
      </c>
      <c r="D611" s="39"/>
      <c r="E611" s="39"/>
      <c r="F611" s="39"/>
      <c r="G611" s="39"/>
      <c r="H611" s="39"/>
      <c r="I611" s="39"/>
    </row>
    <row r="612" spans="1:9" x14ac:dyDescent="0.25">
      <c r="A612" s="38">
        <v>608</v>
      </c>
      <c r="B612" s="44">
        <f>'CIA-1-Component 1'!B612</f>
        <v>0</v>
      </c>
      <c r="C612" s="45">
        <f>'CIA-1-Component 1'!C612</f>
        <v>0</v>
      </c>
      <c r="D612" s="39"/>
      <c r="E612" s="39"/>
      <c r="F612" s="39"/>
      <c r="G612" s="39"/>
      <c r="H612" s="39"/>
      <c r="I612" s="39"/>
    </row>
    <row r="613" spans="1:9" x14ac:dyDescent="0.25">
      <c r="A613" s="38">
        <v>609</v>
      </c>
      <c r="B613" s="44">
        <f>'CIA-1-Component 1'!B613</f>
        <v>0</v>
      </c>
      <c r="C613" s="45">
        <f>'CIA-1-Component 1'!C613</f>
        <v>0</v>
      </c>
      <c r="D613" s="39"/>
      <c r="E613" s="39"/>
      <c r="F613" s="39"/>
      <c r="G613" s="39"/>
      <c r="H613" s="39"/>
      <c r="I613" s="39"/>
    </row>
    <row r="614" spans="1:9" x14ac:dyDescent="0.25">
      <c r="A614" s="38">
        <v>610</v>
      </c>
      <c r="B614" s="44">
        <f>'CIA-1-Component 1'!B614</f>
        <v>0</v>
      </c>
      <c r="C614" s="45">
        <f>'CIA-1-Component 1'!C614</f>
        <v>0</v>
      </c>
      <c r="D614" s="39"/>
      <c r="E614" s="39"/>
      <c r="F614" s="39"/>
      <c r="G614" s="39"/>
      <c r="H614" s="39"/>
      <c r="I614" s="39"/>
    </row>
    <row r="615" spans="1:9" x14ac:dyDescent="0.25">
      <c r="A615" s="38">
        <v>611</v>
      </c>
      <c r="B615" s="44">
        <f>'CIA-1-Component 1'!B615</f>
        <v>0</v>
      </c>
      <c r="C615" s="45">
        <f>'CIA-1-Component 1'!C615</f>
        <v>0</v>
      </c>
      <c r="D615" s="39"/>
      <c r="E615" s="39"/>
      <c r="F615" s="39"/>
      <c r="G615" s="39"/>
      <c r="H615" s="39"/>
      <c r="I615" s="39"/>
    </row>
    <row r="616" spans="1:9" x14ac:dyDescent="0.25">
      <c r="A616" s="38">
        <v>612</v>
      </c>
      <c r="B616" s="44">
        <f>'CIA-1-Component 1'!B616</f>
        <v>0</v>
      </c>
      <c r="C616" s="45">
        <f>'CIA-1-Component 1'!C616</f>
        <v>0</v>
      </c>
      <c r="D616" s="39"/>
      <c r="E616" s="39"/>
      <c r="F616" s="39"/>
      <c r="G616" s="39"/>
      <c r="H616" s="39"/>
      <c r="I616" s="39"/>
    </row>
    <row r="617" spans="1:9" x14ac:dyDescent="0.25">
      <c r="A617" s="38">
        <v>613</v>
      </c>
      <c r="B617" s="44">
        <f>'CIA-1-Component 1'!B617</f>
        <v>0</v>
      </c>
      <c r="C617" s="45">
        <f>'CIA-1-Component 1'!C617</f>
        <v>0</v>
      </c>
      <c r="D617" s="39"/>
      <c r="E617" s="39"/>
      <c r="F617" s="39"/>
      <c r="G617" s="39"/>
      <c r="H617" s="39"/>
      <c r="I617" s="39"/>
    </row>
    <row r="618" spans="1:9" x14ac:dyDescent="0.25">
      <c r="A618" s="38">
        <v>614</v>
      </c>
      <c r="B618" s="44">
        <f>'CIA-1-Component 1'!B618</f>
        <v>0</v>
      </c>
      <c r="C618" s="45">
        <f>'CIA-1-Component 1'!C618</f>
        <v>0</v>
      </c>
      <c r="D618" s="39"/>
      <c r="E618" s="39"/>
      <c r="F618" s="39"/>
      <c r="G618" s="39"/>
      <c r="H618" s="39"/>
      <c r="I618" s="39"/>
    </row>
    <row r="619" spans="1:9" x14ac:dyDescent="0.25">
      <c r="A619" s="38">
        <v>615</v>
      </c>
      <c r="B619" s="44">
        <f>'CIA-1-Component 1'!B619</f>
        <v>0</v>
      </c>
      <c r="C619" s="45">
        <f>'CIA-1-Component 1'!C619</f>
        <v>0</v>
      </c>
      <c r="D619" s="39"/>
      <c r="E619" s="39"/>
      <c r="F619" s="39"/>
      <c r="G619" s="39"/>
      <c r="H619" s="39"/>
      <c r="I619" s="39"/>
    </row>
    <row r="620" spans="1:9" x14ac:dyDescent="0.25">
      <c r="A620" s="38">
        <v>616</v>
      </c>
      <c r="B620" s="44">
        <f>'CIA-1-Component 1'!B620</f>
        <v>0</v>
      </c>
      <c r="C620" s="45">
        <f>'CIA-1-Component 1'!C620</f>
        <v>0</v>
      </c>
      <c r="D620" s="39"/>
      <c r="E620" s="39"/>
      <c r="F620" s="39"/>
      <c r="G620" s="39"/>
      <c r="H620" s="39"/>
      <c r="I620" s="39"/>
    </row>
    <row r="621" spans="1:9" x14ac:dyDescent="0.25">
      <c r="A621" s="38">
        <v>617</v>
      </c>
      <c r="B621" s="44">
        <f>'CIA-1-Component 1'!B621</f>
        <v>0</v>
      </c>
      <c r="C621" s="45">
        <f>'CIA-1-Component 1'!C621</f>
        <v>0</v>
      </c>
      <c r="D621" s="39"/>
      <c r="E621" s="39"/>
      <c r="F621" s="39"/>
      <c r="G621" s="39"/>
      <c r="H621" s="39"/>
      <c r="I621" s="39"/>
    </row>
    <row r="622" spans="1:9" x14ac:dyDescent="0.25">
      <c r="A622" s="38">
        <v>618</v>
      </c>
      <c r="B622" s="44">
        <f>'CIA-1-Component 1'!B622</f>
        <v>0</v>
      </c>
      <c r="C622" s="45">
        <f>'CIA-1-Component 1'!C622</f>
        <v>0</v>
      </c>
      <c r="D622" s="39"/>
      <c r="E622" s="39"/>
      <c r="F622" s="39"/>
      <c r="G622" s="39"/>
      <c r="H622" s="39"/>
      <c r="I622" s="39"/>
    </row>
    <row r="623" spans="1:9" x14ac:dyDescent="0.25">
      <c r="A623" s="38">
        <v>619</v>
      </c>
      <c r="B623" s="44">
        <f>'CIA-1-Component 1'!B623</f>
        <v>0</v>
      </c>
      <c r="C623" s="45">
        <f>'CIA-1-Component 1'!C623</f>
        <v>0</v>
      </c>
      <c r="D623" s="39"/>
      <c r="E623" s="39"/>
      <c r="F623" s="39"/>
      <c r="G623" s="39"/>
      <c r="H623" s="39"/>
      <c r="I623" s="39"/>
    </row>
    <row r="624" spans="1:9" x14ac:dyDescent="0.25">
      <c r="A624" s="38">
        <v>620</v>
      </c>
      <c r="B624" s="44">
        <f>'CIA-1-Component 1'!B624</f>
        <v>0</v>
      </c>
      <c r="C624" s="45">
        <f>'CIA-1-Component 1'!C624</f>
        <v>0</v>
      </c>
      <c r="D624" s="39"/>
      <c r="E624" s="39"/>
      <c r="F624" s="39"/>
      <c r="G624" s="39"/>
      <c r="H624" s="39"/>
      <c r="I624" s="39"/>
    </row>
    <row r="625" spans="1:9" x14ac:dyDescent="0.25">
      <c r="A625" s="38">
        <v>621</v>
      </c>
      <c r="B625" s="44">
        <f>'CIA-1-Component 1'!B625</f>
        <v>0</v>
      </c>
      <c r="C625" s="45">
        <f>'CIA-1-Component 1'!C625</f>
        <v>0</v>
      </c>
      <c r="D625" s="39"/>
      <c r="E625" s="39"/>
      <c r="F625" s="39"/>
      <c r="G625" s="39"/>
      <c r="H625" s="39"/>
      <c r="I625" s="39"/>
    </row>
    <row r="626" spans="1:9" x14ac:dyDescent="0.25">
      <c r="A626" s="38">
        <v>622</v>
      </c>
      <c r="B626" s="44">
        <f>'CIA-1-Component 1'!B626</f>
        <v>0</v>
      </c>
      <c r="C626" s="45">
        <f>'CIA-1-Component 1'!C626</f>
        <v>0</v>
      </c>
      <c r="D626" s="39"/>
      <c r="E626" s="39"/>
      <c r="F626" s="39"/>
      <c r="G626" s="39"/>
      <c r="H626" s="39"/>
      <c r="I626" s="39"/>
    </row>
    <row r="627" spans="1:9" x14ac:dyDescent="0.25">
      <c r="A627" s="38">
        <v>623</v>
      </c>
      <c r="B627" s="44">
        <f>'CIA-1-Component 1'!B627</f>
        <v>0</v>
      </c>
      <c r="C627" s="45">
        <f>'CIA-1-Component 1'!C627</f>
        <v>0</v>
      </c>
      <c r="D627" s="39"/>
      <c r="E627" s="39"/>
      <c r="F627" s="39"/>
      <c r="G627" s="39"/>
      <c r="H627" s="39"/>
      <c r="I627" s="39"/>
    </row>
    <row r="628" spans="1:9" x14ac:dyDescent="0.25">
      <c r="A628" s="38">
        <v>624</v>
      </c>
      <c r="B628" s="44">
        <f>'CIA-1-Component 1'!B628</f>
        <v>0</v>
      </c>
      <c r="C628" s="45">
        <f>'CIA-1-Component 1'!C628</f>
        <v>0</v>
      </c>
      <c r="D628" s="39"/>
      <c r="E628" s="39"/>
      <c r="F628" s="39"/>
      <c r="G628" s="39"/>
      <c r="H628" s="39"/>
      <c r="I628" s="39"/>
    </row>
    <row r="629" spans="1:9" x14ac:dyDescent="0.25">
      <c r="A629" s="38">
        <v>625</v>
      </c>
      <c r="B629" s="44">
        <f>'CIA-1-Component 1'!B629</f>
        <v>0</v>
      </c>
      <c r="C629" s="45">
        <f>'CIA-1-Component 1'!C629</f>
        <v>0</v>
      </c>
      <c r="D629" s="39"/>
      <c r="E629" s="39"/>
      <c r="F629" s="39"/>
      <c r="G629" s="39"/>
      <c r="H629" s="39"/>
      <c r="I629" s="39"/>
    </row>
    <row r="630" spans="1:9" x14ac:dyDescent="0.25">
      <c r="A630" s="38">
        <v>626</v>
      </c>
      <c r="B630" s="44">
        <f>'CIA-1-Component 1'!B630</f>
        <v>0</v>
      </c>
      <c r="C630" s="45">
        <f>'CIA-1-Component 1'!C630</f>
        <v>0</v>
      </c>
      <c r="D630" s="39"/>
      <c r="E630" s="39"/>
      <c r="F630" s="39"/>
      <c r="G630" s="39"/>
      <c r="H630" s="39"/>
      <c r="I630" s="39"/>
    </row>
    <row r="631" spans="1:9" x14ac:dyDescent="0.25">
      <c r="A631" s="38">
        <v>627</v>
      </c>
      <c r="B631" s="44">
        <f>'CIA-1-Component 1'!B631</f>
        <v>0</v>
      </c>
      <c r="C631" s="45">
        <f>'CIA-1-Component 1'!C631</f>
        <v>0</v>
      </c>
      <c r="D631" s="39"/>
      <c r="E631" s="39"/>
      <c r="F631" s="39"/>
      <c r="G631" s="39"/>
      <c r="H631" s="39"/>
      <c r="I631" s="39"/>
    </row>
    <row r="632" spans="1:9" x14ac:dyDescent="0.25">
      <c r="A632" s="38">
        <v>628</v>
      </c>
      <c r="B632" s="44">
        <f>'CIA-1-Component 1'!B632</f>
        <v>0</v>
      </c>
      <c r="C632" s="45">
        <f>'CIA-1-Component 1'!C632</f>
        <v>0</v>
      </c>
      <c r="D632" s="39"/>
      <c r="E632" s="39"/>
      <c r="F632" s="39"/>
      <c r="G632" s="39"/>
      <c r="H632" s="39"/>
      <c r="I632" s="39"/>
    </row>
    <row r="633" spans="1:9" x14ac:dyDescent="0.25">
      <c r="A633" s="38">
        <v>629</v>
      </c>
      <c r="B633" s="44">
        <f>'CIA-1-Component 1'!B633</f>
        <v>0</v>
      </c>
      <c r="C633" s="45">
        <f>'CIA-1-Component 1'!C633</f>
        <v>0</v>
      </c>
      <c r="D633" s="39"/>
      <c r="E633" s="39"/>
      <c r="F633" s="39"/>
      <c r="G633" s="39"/>
      <c r="H633" s="39"/>
      <c r="I633" s="39"/>
    </row>
    <row r="634" spans="1:9" x14ac:dyDescent="0.25">
      <c r="A634" s="38">
        <v>630</v>
      </c>
      <c r="B634" s="44">
        <f>'CIA-1-Component 1'!B634</f>
        <v>0</v>
      </c>
      <c r="C634" s="45">
        <f>'CIA-1-Component 1'!C634</f>
        <v>0</v>
      </c>
      <c r="D634" s="39"/>
      <c r="E634" s="39"/>
      <c r="F634" s="39"/>
      <c r="G634" s="39"/>
      <c r="H634" s="39"/>
      <c r="I634" s="39"/>
    </row>
    <row r="635" spans="1:9" x14ac:dyDescent="0.25">
      <c r="A635" s="38">
        <v>631</v>
      </c>
      <c r="B635" s="44">
        <f>'CIA-1-Component 1'!B635</f>
        <v>0</v>
      </c>
      <c r="C635" s="45">
        <f>'CIA-1-Component 1'!C635</f>
        <v>0</v>
      </c>
      <c r="D635" s="39"/>
      <c r="E635" s="39"/>
      <c r="F635" s="39"/>
      <c r="G635" s="39"/>
      <c r="H635" s="39"/>
      <c r="I635" s="39"/>
    </row>
    <row r="636" spans="1:9" x14ac:dyDescent="0.25">
      <c r="A636" s="38">
        <v>632</v>
      </c>
      <c r="B636" s="44">
        <f>'CIA-1-Component 1'!B636</f>
        <v>0</v>
      </c>
      <c r="C636" s="45">
        <f>'CIA-1-Component 1'!C636</f>
        <v>0</v>
      </c>
      <c r="D636" s="39"/>
      <c r="E636" s="39"/>
      <c r="F636" s="39"/>
      <c r="G636" s="39"/>
      <c r="H636" s="39"/>
      <c r="I636" s="39"/>
    </row>
    <row r="637" spans="1:9" x14ac:dyDescent="0.25">
      <c r="A637" s="38">
        <v>633</v>
      </c>
      <c r="B637" s="44">
        <f>'CIA-1-Component 1'!B637</f>
        <v>0</v>
      </c>
      <c r="C637" s="45">
        <f>'CIA-1-Component 1'!C637</f>
        <v>0</v>
      </c>
      <c r="D637" s="39"/>
      <c r="E637" s="39"/>
      <c r="F637" s="39"/>
      <c r="G637" s="39"/>
      <c r="H637" s="39"/>
      <c r="I637" s="39"/>
    </row>
    <row r="638" spans="1:9" x14ac:dyDescent="0.25">
      <c r="A638" s="38">
        <v>634</v>
      </c>
      <c r="B638" s="44">
        <f>'CIA-1-Component 1'!B638</f>
        <v>0</v>
      </c>
      <c r="C638" s="45">
        <f>'CIA-1-Component 1'!C638</f>
        <v>0</v>
      </c>
      <c r="D638" s="39"/>
      <c r="E638" s="39"/>
      <c r="F638" s="39"/>
      <c r="G638" s="39"/>
      <c r="H638" s="39"/>
      <c r="I638" s="39"/>
    </row>
    <row r="639" spans="1:9" x14ac:dyDescent="0.25">
      <c r="A639" s="38">
        <v>635</v>
      </c>
      <c r="B639" s="44">
        <f>'CIA-1-Component 1'!B639</f>
        <v>0</v>
      </c>
      <c r="C639" s="45">
        <f>'CIA-1-Component 1'!C639</f>
        <v>0</v>
      </c>
      <c r="D639" s="39"/>
      <c r="E639" s="39"/>
      <c r="F639" s="39"/>
      <c r="G639" s="39"/>
      <c r="H639" s="39"/>
      <c r="I639" s="39"/>
    </row>
    <row r="640" spans="1:9" x14ac:dyDescent="0.25">
      <c r="A640" s="38">
        <v>636</v>
      </c>
      <c r="B640" s="44">
        <f>'CIA-1-Component 1'!B640</f>
        <v>0</v>
      </c>
      <c r="C640" s="45">
        <f>'CIA-1-Component 1'!C640</f>
        <v>0</v>
      </c>
      <c r="D640" s="39"/>
      <c r="E640" s="39"/>
      <c r="F640" s="39"/>
      <c r="G640" s="39"/>
      <c r="H640" s="39"/>
      <c r="I640" s="39"/>
    </row>
    <row r="641" spans="1:9" x14ac:dyDescent="0.25">
      <c r="A641" s="38">
        <v>637</v>
      </c>
      <c r="B641" s="44">
        <f>'CIA-1-Component 1'!B641</f>
        <v>0</v>
      </c>
      <c r="C641" s="45">
        <f>'CIA-1-Component 1'!C641</f>
        <v>0</v>
      </c>
      <c r="D641" s="39"/>
      <c r="E641" s="39"/>
      <c r="F641" s="39"/>
      <c r="G641" s="39"/>
      <c r="H641" s="39"/>
      <c r="I641" s="39"/>
    </row>
    <row r="642" spans="1:9" x14ac:dyDescent="0.25">
      <c r="A642" s="38">
        <v>638</v>
      </c>
      <c r="B642" s="44">
        <f>'CIA-1-Component 1'!B642</f>
        <v>0</v>
      </c>
      <c r="C642" s="45">
        <f>'CIA-1-Component 1'!C642</f>
        <v>0</v>
      </c>
      <c r="D642" s="39"/>
      <c r="E642" s="39"/>
      <c r="F642" s="39"/>
      <c r="G642" s="39"/>
      <c r="H642" s="39"/>
      <c r="I642" s="39"/>
    </row>
    <row r="643" spans="1:9" x14ac:dyDescent="0.25">
      <c r="A643" s="38">
        <v>639</v>
      </c>
      <c r="B643" s="44">
        <f>'CIA-1-Component 1'!B643</f>
        <v>0</v>
      </c>
      <c r="C643" s="45">
        <f>'CIA-1-Component 1'!C643</f>
        <v>0</v>
      </c>
      <c r="D643" s="39"/>
      <c r="E643" s="39"/>
      <c r="F643" s="39"/>
      <c r="G643" s="39"/>
      <c r="H643" s="39"/>
      <c r="I643" s="39"/>
    </row>
    <row r="644" spans="1:9" x14ac:dyDescent="0.25">
      <c r="A644" s="38">
        <v>640</v>
      </c>
      <c r="B644" s="44">
        <f>'CIA-1-Component 1'!B644</f>
        <v>0</v>
      </c>
      <c r="C644" s="45">
        <f>'CIA-1-Component 1'!C644</f>
        <v>0</v>
      </c>
      <c r="D644" s="39"/>
      <c r="E644" s="39"/>
      <c r="F644" s="39"/>
      <c r="G644" s="39"/>
      <c r="H644" s="39"/>
      <c r="I644" s="39"/>
    </row>
    <row r="645" spans="1:9" x14ac:dyDescent="0.25">
      <c r="A645" s="38">
        <v>641</v>
      </c>
      <c r="B645" s="44">
        <f>'CIA-1-Component 1'!B645</f>
        <v>0</v>
      </c>
      <c r="C645" s="45">
        <f>'CIA-1-Component 1'!C645</f>
        <v>0</v>
      </c>
      <c r="D645" s="39"/>
      <c r="E645" s="39"/>
      <c r="F645" s="39"/>
      <c r="G645" s="39"/>
      <c r="H645" s="39"/>
      <c r="I645" s="39"/>
    </row>
    <row r="646" spans="1:9" x14ac:dyDescent="0.25">
      <c r="A646" s="38">
        <v>642</v>
      </c>
      <c r="B646" s="44">
        <f>'CIA-1-Component 1'!B646</f>
        <v>0</v>
      </c>
      <c r="C646" s="45">
        <f>'CIA-1-Component 1'!C646</f>
        <v>0</v>
      </c>
      <c r="D646" s="39"/>
      <c r="E646" s="39"/>
      <c r="F646" s="39"/>
      <c r="G646" s="39"/>
      <c r="H646" s="39"/>
      <c r="I646" s="39"/>
    </row>
    <row r="647" spans="1:9" x14ac:dyDescent="0.25">
      <c r="A647" s="38">
        <v>643</v>
      </c>
      <c r="B647" s="44">
        <f>'CIA-1-Component 1'!B647</f>
        <v>0</v>
      </c>
      <c r="C647" s="45">
        <f>'CIA-1-Component 1'!C647</f>
        <v>0</v>
      </c>
      <c r="D647" s="39"/>
      <c r="E647" s="39"/>
      <c r="F647" s="39"/>
      <c r="G647" s="39"/>
      <c r="H647" s="39"/>
      <c r="I647" s="39"/>
    </row>
    <row r="648" spans="1:9" x14ac:dyDescent="0.25">
      <c r="A648" s="38">
        <v>644</v>
      </c>
      <c r="B648" s="44">
        <f>'CIA-1-Component 1'!B648</f>
        <v>0</v>
      </c>
      <c r="C648" s="45">
        <f>'CIA-1-Component 1'!C648</f>
        <v>0</v>
      </c>
      <c r="D648" s="39"/>
      <c r="E648" s="39"/>
      <c r="F648" s="39"/>
      <c r="G648" s="39"/>
      <c r="H648" s="39"/>
      <c r="I648" s="39"/>
    </row>
    <row r="649" spans="1:9" x14ac:dyDescent="0.25">
      <c r="A649" s="38">
        <v>645</v>
      </c>
      <c r="B649" s="44">
        <f>'CIA-1-Component 1'!B649</f>
        <v>0</v>
      </c>
      <c r="C649" s="45">
        <f>'CIA-1-Component 1'!C649</f>
        <v>0</v>
      </c>
      <c r="D649" s="39"/>
      <c r="E649" s="39"/>
      <c r="F649" s="39"/>
      <c r="G649" s="39"/>
      <c r="H649" s="39"/>
      <c r="I649" s="39"/>
    </row>
    <row r="650" spans="1:9" x14ac:dyDescent="0.25">
      <c r="A650" s="38">
        <v>646</v>
      </c>
      <c r="B650" s="44">
        <f>'CIA-1-Component 1'!B650</f>
        <v>0</v>
      </c>
      <c r="C650" s="45">
        <f>'CIA-1-Component 1'!C650</f>
        <v>0</v>
      </c>
      <c r="D650" s="39"/>
      <c r="E650" s="39"/>
      <c r="F650" s="39"/>
      <c r="G650" s="39"/>
      <c r="H650" s="39"/>
      <c r="I650" s="39"/>
    </row>
    <row r="651" spans="1:9" x14ac:dyDescent="0.25">
      <c r="A651" s="38">
        <v>647</v>
      </c>
      <c r="B651" s="44">
        <f>'CIA-1-Component 1'!B651</f>
        <v>0</v>
      </c>
      <c r="C651" s="45">
        <f>'CIA-1-Component 1'!C651</f>
        <v>0</v>
      </c>
      <c r="D651" s="39"/>
      <c r="E651" s="39"/>
      <c r="F651" s="39"/>
      <c r="G651" s="39"/>
      <c r="H651" s="39"/>
      <c r="I651" s="39"/>
    </row>
    <row r="652" spans="1:9" x14ac:dyDescent="0.25">
      <c r="A652" s="38">
        <v>648</v>
      </c>
      <c r="B652" s="44">
        <f>'CIA-1-Component 1'!B652</f>
        <v>0</v>
      </c>
      <c r="C652" s="45">
        <f>'CIA-1-Component 1'!C652</f>
        <v>0</v>
      </c>
      <c r="D652" s="39"/>
      <c r="E652" s="39"/>
      <c r="F652" s="39"/>
      <c r="G652" s="39"/>
      <c r="H652" s="39"/>
      <c r="I652" s="39"/>
    </row>
    <row r="653" spans="1:9" x14ac:dyDescent="0.25">
      <c r="A653" s="38">
        <v>649</v>
      </c>
      <c r="B653" s="44">
        <f>'CIA-1-Component 1'!B653</f>
        <v>0</v>
      </c>
      <c r="C653" s="45">
        <f>'CIA-1-Component 1'!C653</f>
        <v>0</v>
      </c>
      <c r="D653" s="39"/>
      <c r="E653" s="39"/>
      <c r="F653" s="39"/>
      <c r="G653" s="39"/>
      <c r="H653" s="39"/>
      <c r="I653" s="39"/>
    </row>
    <row r="654" spans="1:9" x14ac:dyDescent="0.25">
      <c r="A654" s="38">
        <v>650</v>
      </c>
      <c r="B654" s="44">
        <f>'CIA-1-Component 1'!B654</f>
        <v>0</v>
      </c>
      <c r="C654" s="45">
        <f>'CIA-1-Component 1'!C654</f>
        <v>0</v>
      </c>
      <c r="D654" s="39"/>
      <c r="E654" s="39"/>
      <c r="F654" s="39"/>
      <c r="G654" s="39"/>
      <c r="H654" s="39"/>
      <c r="I654" s="39"/>
    </row>
    <row r="655" spans="1:9" x14ac:dyDescent="0.25">
      <c r="A655" s="38">
        <v>651</v>
      </c>
      <c r="B655" s="44">
        <f>'CIA-1-Component 1'!B655</f>
        <v>0</v>
      </c>
      <c r="C655" s="45">
        <f>'CIA-1-Component 1'!C655</f>
        <v>0</v>
      </c>
      <c r="D655" s="39"/>
      <c r="E655" s="39"/>
      <c r="F655" s="39"/>
      <c r="G655" s="39"/>
      <c r="H655" s="39"/>
      <c r="I655" s="39"/>
    </row>
    <row r="656" spans="1:9" x14ac:dyDescent="0.25">
      <c r="A656" s="38">
        <v>652</v>
      </c>
      <c r="B656" s="44">
        <f>'CIA-1-Component 1'!B656</f>
        <v>0</v>
      </c>
      <c r="C656" s="45">
        <f>'CIA-1-Component 1'!C656</f>
        <v>0</v>
      </c>
      <c r="D656" s="39"/>
      <c r="E656" s="39"/>
      <c r="F656" s="39"/>
      <c r="G656" s="39"/>
      <c r="H656" s="39"/>
      <c r="I656" s="39"/>
    </row>
    <row r="657" spans="1:9" x14ac:dyDescent="0.25">
      <c r="A657" s="38">
        <v>653</v>
      </c>
      <c r="B657" s="44">
        <f>'CIA-1-Component 1'!B657</f>
        <v>0</v>
      </c>
      <c r="C657" s="45">
        <f>'CIA-1-Component 1'!C657</f>
        <v>0</v>
      </c>
      <c r="D657" s="39"/>
      <c r="E657" s="39"/>
      <c r="F657" s="39"/>
      <c r="G657" s="39"/>
      <c r="H657" s="39"/>
      <c r="I657" s="39"/>
    </row>
    <row r="658" spans="1:9" x14ac:dyDescent="0.25">
      <c r="A658" s="38">
        <v>654</v>
      </c>
      <c r="B658" s="44">
        <f>'CIA-1-Component 1'!B658</f>
        <v>0</v>
      </c>
      <c r="C658" s="45">
        <f>'CIA-1-Component 1'!C658</f>
        <v>0</v>
      </c>
      <c r="D658" s="39"/>
      <c r="E658" s="39"/>
      <c r="F658" s="39"/>
      <c r="G658" s="39"/>
      <c r="H658" s="39"/>
      <c r="I658" s="39"/>
    </row>
    <row r="659" spans="1:9" x14ac:dyDescent="0.25">
      <c r="A659" s="38">
        <v>655</v>
      </c>
      <c r="B659" s="44">
        <f>'CIA-1-Component 1'!B659</f>
        <v>0</v>
      </c>
      <c r="C659" s="45">
        <f>'CIA-1-Component 1'!C659</f>
        <v>0</v>
      </c>
      <c r="D659" s="39"/>
      <c r="E659" s="39"/>
      <c r="F659" s="39"/>
      <c r="G659" s="39"/>
      <c r="H659" s="39"/>
      <c r="I659" s="39"/>
    </row>
    <row r="660" spans="1:9" x14ac:dyDescent="0.25">
      <c r="A660" s="38">
        <v>656</v>
      </c>
      <c r="B660" s="44">
        <f>'CIA-1-Component 1'!B660</f>
        <v>0</v>
      </c>
      <c r="C660" s="45">
        <f>'CIA-1-Component 1'!C660</f>
        <v>0</v>
      </c>
      <c r="D660" s="39"/>
      <c r="E660" s="39"/>
      <c r="F660" s="39"/>
      <c r="G660" s="39"/>
      <c r="H660" s="39"/>
      <c r="I660" s="39"/>
    </row>
    <row r="661" spans="1:9" x14ac:dyDescent="0.25">
      <c r="A661" s="38">
        <v>657</v>
      </c>
      <c r="B661" s="44">
        <f>'CIA-1-Component 1'!B661</f>
        <v>0</v>
      </c>
      <c r="C661" s="45">
        <f>'CIA-1-Component 1'!C661</f>
        <v>0</v>
      </c>
      <c r="D661" s="39"/>
      <c r="E661" s="39"/>
      <c r="F661" s="39"/>
      <c r="G661" s="39"/>
      <c r="H661" s="39"/>
      <c r="I661" s="39"/>
    </row>
    <row r="662" spans="1:9" x14ac:dyDescent="0.25">
      <c r="A662" s="38">
        <v>658</v>
      </c>
      <c r="B662" s="44">
        <f>'CIA-1-Component 1'!B662</f>
        <v>0</v>
      </c>
      <c r="C662" s="45">
        <f>'CIA-1-Component 1'!C662</f>
        <v>0</v>
      </c>
      <c r="D662" s="39"/>
      <c r="E662" s="39"/>
      <c r="F662" s="39"/>
      <c r="G662" s="39"/>
      <c r="H662" s="39"/>
      <c r="I662" s="39"/>
    </row>
    <row r="663" spans="1:9" x14ac:dyDescent="0.25">
      <c r="A663" s="38">
        <v>659</v>
      </c>
      <c r="B663" s="44">
        <f>'CIA-1-Component 1'!B663</f>
        <v>0</v>
      </c>
      <c r="C663" s="45">
        <f>'CIA-1-Component 1'!C663</f>
        <v>0</v>
      </c>
      <c r="D663" s="39"/>
      <c r="E663" s="39"/>
      <c r="F663" s="39"/>
      <c r="G663" s="39"/>
      <c r="H663" s="39"/>
      <c r="I663" s="39"/>
    </row>
    <row r="664" spans="1:9" x14ac:dyDescent="0.25">
      <c r="A664" s="38">
        <v>660</v>
      </c>
      <c r="B664" s="44">
        <f>'CIA-1-Component 1'!B664</f>
        <v>0</v>
      </c>
      <c r="C664" s="45">
        <f>'CIA-1-Component 1'!C664</f>
        <v>0</v>
      </c>
      <c r="D664" s="39"/>
      <c r="E664" s="39"/>
      <c r="F664" s="39"/>
      <c r="G664" s="39"/>
      <c r="H664" s="39"/>
      <c r="I664" s="39"/>
    </row>
    <row r="665" spans="1:9" x14ac:dyDescent="0.25">
      <c r="A665" s="38">
        <v>661</v>
      </c>
      <c r="B665" s="44">
        <f>'CIA-1-Component 1'!B665</f>
        <v>0</v>
      </c>
      <c r="C665" s="45">
        <f>'CIA-1-Component 1'!C665</f>
        <v>0</v>
      </c>
      <c r="D665" s="39"/>
      <c r="E665" s="39"/>
      <c r="F665" s="39"/>
      <c r="G665" s="39"/>
      <c r="H665" s="39"/>
      <c r="I665" s="39"/>
    </row>
    <row r="666" spans="1:9" x14ac:dyDescent="0.25">
      <c r="A666" s="38">
        <v>662</v>
      </c>
      <c r="B666" s="44">
        <f>'CIA-1-Component 1'!B666</f>
        <v>0</v>
      </c>
      <c r="C666" s="45">
        <f>'CIA-1-Component 1'!C666</f>
        <v>0</v>
      </c>
      <c r="D666" s="39"/>
      <c r="E666" s="39"/>
      <c r="F666" s="39"/>
      <c r="G666" s="39"/>
      <c r="H666" s="39"/>
      <c r="I666" s="39"/>
    </row>
    <row r="667" spans="1:9" x14ac:dyDescent="0.25">
      <c r="A667" s="38">
        <v>663</v>
      </c>
      <c r="B667" s="44">
        <f>'CIA-1-Component 1'!B667</f>
        <v>0</v>
      </c>
      <c r="C667" s="45">
        <f>'CIA-1-Component 1'!C667</f>
        <v>0</v>
      </c>
      <c r="D667" s="39"/>
      <c r="E667" s="39"/>
      <c r="F667" s="39"/>
      <c r="G667" s="39"/>
      <c r="H667" s="39"/>
      <c r="I667" s="39"/>
    </row>
    <row r="668" spans="1:9" x14ac:dyDescent="0.25">
      <c r="A668" s="38">
        <v>664</v>
      </c>
      <c r="B668" s="44">
        <f>'CIA-1-Component 1'!B668</f>
        <v>0</v>
      </c>
      <c r="C668" s="45">
        <f>'CIA-1-Component 1'!C668</f>
        <v>0</v>
      </c>
      <c r="D668" s="39"/>
      <c r="E668" s="39"/>
      <c r="F668" s="39"/>
      <c r="G668" s="39"/>
      <c r="H668" s="39"/>
      <c r="I668" s="39"/>
    </row>
    <row r="669" spans="1:9" x14ac:dyDescent="0.25">
      <c r="A669" s="38">
        <v>665</v>
      </c>
      <c r="B669" s="44">
        <f>'CIA-1-Component 1'!B669</f>
        <v>0</v>
      </c>
      <c r="C669" s="45">
        <f>'CIA-1-Component 1'!C669</f>
        <v>0</v>
      </c>
      <c r="D669" s="39"/>
      <c r="E669" s="39"/>
      <c r="F669" s="39"/>
      <c r="G669" s="39"/>
      <c r="H669" s="39"/>
      <c r="I669" s="39"/>
    </row>
    <row r="670" spans="1:9" x14ac:dyDescent="0.25">
      <c r="A670" s="38">
        <v>666</v>
      </c>
      <c r="B670" s="44">
        <f>'CIA-1-Component 1'!B670</f>
        <v>0</v>
      </c>
      <c r="C670" s="45">
        <f>'CIA-1-Component 1'!C670</f>
        <v>0</v>
      </c>
      <c r="D670" s="39"/>
      <c r="E670" s="39"/>
      <c r="F670" s="39"/>
      <c r="G670" s="39"/>
      <c r="H670" s="39"/>
      <c r="I670" s="39"/>
    </row>
    <row r="671" spans="1:9" x14ac:dyDescent="0.25">
      <c r="A671" s="38">
        <v>667</v>
      </c>
      <c r="B671" s="44">
        <f>'CIA-1-Component 1'!B671</f>
        <v>0</v>
      </c>
      <c r="C671" s="45">
        <f>'CIA-1-Component 1'!C671</f>
        <v>0</v>
      </c>
      <c r="D671" s="39"/>
      <c r="E671" s="39"/>
      <c r="F671" s="39"/>
      <c r="G671" s="39"/>
      <c r="H671" s="39"/>
      <c r="I671" s="39"/>
    </row>
    <row r="672" spans="1:9" x14ac:dyDescent="0.25">
      <c r="A672" s="38">
        <v>668</v>
      </c>
      <c r="B672" s="44">
        <f>'CIA-1-Component 1'!B672</f>
        <v>0</v>
      </c>
      <c r="C672" s="45">
        <f>'CIA-1-Component 1'!C672</f>
        <v>0</v>
      </c>
      <c r="D672" s="39"/>
      <c r="E672" s="39"/>
      <c r="F672" s="39"/>
      <c r="G672" s="39"/>
      <c r="H672" s="39"/>
      <c r="I672" s="39"/>
    </row>
    <row r="673" spans="1:9" x14ac:dyDescent="0.25">
      <c r="A673" s="38">
        <v>669</v>
      </c>
      <c r="B673" s="44">
        <f>'CIA-1-Component 1'!B673</f>
        <v>0</v>
      </c>
      <c r="C673" s="45">
        <f>'CIA-1-Component 1'!C673</f>
        <v>0</v>
      </c>
      <c r="D673" s="39"/>
      <c r="E673" s="39"/>
      <c r="F673" s="39"/>
      <c r="G673" s="39"/>
      <c r="H673" s="39"/>
      <c r="I673" s="39"/>
    </row>
    <row r="674" spans="1:9" x14ac:dyDescent="0.25">
      <c r="A674" s="38">
        <v>670</v>
      </c>
      <c r="B674" s="44">
        <f>'CIA-1-Component 1'!B674</f>
        <v>0</v>
      </c>
      <c r="C674" s="45">
        <f>'CIA-1-Component 1'!C674</f>
        <v>0</v>
      </c>
      <c r="D674" s="39"/>
      <c r="E674" s="39"/>
      <c r="F674" s="39"/>
      <c r="G674" s="39"/>
      <c r="H674" s="39"/>
      <c r="I674" s="39"/>
    </row>
    <row r="675" spans="1:9" x14ac:dyDescent="0.25">
      <c r="A675" s="38">
        <v>671</v>
      </c>
      <c r="B675" s="44">
        <f>'CIA-1-Component 1'!B675</f>
        <v>0</v>
      </c>
      <c r="C675" s="45">
        <f>'CIA-1-Component 1'!C675</f>
        <v>0</v>
      </c>
      <c r="D675" s="39"/>
      <c r="E675" s="39"/>
      <c r="F675" s="39"/>
      <c r="G675" s="39"/>
      <c r="H675" s="39"/>
      <c r="I675" s="39"/>
    </row>
    <row r="676" spans="1:9" x14ac:dyDescent="0.25">
      <c r="A676" s="38">
        <v>672</v>
      </c>
      <c r="B676" s="44">
        <f>'CIA-1-Component 1'!B676</f>
        <v>0</v>
      </c>
      <c r="C676" s="45">
        <f>'CIA-1-Component 1'!C676</f>
        <v>0</v>
      </c>
      <c r="D676" s="39"/>
      <c r="E676" s="39"/>
      <c r="F676" s="39"/>
      <c r="G676" s="39"/>
      <c r="H676" s="39"/>
      <c r="I676" s="39"/>
    </row>
    <row r="677" spans="1:9" x14ac:dyDescent="0.25">
      <c r="A677" s="38">
        <v>673</v>
      </c>
      <c r="B677" s="44">
        <f>'CIA-1-Component 1'!B677</f>
        <v>0</v>
      </c>
      <c r="C677" s="45">
        <f>'CIA-1-Component 1'!C677</f>
        <v>0</v>
      </c>
      <c r="D677" s="39"/>
      <c r="E677" s="39"/>
      <c r="F677" s="39"/>
      <c r="G677" s="39"/>
      <c r="H677" s="39"/>
      <c r="I677" s="39"/>
    </row>
    <row r="678" spans="1:9" x14ac:dyDescent="0.25">
      <c r="A678" s="38">
        <v>674</v>
      </c>
      <c r="B678" s="44">
        <f>'CIA-1-Component 1'!B678</f>
        <v>0</v>
      </c>
      <c r="C678" s="45">
        <f>'CIA-1-Component 1'!C678</f>
        <v>0</v>
      </c>
      <c r="D678" s="39"/>
      <c r="E678" s="39"/>
      <c r="F678" s="39"/>
      <c r="G678" s="39"/>
      <c r="H678" s="39"/>
      <c r="I678" s="39"/>
    </row>
    <row r="679" spans="1:9" x14ac:dyDescent="0.25">
      <c r="A679" s="38">
        <v>675</v>
      </c>
      <c r="B679" s="44">
        <f>'CIA-1-Component 1'!B679</f>
        <v>0</v>
      </c>
      <c r="C679" s="45">
        <f>'CIA-1-Component 1'!C679</f>
        <v>0</v>
      </c>
      <c r="D679" s="39"/>
      <c r="E679" s="39"/>
      <c r="F679" s="39"/>
      <c r="G679" s="39"/>
      <c r="H679" s="39"/>
      <c r="I679" s="39"/>
    </row>
    <row r="680" spans="1:9" x14ac:dyDescent="0.25">
      <c r="A680" s="38">
        <v>676</v>
      </c>
      <c r="B680" s="44">
        <f>'CIA-1-Component 1'!B680</f>
        <v>0</v>
      </c>
      <c r="C680" s="45">
        <f>'CIA-1-Component 1'!C680</f>
        <v>0</v>
      </c>
      <c r="D680" s="39"/>
      <c r="E680" s="39"/>
      <c r="F680" s="39"/>
      <c r="G680" s="39"/>
      <c r="H680" s="39"/>
      <c r="I680" s="39"/>
    </row>
    <row r="681" spans="1:9" x14ac:dyDescent="0.25">
      <c r="A681" s="38">
        <v>677</v>
      </c>
      <c r="B681" s="44">
        <f>'CIA-1-Component 1'!B681</f>
        <v>0</v>
      </c>
      <c r="C681" s="45">
        <f>'CIA-1-Component 1'!C681</f>
        <v>0</v>
      </c>
      <c r="D681" s="39"/>
      <c r="E681" s="39"/>
      <c r="F681" s="39"/>
      <c r="G681" s="39"/>
      <c r="H681" s="39"/>
      <c r="I681" s="39"/>
    </row>
    <row r="682" spans="1:9" x14ac:dyDescent="0.25">
      <c r="A682" s="38">
        <v>678</v>
      </c>
      <c r="B682" s="44">
        <f>'CIA-1-Component 1'!B682</f>
        <v>0</v>
      </c>
      <c r="C682" s="45">
        <f>'CIA-1-Component 1'!C682</f>
        <v>0</v>
      </c>
      <c r="D682" s="39"/>
      <c r="E682" s="39"/>
      <c r="F682" s="39"/>
      <c r="G682" s="39"/>
      <c r="H682" s="39"/>
      <c r="I682" s="39"/>
    </row>
    <row r="683" spans="1:9" x14ac:dyDescent="0.25">
      <c r="A683" s="38">
        <v>679</v>
      </c>
      <c r="B683" s="44">
        <f>'CIA-1-Component 1'!B683</f>
        <v>0</v>
      </c>
      <c r="C683" s="45">
        <f>'CIA-1-Component 1'!C683</f>
        <v>0</v>
      </c>
      <c r="D683" s="39"/>
      <c r="E683" s="39"/>
      <c r="F683" s="39"/>
      <c r="G683" s="39"/>
      <c r="H683" s="39"/>
      <c r="I683" s="39"/>
    </row>
    <row r="684" spans="1:9" x14ac:dyDescent="0.25">
      <c r="A684" s="38">
        <v>680</v>
      </c>
      <c r="B684" s="44">
        <f>'CIA-1-Component 1'!B684</f>
        <v>0</v>
      </c>
      <c r="C684" s="45">
        <f>'CIA-1-Component 1'!C684</f>
        <v>0</v>
      </c>
      <c r="D684" s="39"/>
      <c r="E684" s="39"/>
      <c r="F684" s="39"/>
      <c r="G684" s="39"/>
      <c r="H684" s="39"/>
      <c r="I684" s="39"/>
    </row>
    <row r="685" spans="1:9" x14ac:dyDescent="0.25">
      <c r="A685" s="38">
        <v>681</v>
      </c>
      <c r="B685" s="44">
        <f>'CIA-1-Component 1'!B685</f>
        <v>0</v>
      </c>
      <c r="C685" s="45">
        <f>'CIA-1-Component 1'!C685</f>
        <v>0</v>
      </c>
      <c r="D685" s="39"/>
      <c r="E685" s="39"/>
      <c r="F685" s="39"/>
      <c r="G685" s="39"/>
      <c r="H685" s="39"/>
      <c r="I685" s="39"/>
    </row>
    <row r="686" spans="1:9" x14ac:dyDescent="0.25">
      <c r="A686" s="38">
        <v>682</v>
      </c>
      <c r="B686" s="44">
        <f>'CIA-1-Component 1'!B686</f>
        <v>0</v>
      </c>
      <c r="C686" s="45">
        <f>'CIA-1-Component 1'!C686</f>
        <v>0</v>
      </c>
      <c r="D686" s="39"/>
      <c r="E686" s="39"/>
      <c r="F686" s="39"/>
      <c r="G686" s="39"/>
      <c r="H686" s="39"/>
      <c r="I686" s="39"/>
    </row>
    <row r="687" spans="1:9" x14ac:dyDescent="0.25">
      <c r="A687" s="38">
        <v>683</v>
      </c>
      <c r="B687" s="44">
        <f>'CIA-1-Component 1'!B687</f>
        <v>0</v>
      </c>
      <c r="C687" s="45">
        <f>'CIA-1-Component 1'!C687</f>
        <v>0</v>
      </c>
      <c r="D687" s="39"/>
      <c r="E687" s="39"/>
      <c r="F687" s="39"/>
      <c r="G687" s="39"/>
      <c r="H687" s="39"/>
      <c r="I687" s="39"/>
    </row>
    <row r="688" spans="1:9" x14ac:dyDescent="0.25">
      <c r="A688" s="38">
        <v>684</v>
      </c>
      <c r="B688" s="44">
        <f>'CIA-1-Component 1'!B688</f>
        <v>0</v>
      </c>
      <c r="C688" s="45">
        <f>'CIA-1-Component 1'!C688</f>
        <v>0</v>
      </c>
      <c r="D688" s="39"/>
      <c r="E688" s="39"/>
      <c r="F688" s="39"/>
      <c r="G688" s="39"/>
      <c r="H688" s="39"/>
      <c r="I688" s="39"/>
    </row>
    <row r="689" spans="1:9" x14ac:dyDescent="0.25">
      <c r="A689" s="38">
        <v>685</v>
      </c>
      <c r="B689" s="44">
        <f>'CIA-1-Component 1'!B689</f>
        <v>0</v>
      </c>
      <c r="C689" s="45">
        <f>'CIA-1-Component 1'!C689</f>
        <v>0</v>
      </c>
      <c r="D689" s="39"/>
      <c r="E689" s="39"/>
      <c r="F689" s="39"/>
      <c r="G689" s="39"/>
      <c r="H689" s="39"/>
      <c r="I689" s="39"/>
    </row>
    <row r="690" spans="1:9" x14ac:dyDescent="0.25">
      <c r="A690" s="38">
        <v>686</v>
      </c>
      <c r="B690" s="44">
        <f>'CIA-1-Component 1'!B690</f>
        <v>0</v>
      </c>
      <c r="C690" s="45">
        <f>'CIA-1-Component 1'!C690</f>
        <v>0</v>
      </c>
      <c r="D690" s="39"/>
      <c r="E690" s="39"/>
      <c r="F690" s="39"/>
      <c r="G690" s="39"/>
      <c r="H690" s="39"/>
      <c r="I690" s="39"/>
    </row>
    <row r="691" spans="1:9" x14ac:dyDescent="0.25">
      <c r="A691" s="38">
        <v>687</v>
      </c>
      <c r="B691" s="44">
        <f>'CIA-1-Component 1'!B691</f>
        <v>0</v>
      </c>
      <c r="C691" s="45">
        <f>'CIA-1-Component 1'!C691</f>
        <v>0</v>
      </c>
      <c r="D691" s="39"/>
      <c r="E691" s="39"/>
      <c r="F691" s="39"/>
      <c r="G691" s="39"/>
      <c r="H691" s="39"/>
      <c r="I691" s="39"/>
    </row>
    <row r="692" spans="1:9" x14ac:dyDescent="0.25">
      <c r="A692" s="38">
        <v>688</v>
      </c>
      <c r="B692" s="44">
        <f>'CIA-1-Component 1'!B692</f>
        <v>0</v>
      </c>
      <c r="C692" s="45">
        <f>'CIA-1-Component 1'!C692</f>
        <v>0</v>
      </c>
      <c r="D692" s="39"/>
      <c r="E692" s="39"/>
      <c r="F692" s="39"/>
      <c r="G692" s="39"/>
      <c r="H692" s="39"/>
      <c r="I692" s="39"/>
    </row>
    <row r="693" spans="1:9" x14ac:dyDescent="0.25">
      <c r="A693" s="38">
        <v>689</v>
      </c>
      <c r="B693" s="44">
        <f>'CIA-1-Component 1'!B693</f>
        <v>0</v>
      </c>
      <c r="C693" s="45">
        <f>'CIA-1-Component 1'!C693</f>
        <v>0</v>
      </c>
      <c r="D693" s="39"/>
      <c r="E693" s="39"/>
      <c r="F693" s="39"/>
      <c r="G693" s="39"/>
      <c r="H693" s="39"/>
      <c r="I693" s="39"/>
    </row>
    <row r="694" spans="1:9" x14ac:dyDescent="0.25">
      <c r="A694" s="38">
        <v>690</v>
      </c>
      <c r="B694" s="44">
        <f>'CIA-1-Component 1'!B694</f>
        <v>0</v>
      </c>
      <c r="C694" s="45">
        <f>'CIA-1-Component 1'!C694</f>
        <v>0</v>
      </c>
      <c r="D694" s="39"/>
      <c r="E694" s="39"/>
      <c r="F694" s="39"/>
      <c r="G694" s="39"/>
      <c r="H694" s="39"/>
      <c r="I694" s="39"/>
    </row>
    <row r="695" spans="1:9" x14ac:dyDescent="0.25">
      <c r="A695" s="38">
        <v>691</v>
      </c>
      <c r="B695" s="44">
        <f>'CIA-1-Component 1'!B695</f>
        <v>0</v>
      </c>
      <c r="C695" s="45">
        <f>'CIA-1-Component 1'!C695</f>
        <v>0</v>
      </c>
      <c r="D695" s="39"/>
      <c r="E695" s="39"/>
      <c r="F695" s="39"/>
      <c r="G695" s="39"/>
      <c r="H695" s="39"/>
      <c r="I695" s="39"/>
    </row>
    <row r="696" spans="1:9" x14ac:dyDescent="0.25">
      <c r="A696" s="38">
        <v>692</v>
      </c>
      <c r="B696" s="44">
        <f>'CIA-1-Component 1'!B696</f>
        <v>0</v>
      </c>
      <c r="C696" s="45">
        <f>'CIA-1-Component 1'!C696</f>
        <v>0</v>
      </c>
      <c r="D696" s="39"/>
      <c r="E696" s="39"/>
      <c r="F696" s="39"/>
      <c r="G696" s="39"/>
      <c r="H696" s="39"/>
      <c r="I696" s="39"/>
    </row>
    <row r="697" spans="1:9" x14ac:dyDescent="0.25">
      <c r="A697" s="38">
        <v>693</v>
      </c>
      <c r="B697" s="44">
        <f>'CIA-1-Component 1'!B697</f>
        <v>0</v>
      </c>
      <c r="C697" s="45">
        <f>'CIA-1-Component 1'!C697</f>
        <v>0</v>
      </c>
      <c r="D697" s="39"/>
      <c r="E697" s="39"/>
      <c r="F697" s="39"/>
      <c r="G697" s="39"/>
      <c r="H697" s="39"/>
      <c r="I697" s="39"/>
    </row>
    <row r="698" spans="1:9" x14ac:dyDescent="0.25">
      <c r="A698" s="38">
        <v>694</v>
      </c>
      <c r="B698" s="44">
        <f>'CIA-1-Component 1'!B698</f>
        <v>0</v>
      </c>
      <c r="C698" s="45">
        <f>'CIA-1-Component 1'!C698</f>
        <v>0</v>
      </c>
      <c r="D698" s="39"/>
      <c r="E698" s="39"/>
      <c r="F698" s="39"/>
      <c r="G698" s="39"/>
      <c r="H698" s="39"/>
      <c r="I698" s="39"/>
    </row>
    <row r="699" spans="1:9" x14ac:dyDescent="0.25">
      <c r="A699" s="38">
        <v>695</v>
      </c>
      <c r="B699" s="44">
        <f>'CIA-1-Component 1'!B699</f>
        <v>0</v>
      </c>
      <c r="C699" s="45">
        <f>'CIA-1-Component 1'!C699</f>
        <v>0</v>
      </c>
      <c r="D699" s="39"/>
      <c r="E699" s="39"/>
      <c r="F699" s="39"/>
      <c r="G699" s="39"/>
      <c r="H699" s="39"/>
      <c r="I699" s="39"/>
    </row>
    <row r="700" spans="1:9" x14ac:dyDescent="0.25">
      <c r="A700" s="38">
        <v>696</v>
      </c>
      <c r="B700" s="44">
        <f>'CIA-1-Component 1'!B700</f>
        <v>0</v>
      </c>
      <c r="C700" s="45">
        <f>'CIA-1-Component 1'!C700</f>
        <v>0</v>
      </c>
      <c r="D700" s="39"/>
      <c r="E700" s="39"/>
      <c r="F700" s="39"/>
      <c r="G700" s="39"/>
      <c r="H700" s="39"/>
      <c r="I700" s="39"/>
    </row>
    <row r="701" spans="1:9" x14ac:dyDescent="0.25">
      <c r="A701" s="38">
        <v>697</v>
      </c>
      <c r="B701" s="44">
        <f>'CIA-1-Component 1'!B701</f>
        <v>0</v>
      </c>
      <c r="C701" s="45">
        <f>'CIA-1-Component 1'!C701</f>
        <v>0</v>
      </c>
      <c r="D701" s="39"/>
      <c r="E701" s="39"/>
      <c r="F701" s="39"/>
      <c r="G701" s="39"/>
      <c r="H701" s="39"/>
      <c r="I701" s="39"/>
    </row>
    <row r="702" spans="1:9" x14ac:dyDescent="0.25">
      <c r="A702" s="38">
        <v>698</v>
      </c>
      <c r="B702" s="44">
        <f>'CIA-1-Component 1'!B702</f>
        <v>0</v>
      </c>
      <c r="C702" s="45">
        <f>'CIA-1-Component 1'!C702</f>
        <v>0</v>
      </c>
      <c r="D702" s="39"/>
      <c r="E702" s="39"/>
      <c r="F702" s="39"/>
      <c r="G702" s="39"/>
      <c r="H702" s="39"/>
      <c r="I702" s="39"/>
    </row>
    <row r="703" spans="1:9" x14ac:dyDescent="0.25">
      <c r="A703" s="38">
        <v>699</v>
      </c>
      <c r="B703" s="44">
        <f>'CIA-1-Component 1'!B703</f>
        <v>0</v>
      </c>
      <c r="C703" s="45">
        <f>'CIA-1-Component 1'!C703</f>
        <v>0</v>
      </c>
      <c r="D703" s="39"/>
      <c r="E703" s="39"/>
      <c r="F703" s="39"/>
      <c r="G703" s="39"/>
      <c r="H703" s="39"/>
      <c r="I703" s="39"/>
    </row>
    <row r="704" spans="1:9" x14ac:dyDescent="0.25">
      <c r="A704" s="38">
        <v>700</v>
      </c>
      <c r="B704" s="44">
        <f>'CIA-1-Component 1'!B704</f>
        <v>0</v>
      </c>
      <c r="C704" s="45">
        <f>'CIA-1-Component 1'!C704</f>
        <v>0</v>
      </c>
      <c r="D704" s="39"/>
      <c r="E704" s="39"/>
      <c r="F704" s="39"/>
      <c r="G704" s="39"/>
      <c r="H704" s="39"/>
      <c r="I704" s="39"/>
    </row>
    <row r="705" spans="1:9" ht="15.75" x14ac:dyDescent="0.3">
      <c r="A705" s="41"/>
      <c r="B705" s="101" t="s">
        <v>60</v>
      </c>
      <c r="C705" s="102"/>
      <c r="D705" s="35">
        <f>IF(D3="NA","-",COUNTIFS(D5:D704,"&lt;&gt;NW",D5:D704,"&lt;&gt;AB",D5:D704,"&lt;&gt;NA",D5:D704,"&lt;&gt;"))</f>
        <v>14</v>
      </c>
      <c r="E705" s="35">
        <f t="shared" ref="E705:I705" si="0">IF(E3="NA","-",COUNTIFS(E5:E704,"&lt;&gt;NW",E5:E704,"&lt;&gt;AB",E5:E704,"&lt;&gt;NA",E5:E704,"&lt;&gt;"))</f>
        <v>14</v>
      </c>
      <c r="F705" s="35">
        <f t="shared" si="0"/>
        <v>14</v>
      </c>
      <c r="G705" s="35">
        <f t="shared" si="0"/>
        <v>14</v>
      </c>
      <c r="H705" s="35">
        <f t="shared" si="0"/>
        <v>0</v>
      </c>
      <c r="I705" s="35">
        <f t="shared" si="0"/>
        <v>0</v>
      </c>
    </row>
    <row r="706" spans="1:9" ht="15.75" x14ac:dyDescent="0.3">
      <c r="A706" s="41"/>
      <c r="B706" s="101" t="s">
        <v>62</v>
      </c>
      <c r="C706" s="102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6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6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3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3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</row>
    <row r="707" spans="1:9" x14ac:dyDescent="0.25">
      <c r="A707" s="41"/>
      <c r="B707" s="99" t="s">
        <v>61</v>
      </c>
      <c r="C707" s="100"/>
      <c r="D707" s="35">
        <f>IF(D3="NA","-",COUNTIF(D5:D704,"&gt;=" &amp;D706))</f>
        <v>13</v>
      </c>
      <c r="E707" s="35">
        <f t="shared" ref="E707:I707" si="1">IF(E3="NA","-",COUNTIF(E5:E704,"&gt;=" &amp;E706))</f>
        <v>13</v>
      </c>
      <c r="F707" s="35">
        <f t="shared" si="1"/>
        <v>14</v>
      </c>
      <c r="G707" s="35">
        <f t="shared" si="1"/>
        <v>14</v>
      </c>
      <c r="H707" s="35">
        <f t="shared" si="1"/>
        <v>0</v>
      </c>
      <c r="I707" s="35">
        <f t="shared" si="1"/>
        <v>0</v>
      </c>
    </row>
    <row r="708" spans="1:9" x14ac:dyDescent="0.25">
      <c r="A708" s="41"/>
      <c r="B708" s="99" t="s">
        <v>64</v>
      </c>
      <c r="C708" s="100"/>
      <c r="D708" s="42">
        <f>IFERROR(IF(D3="NA","-",(D707/D705)*100),"-")</f>
        <v>92.857142857142861</v>
      </c>
      <c r="E708" s="42">
        <f t="shared" ref="E708:I708" si="2">IFERROR(IF(E3="NA","-",(E707/E705)*100),"-")</f>
        <v>92.857142857142861</v>
      </c>
      <c r="F708" s="42">
        <f t="shared" si="2"/>
        <v>100</v>
      </c>
      <c r="G708" s="42">
        <f t="shared" si="2"/>
        <v>100</v>
      </c>
      <c r="H708" s="42" t="str">
        <f t="shared" si="2"/>
        <v>-</v>
      </c>
      <c r="I708" s="42" t="str">
        <f t="shared" si="2"/>
        <v>-</v>
      </c>
    </row>
    <row r="709" spans="1:9" x14ac:dyDescent="0.25">
      <c r="A709" s="41"/>
      <c r="B709" s="99" t="s">
        <v>63</v>
      </c>
      <c r="C709" s="100"/>
      <c r="D709" s="35">
        <f>IF(D3="NA","NA",IF(D708="-","-",(IF(D3=1,IF(D708&gt;=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3</v>
      </c>
      <c r="E709" s="35">
        <f>IF(E3="NA","NA",IF(E708="-","-",(IF(E3=1,IF(E708&gt;=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3</v>
      </c>
      <c r="F709" s="35">
        <f>IF(F3="NA","NA",IF(F708="-","-",(IF(F3=1,IF(F708&gt;=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3</v>
      </c>
      <c r="G709" s="35">
        <f>IF(G3="NA","NA",IF(G708="-","-",(IF(G3=1,IF(G708&gt;=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3</v>
      </c>
      <c r="H709" s="35" t="str">
        <f>IF(H3="NA","NA",IF(H708="-","-",(IF(H3=1,IF(H708&gt;=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-</v>
      </c>
      <c r="I709" s="35" t="str">
        <f>IF(I3="NA","NA",IF(I708="-","-",(IF(I3=1,IF(I708&gt;=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</row>
  </sheetData>
  <sheetProtection password="DD01" sheet="1" objects="1" scenarios="1" deleteRows="0"/>
  <protectedRanges>
    <protectedRange sqref="D3:I704" name="Range1"/>
  </protectedRanges>
  <mergeCells count="9">
    <mergeCell ref="B709:C709"/>
    <mergeCell ref="A1:A4"/>
    <mergeCell ref="B1:B4"/>
    <mergeCell ref="C1:C2"/>
    <mergeCell ref="D1:I1"/>
    <mergeCell ref="B705:C705"/>
    <mergeCell ref="B706:C706"/>
    <mergeCell ref="B707:C707"/>
    <mergeCell ref="B708:C70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topLeftCell="A4" zoomScaleSheetLayoutView="100" workbookViewId="0">
      <selection activeCell="D13" sqref="D13:H18"/>
    </sheetView>
  </sheetViews>
  <sheetFormatPr defaultRowHeight="15" x14ac:dyDescent="0.25"/>
  <cols>
    <col min="2" max="2" width="17.7109375" customWidth="1"/>
    <col min="3" max="3" width="38.5703125" customWidth="1"/>
    <col min="4" max="13" width="7.7109375" customWidth="1"/>
  </cols>
  <sheetData>
    <row r="1" spans="1:13" ht="15" customHeight="1" x14ac:dyDescent="0.25">
      <c r="A1" s="98" t="s">
        <v>0</v>
      </c>
      <c r="B1" s="98" t="s">
        <v>1</v>
      </c>
      <c r="C1" s="98" t="s">
        <v>15</v>
      </c>
      <c r="D1" s="98" t="s">
        <v>2</v>
      </c>
      <c r="E1" s="98"/>
      <c r="F1" s="98"/>
      <c r="G1" s="98"/>
      <c r="H1" s="98"/>
      <c r="I1" s="98"/>
      <c r="J1" s="98"/>
      <c r="K1" s="98"/>
      <c r="L1" s="98"/>
      <c r="M1" s="98"/>
    </row>
    <row r="2" spans="1:13" ht="30" customHeight="1" x14ac:dyDescent="0.25">
      <c r="A2" s="98"/>
      <c r="B2" s="98"/>
      <c r="C2" s="98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25">
      <c r="A3" s="98"/>
      <c r="B3" s="98"/>
      <c r="C3" s="36" t="s">
        <v>7</v>
      </c>
      <c r="D3" s="37">
        <v>1</v>
      </c>
      <c r="E3" s="37">
        <v>2</v>
      </c>
      <c r="F3" s="37">
        <v>3</v>
      </c>
      <c r="G3" s="37">
        <v>4</v>
      </c>
      <c r="H3" s="37">
        <v>5</v>
      </c>
      <c r="I3" s="37"/>
      <c r="J3" s="37"/>
      <c r="K3" s="37"/>
      <c r="L3" s="37"/>
      <c r="M3" s="37"/>
    </row>
    <row r="4" spans="1:13" x14ac:dyDescent="0.25">
      <c r="A4" s="98"/>
      <c r="B4" s="98"/>
      <c r="C4" s="36" t="s">
        <v>14</v>
      </c>
      <c r="D4" s="37">
        <v>10</v>
      </c>
      <c r="E4" s="37">
        <v>10</v>
      </c>
      <c r="F4" s="37">
        <v>10</v>
      </c>
      <c r="G4" s="37">
        <v>10</v>
      </c>
      <c r="H4" s="37">
        <v>10</v>
      </c>
      <c r="I4" s="37"/>
      <c r="J4" s="37"/>
      <c r="K4" s="37"/>
      <c r="L4" s="37"/>
      <c r="M4" s="37"/>
    </row>
    <row r="5" spans="1:13" ht="14.45" customHeight="1" x14ac:dyDescent="0.25">
      <c r="A5" s="38">
        <v>1</v>
      </c>
      <c r="B5" s="38">
        <f>'CIA-1-Component 1'!B5</f>
        <v>1417118</v>
      </c>
      <c r="C5" s="43" t="str">
        <f>'CIA-1-Component 1'!C5</f>
        <v>KINGSTON JOEL M</v>
      </c>
      <c r="D5" s="39">
        <v>9</v>
      </c>
      <c r="E5" s="39">
        <v>9</v>
      </c>
      <c r="F5" s="39">
        <v>9</v>
      </c>
      <c r="G5" s="39">
        <v>10</v>
      </c>
      <c r="H5" s="39">
        <v>10</v>
      </c>
      <c r="I5" s="39"/>
      <c r="J5" s="39"/>
      <c r="K5" s="39"/>
      <c r="L5" s="39"/>
      <c r="M5" s="39"/>
    </row>
    <row r="6" spans="1:13" ht="14.45" customHeight="1" x14ac:dyDescent="0.25">
      <c r="A6" s="38">
        <v>2</v>
      </c>
      <c r="B6" s="38">
        <f>'CIA-1-Component 1'!B6</f>
        <v>1417126</v>
      </c>
      <c r="C6" s="43" t="str">
        <f>'CIA-1-Component 1'!C6</f>
        <v>RAHUL V</v>
      </c>
      <c r="D6" s="39">
        <v>9</v>
      </c>
      <c r="E6" s="39">
        <v>9</v>
      </c>
      <c r="F6" s="39">
        <v>9</v>
      </c>
      <c r="G6" s="39">
        <v>9</v>
      </c>
      <c r="H6" s="39">
        <v>9</v>
      </c>
      <c r="I6" s="39"/>
      <c r="J6" s="39"/>
      <c r="K6" s="39"/>
      <c r="L6" s="39"/>
      <c r="M6" s="39"/>
    </row>
    <row r="7" spans="1:13" ht="14.45" customHeight="1" x14ac:dyDescent="0.25">
      <c r="A7" s="38">
        <v>3</v>
      </c>
      <c r="B7" s="38">
        <f>'CIA-1-Component 1'!B7</f>
        <v>1417132</v>
      </c>
      <c r="C7" s="43" t="str">
        <f>'CIA-1-Component 1'!C7</f>
        <v>ISABELLA JAYA RANI C</v>
      </c>
      <c r="D7" s="39">
        <v>9</v>
      </c>
      <c r="E7" s="39">
        <v>8</v>
      </c>
      <c r="F7" s="39">
        <v>9</v>
      </c>
      <c r="G7" s="39">
        <v>9</v>
      </c>
      <c r="H7" s="39">
        <v>9</v>
      </c>
      <c r="I7" s="39"/>
      <c r="J7" s="39"/>
      <c r="K7" s="39"/>
      <c r="L7" s="39"/>
      <c r="M7" s="39"/>
    </row>
    <row r="8" spans="1:13" ht="14.45" customHeight="1" x14ac:dyDescent="0.25">
      <c r="A8" s="38">
        <v>4</v>
      </c>
      <c r="B8" s="38">
        <f>'CIA-1-Component 1'!B8</f>
        <v>1417137</v>
      </c>
      <c r="C8" s="43" t="str">
        <f>'CIA-1-Component 1'!C8</f>
        <v>SUBHANJANA THAPA</v>
      </c>
      <c r="D8" s="39">
        <v>9</v>
      </c>
      <c r="E8" s="39">
        <v>9</v>
      </c>
      <c r="F8" s="39">
        <v>9</v>
      </c>
      <c r="G8" s="39">
        <v>9</v>
      </c>
      <c r="H8" s="39">
        <v>9</v>
      </c>
      <c r="I8" s="39"/>
      <c r="J8" s="39"/>
      <c r="K8" s="39"/>
      <c r="L8" s="39"/>
      <c r="M8" s="39"/>
    </row>
    <row r="9" spans="1:13" ht="14.45" customHeight="1" x14ac:dyDescent="0.25">
      <c r="A9" s="38">
        <v>5</v>
      </c>
      <c r="B9" s="38">
        <f>'CIA-1-Component 1'!B9</f>
        <v>1417147</v>
      </c>
      <c r="C9" s="43" t="str">
        <f>'CIA-1-Component 1'!C9</f>
        <v>ROSHAN RAGHAVENDRA SRINIVAS</v>
      </c>
      <c r="D9" s="39">
        <v>9</v>
      </c>
      <c r="E9" s="39">
        <v>9</v>
      </c>
      <c r="F9" s="39">
        <v>9</v>
      </c>
      <c r="G9" s="39">
        <v>10</v>
      </c>
      <c r="H9" s="39">
        <v>10</v>
      </c>
      <c r="I9" s="39"/>
      <c r="J9" s="39"/>
      <c r="K9" s="39"/>
      <c r="L9" s="39"/>
      <c r="M9" s="39"/>
    </row>
    <row r="10" spans="1:13" ht="14.45" customHeight="1" x14ac:dyDescent="0.25">
      <c r="A10" s="38">
        <v>6</v>
      </c>
      <c r="B10" s="38">
        <f>'CIA-1-Component 1'!B10</f>
        <v>1417157</v>
      </c>
      <c r="C10" s="43" t="str">
        <f>'CIA-1-Component 1'!C10</f>
        <v>ANKIT SURESH</v>
      </c>
      <c r="D10" s="39">
        <v>9</v>
      </c>
      <c r="E10" s="39">
        <v>9</v>
      </c>
      <c r="F10" s="39">
        <v>9</v>
      </c>
      <c r="G10" s="39">
        <v>9</v>
      </c>
      <c r="H10" s="39">
        <v>9</v>
      </c>
      <c r="I10" s="39"/>
      <c r="J10" s="39"/>
      <c r="K10" s="39"/>
      <c r="L10" s="39"/>
      <c r="M10" s="39"/>
    </row>
    <row r="11" spans="1:13" x14ac:dyDescent="0.25">
      <c r="A11" s="38">
        <v>7</v>
      </c>
      <c r="B11" s="38">
        <f>'CIA-1-Component 1'!B11</f>
        <v>1417158</v>
      </c>
      <c r="C11" s="43" t="str">
        <f>'CIA-1-Component 1'!C11</f>
        <v>DINESH K N</v>
      </c>
      <c r="D11" s="39">
        <v>8</v>
      </c>
      <c r="E11" s="39">
        <v>8</v>
      </c>
      <c r="F11" s="39">
        <v>7</v>
      </c>
      <c r="G11" s="39">
        <v>7</v>
      </c>
      <c r="H11" s="39">
        <v>9</v>
      </c>
      <c r="I11" s="39"/>
      <c r="J11" s="39"/>
      <c r="K11" s="39"/>
      <c r="L11" s="39"/>
      <c r="M11" s="39"/>
    </row>
    <row r="12" spans="1:13" ht="14.45" customHeight="1" x14ac:dyDescent="0.25">
      <c r="A12" s="38">
        <v>8</v>
      </c>
      <c r="B12" s="38">
        <f>'CIA-1-Component 1'!B12</f>
        <v>1417162</v>
      </c>
      <c r="C12" s="43" t="str">
        <f>'CIA-1-Component 1'!C12</f>
        <v>ANNET JOHN</v>
      </c>
      <c r="D12" s="39">
        <v>7</v>
      </c>
      <c r="E12" s="39">
        <v>7</v>
      </c>
      <c r="F12" s="39">
        <v>7</v>
      </c>
      <c r="G12" s="39">
        <v>7</v>
      </c>
      <c r="H12" s="39">
        <v>7</v>
      </c>
      <c r="I12" s="39"/>
      <c r="J12" s="39"/>
      <c r="K12" s="39"/>
      <c r="L12" s="39"/>
      <c r="M12" s="39"/>
    </row>
    <row r="13" spans="1:13" ht="14.45" customHeight="1" x14ac:dyDescent="0.25">
      <c r="A13" s="38">
        <v>9</v>
      </c>
      <c r="B13" s="38">
        <f>'CIA-1-Component 1'!B13</f>
        <v>1417184</v>
      </c>
      <c r="C13" s="43" t="str">
        <f>'CIA-1-Component 1'!C13</f>
        <v>AMRITANSHU SINGH</v>
      </c>
      <c r="D13" s="39">
        <v>10</v>
      </c>
      <c r="E13" s="39">
        <v>9</v>
      </c>
      <c r="F13" s="39">
        <v>9</v>
      </c>
      <c r="G13" s="39">
        <v>9</v>
      </c>
      <c r="H13" s="39">
        <v>9</v>
      </c>
      <c r="I13" s="39"/>
      <c r="J13" s="39"/>
      <c r="K13" s="39"/>
      <c r="L13" s="39"/>
      <c r="M13" s="39"/>
    </row>
    <row r="14" spans="1:13" ht="14.45" customHeight="1" x14ac:dyDescent="0.25">
      <c r="A14" s="38">
        <v>10</v>
      </c>
      <c r="B14" s="38">
        <f>'CIA-1-Component 1'!B14</f>
        <v>1417187</v>
      </c>
      <c r="C14" s="43" t="str">
        <f>'CIA-1-Component 1'!C14</f>
        <v>ABHISHEK CHAKRAVARTY</v>
      </c>
      <c r="D14" s="39">
        <v>8</v>
      </c>
      <c r="E14" s="39">
        <v>8</v>
      </c>
      <c r="F14" s="39">
        <v>8</v>
      </c>
      <c r="G14" s="39">
        <v>8</v>
      </c>
      <c r="H14" s="39">
        <v>8</v>
      </c>
      <c r="I14" s="39"/>
      <c r="J14" s="39"/>
      <c r="K14" s="39"/>
      <c r="L14" s="39"/>
      <c r="M14" s="39"/>
    </row>
    <row r="15" spans="1:13" ht="14.45" customHeight="1" x14ac:dyDescent="0.25">
      <c r="A15" s="38">
        <v>11</v>
      </c>
      <c r="B15" s="38">
        <f>'CIA-1-Component 1'!B15</f>
        <v>1417901</v>
      </c>
      <c r="C15" s="43" t="str">
        <f>'CIA-1-Component 1'!C15</f>
        <v>AJAY KUMAR</v>
      </c>
      <c r="D15" s="39">
        <v>8</v>
      </c>
      <c r="E15" s="39">
        <v>9</v>
      </c>
      <c r="F15" s="39">
        <v>9</v>
      </c>
      <c r="G15" s="39">
        <v>9</v>
      </c>
      <c r="H15" s="39">
        <v>9</v>
      </c>
      <c r="I15" s="39"/>
      <c r="J15" s="39"/>
      <c r="K15" s="39"/>
      <c r="L15" s="39"/>
      <c r="M15" s="39"/>
    </row>
    <row r="16" spans="1:13" ht="14.45" customHeight="1" x14ac:dyDescent="0.25">
      <c r="A16" s="38">
        <v>12</v>
      </c>
      <c r="B16" s="38">
        <f>'CIA-1-Component 1'!B16</f>
        <v>1417908</v>
      </c>
      <c r="C16" s="43" t="str">
        <f>'CIA-1-Component 1'!C16</f>
        <v>FARHAN KAIRANG</v>
      </c>
      <c r="D16" s="39">
        <v>8</v>
      </c>
      <c r="E16" s="39">
        <v>8</v>
      </c>
      <c r="F16" s="39">
        <v>8</v>
      </c>
      <c r="G16" s="39">
        <v>8</v>
      </c>
      <c r="H16" s="39">
        <v>5</v>
      </c>
      <c r="I16" s="39"/>
      <c r="J16" s="39"/>
      <c r="K16" s="39"/>
      <c r="L16" s="39"/>
      <c r="M16" s="39"/>
    </row>
    <row r="17" spans="1:13" ht="14.45" customHeight="1" x14ac:dyDescent="0.25">
      <c r="A17" s="38">
        <v>13</v>
      </c>
      <c r="B17" s="38">
        <f>'CIA-1-Component 1'!B17</f>
        <v>1417911</v>
      </c>
      <c r="C17" s="43" t="str">
        <f>'CIA-1-Component 1'!C17</f>
        <v>MARIYA CELIN M.J</v>
      </c>
      <c r="D17" s="39">
        <v>6</v>
      </c>
      <c r="E17" s="39">
        <v>6</v>
      </c>
      <c r="F17" s="39">
        <v>6</v>
      </c>
      <c r="G17" s="39">
        <v>6</v>
      </c>
      <c r="H17" s="39">
        <v>7</v>
      </c>
      <c r="I17" s="39"/>
      <c r="J17" s="39"/>
      <c r="K17" s="39"/>
      <c r="L17" s="39"/>
      <c r="M17" s="39"/>
    </row>
    <row r="18" spans="1:13" ht="14.45" customHeight="1" x14ac:dyDescent="0.25">
      <c r="A18" s="38">
        <v>14</v>
      </c>
      <c r="B18" s="38">
        <f>'CIA-1-Component 1'!B18</f>
        <v>1459105</v>
      </c>
      <c r="C18" s="43" t="str">
        <f>'CIA-1-Component 1'!C18</f>
        <v>A AMULYA VARNE</v>
      </c>
      <c r="D18" s="39">
        <v>8</v>
      </c>
      <c r="E18" s="39">
        <v>8</v>
      </c>
      <c r="F18" s="39">
        <v>8</v>
      </c>
      <c r="G18" s="39">
        <v>8</v>
      </c>
      <c r="H18" s="39">
        <v>9</v>
      </c>
      <c r="I18" s="39"/>
      <c r="J18" s="39"/>
      <c r="K18" s="39"/>
      <c r="L18" s="39"/>
      <c r="M18" s="39"/>
    </row>
    <row r="19" spans="1:13" ht="14.45" customHeight="1" x14ac:dyDescent="0.25">
      <c r="A19" s="38">
        <v>15</v>
      </c>
      <c r="B19" s="38">
        <f>'CIA-1-Component 1'!B19</f>
        <v>0</v>
      </c>
      <c r="C19" s="43">
        <f>'CIA-1-Component 1'!C19</f>
        <v>0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ht="14.45" customHeight="1" x14ac:dyDescent="0.25">
      <c r="A20" s="38">
        <v>16</v>
      </c>
      <c r="B20" s="38">
        <f>'CIA-1-Component 1'!B20</f>
        <v>0</v>
      </c>
      <c r="C20" s="43">
        <f>'CIA-1-Component 1'!C20</f>
        <v>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ht="14.45" customHeight="1" x14ac:dyDescent="0.25">
      <c r="A21" s="38">
        <v>17</v>
      </c>
      <c r="B21" s="38">
        <f>'CIA-1-Component 1'!B21</f>
        <v>0</v>
      </c>
      <c r="C21" s="43">
        <f>'CIA-1-Component 1'!C21</f>
        <v>0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ht="14.45" customHeight="1" x14ac:dyDescent="0.25">
      <c r="A22" s="38">
        <v>18</v>
      </c>
      <c r="B22" s="38">
        <f>'CIA-1-Component 1'!B22</f>
        <v>0</v>
      </c>
      <c r="C22" s="43">
        <f>'CIA-1-Component 1'!C22</f>
        <v>0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ht="14.45" customHeight="1" x14ac:dyDescent="0.25">
      <c r="A23" s="38">
        <v>19</v>
      </c>
      <c r="B23" s="38">
        <f>'CIA-1-Component 1'!B23</f>
        <v>0</v>
      </c>
      <c r="C23" s="43">
        <f>'CIA-1-Component 1'!C23</f>
        <v>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25">
      <c r="A24" s="38">
        <v>20</v>
      </c>
      <c r="B24" s="38">
        <f>'CIA-1-Component 1'!B24</f>
        <v>0</v>
      </c>
      <c r="C24" s="43">
        <f>'CIA-1-Component 1'!C24</f>
        <v>0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25">
      <c r="A25" s="38">
        <v>21</v>
      </c>
      <c r="B25" s="38">
        <f>'CIA-1-Component 1'!B25</f>
        <v>0</v>
      </c>
      <c r="C25" s="43">
        <f>'CIA-1-Component 1'!C25</f>
        <v>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25">
      <c r="A26" s="38">
        <v>22</v>
      </c>
      <c r="B26" s="38">
        <f>'CIA-1-Component 1'!B26</f>
        <v>0</v>
      </c>
      <c r="C26" s="43">
        <f>'CIA-1-Component 1'!C26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25">
      <c r="A27" s="38">
        <v>23</v>
      </c>
      <c r="B27" s="38">
        <f>'CIA-1-Component 1'!B27</f>
        <v>0</v>
      </c>
      <c r="C27" s="43">
        <f>'CIA-1-Component 1'!C27</f>
        <v>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25">
      <c r="A28" s="38">
        <v>24</v>
      </c>
      <c r="B28" s="38">
        <f>'CIA-1-Component 1'!B28</f>
        <v>0</v>
      </c>
      <c r="C28" s="43">
        <f>'CIA-1-Component 1'!C28</f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25">
      <c r="A29" s="38">
        <v>25</v>
      </c>
      <c r="B29" s="38">
        <f>'CIA-1-Component 1'!B29</f>
        <v>0</v>
      </c>
      <c r="C29" s="43">
        <f>'CIA-1-Component 1'!C29</f>
        <v>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25">
      <c r="A30" s="38">
        <v>26</v>
      </c>
      <c r="B30" s="38">
        <f>'CIA-1-Component 1'!B30</f>
        <v>0</v>
      </c>
      <c r="C30" s="43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25">
      <c r="A31" s="38">
        <v>27</v>
      </c>
      <c r="B31" s="38">
        <f>'CIA-1-Component 1'!B31</f>
        <v>0</v>
      </c>
      <c r="C31" s="43">
        <f>'CIA-1-Component 1'!C31</f>
        <v>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25">
      <c r="A32" s="38">
        <v>28</v>
      </c>
      <c r="B32" s="38">
        <f>'CIA-1-Component 1'!B32</f>
        <v>0</v>
      </c>
      <c r="C32" s="43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25">
      <c r="A33" s="38">
        <v>29</v>
      </c>
      <c r="B33" s="38">
        <f>'CIA-1-Component 1'!B33</f>
        <v>0</v>
      </c>
      <c r="C33" s="43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25">
      <c r="A34" s="38">
        <v>30</v>
      </c>
      <c r="B34" s="38">
        <f>'CIA-1-Component 1'!B34</f>
        <v>0</v>
      </c>
      <c r="C34" s="43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25">
      <c r="A35" s="38">
        <v>31</v>
      </c>
      <c r="B35" s="38">
        <f>'CIA-1-Component 1'!B35</f>
        <v>0</v>
      </c>
      <c r="C35" s="43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25">
      <c r="A36" s="38">
        <v>32</v>
      </c>
      <c r="B36" s="38">
        <f>'CIA-1-Component 1'!B36</f>
        <v>0</v>
      </c>
      <c r="C36" s="43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25">
      <c r="A37" s="38">
        <v>33</v>
      </c>
      <c r="B37" s="38">
        <f>'CIA-1-Component 1'!B37</f>
        <v>0</v>
      </c>
      <c r="C37" s="43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2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25">
      <c r="A39" s="38">
        <v>35</v>
      </c>
      <c r="B39" s="38">
        <f>'CIA-1-Component 1'!B39</f>
        <v>0</v>
      </c>
      <c r="C39" s="43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25">
      <c r="A40" s="38">
        <v>36</v>
      </c>
      <c r="B40" s="38">
        <f>'CIA-1-Component 1'!B40</f>
        <v>0</v>
      </c>
      <c r="C40" s="43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25">
      <c r="A41" s="38">
        <v>37</v>
      </c>
      <c r="B41" s="38">
        <f>'CIA-1-Component 1'!B41</f>
        <v>0</v>
      </c>
      <c r="C41" s="43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25">
      <c r="A42" s="38">
        <v>38</v>
      </c>
      <c r="B42" s="38">
        <f>'CIA-1-Component 1'!B42</f>
        <v>0</v>
      </c>
      <c r="C42" s="43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25">
      <c r="A43" s="38">
        <v>39</v>
      </c>
      <c r="B43" s="38">
        <f>'CIA-1-Component 1'!B43</f>
        <v>0</v>
      </c>
      <c r="C43" s="43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25">
      <c r="A44" s="38">
        <v>40</v>
      </c>
      <c r="B44" s="38">
        <f>'CIA-1-Component 1'!B44</f>
        <v>0</v>
      </c>
      <c r="C44" s="43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25">
      <c r="A45" s="38">
        <v>41</v>
      </c>
      <c r="B45" s="38">
        <f>'CIA-1-Component 1'!B45</f>
        <v>0</v>
      </c>
      <c r="C45" s="43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38">
        <v>42</v>
      </c>
      <c r="B46" s="38">
        <f>'CIA-1-Component 1'!B46</f>
        <v>0</v>
      </c>
      <c r="C46" s="43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25">
      <c r="A47" s="38">
        <v>43</v>
      </c>
      <c r="B47" s="38">
        <f>'CIA-1-Component 1'!B47</f>
        <v>0</v>
      </c>
      <c r="C47" s="43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25">
      <c r="A48" s="38">
        <v>44</v>
      </c>
      <c r="B48" s="38">
        <f>'CIA-1-Component 1'!B48</f>
        <v>0</v>
      </c>
      <c r="C48" s="43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25">
      <c r="A49" s="38">
        <v>45</v>
      </c>
      <c r="B49" s="38">
        <f>'CIA-1-Component 1'!B49</f>
        <v>0</v>
      </c>
      <c r="C49" s="43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25">
      <c r="A50" s="38">
        <v>46</v>
      </c>
      <c r="B50" s="38">
        <f>'CIA-1-Component 1'!B50</f>
        <v>0</v>
      </c>
      <c r="C50" s="43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25">
      <c r="A51" s="38">
        <v>47</v>
      </c>
      <c r="B51" s="38">
        <f>'CIA-1-Component 1'!B51</f>
        <v>0</v>
      </c>
      <c r="C51" s="43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25">
      <c r="A52" s="38">
        <v>48</v>
      </c>
      <c r="B52" s="38">
        <f>'CIA-1-Component 1'!B52</f>
        <v>0</v>
      </c>
      <c r="C52" s="43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25">
      <c r="A53" s="38">
        <v>49</v>
      </c>
      <c r="B53" s="38">
        <f>'CIA-1-Component 1'!B53</f>
        <v>0</v>
      </c>
      <c r="C53" s="43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25">
      <c r="A54" s="38">
        <v>50</v>
      </c>
      <c r="B54" s="38">
        <f>'CIA-1-Component 1'!B54</f>
        <v>0</v>
      </c>
      <c r="C54" s="43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25">
      <c r="A55" s="38">
        <v>51</v>
      </c>
      <c r="B55" s="38">
        <f>'CIA-1-Component 1'!B55</f>
        <v>0</v>
      </c>
      <c r="C55" s="43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25">
      <c r="A56" s="38">
        <v>52</v>
      </c>
      <c r="B56" s="38">
        <f>'CIA-1-Component 1'!B56</f>
        <v>0</v>
      </c>
      <c r="C56" s="43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25">
      <c r="A57" s="38">
        <v>53</v>
      </c>
      <c r="B57" s="38">
        <f>'CIA-1-Component 1'!B57</f>
        <v>0</v>
      </c>
      <c r="C57" s="43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25">
      <c r="A58" s="38">
        <v>54</v>
      </c>
      <c r="B58" s="38">
        <f>'CIA-1-Component 1'!B58</f>
        <v>0</v>
      </c>
      <c r="C58" s="43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25">
      <c r="A59" s="38">
        <v>55</v>
      </c>
      <c r="B59" s="38">
        <f>'CIA-1-Component 1'!B59</f>
        <v>0</v>
      </c>
      <c r="C59" s="43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25">
      <c r="A60" s="38">
        <v>56</v>
      </c>
      <c r="B60" s="38">
        <f>'CIA-1-Component 1'!B60</f>
        <v>0</v>
      </c>
      <c r="C60" s="43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25">
      <c r="A61" s="38">
        <v>57</v>
      </c>
      <c r="B61" s="38">
        <f>'CIA-1-Component 1'!B61</f>
        <v>0</v>
      </c>
      <c r="C61" s="43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25">
      <c r="A62" s="38">
        <v>58</v>
      </c>
      <c r="B62" s="38">
        <f>'CIA-1-Component 1'!B62</f>
        <v>0</v>
      </c>
      <c r="C62" s="43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25">
      <c r="A63" s="38">
        <v>59</v>
      </c>
      <c r="B63" s="38">
        <f>'CIA-1-Component 1'!B63</f>
        <v>0</v>
      </c>
      <c r="C63" s="43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25">
      <c r="A64" s="38">
        <v>60</v>
      </c>
      <c r="B64" s="38">
        <f>'CIA-1-Component 1'!B64</f>
        <v>0</v>
      </c>
      <c r="C64" s="43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25">
      <c r="A65" s="38">
        <v>61</v>
      </c>
      <c r="B65" s="38">
        <f>'CIA-1-Component 1'!B65</f>
        <v>0</v>
      </c>
      <c r="C65" s="43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25">
      <c r="A66" s="38">
        <v>62</v>
      </c>
      <c r="B66" s="38">
        <f>'CIA-1-Component 1'!B66</f>
        <v>0</v>
      </c>
      <c r="C66" s="43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25">
      <c r="A67" s="38">
        <v>63</v>
      </c>
      <c r="B67" s="38">
        <f>'CIA-1-Component 1'!B67</f>
        <v>0</v>
      </c>
      <c r="C67" s="43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2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25">
      <c r="A69" s="38">
        <v>65</v>
      </c>
      <c r="B69" s="38">
        <f>'CIA-1-Component 1'!B69</f>
        <v>0</v>
      </c>
      <c r="C69" s="43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25">
      <c r="A70" s="38">
        <v>66</v>
      </c>
      <c r="B70" s="38">
        <f>'CIA-1-Component 1'!B70</f>
        <v>0</v>
      </c>
      <c r="C70" s="43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25">
      <c r="A71" s="38">
        <v>67</v>
      </c>
      <c r="B71" s="38">
        <f>'CIA-1-Component 1'!B71</f>
        <v>0</v>
      </c>
      <c r="C71" s="43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25">
      <c r="A72" s="38">
        <v>68</v>
      </c>
      <c r="B72" s="38">
        <f>'CIA-1-Component 1'!B72</f>
        <v>0</v>
      </c>
      <c r="C72" s="43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25">
      <c r="A73" s="38">
        <v>69</v>
      </c>
      <c r="B73" s="38">
        <f>'CIA-1-Component 1'!B73</f>
        <v>0</v>
      </c>
      <c r="C73" s="43">
        <f>'CIA-1-Component 1'!C73</f>
        <v>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25">
      <c r="A74" s="38">
        <v>70</v>
      </c>
      <c r="B74" s="38">
        <f>'CIA-1-Component 1'!B74</f>
        <v>0</v>
      </c>
      <c r="C74" s="43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25">
      <c r="A75" s="38">
        <v>71</v>
      </c>
      <c r="B75" s="38">
        <f>'CIA-1-Component 1'!B75</f>
        <v>0</v>
      </c>
      <c r="C75" s="43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25">
      <c r="A76" s="38">
        <v>72</v>
      </c>
      <c r="B76" s="38">
        <f>'CIA-1-Component 1'!B76</f>
        <v>0</v>
      </c>
      <c r="C76" s="43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25">
      <c r="A77" s="38">
        <v>73</v>
      </c>
      <c r="B77" s="38">
        <f>'CIA-1-Component 1'!B77</f>
        <v>0</v>
      </c>
      <c r="C77" s="43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25">
      <c r="A78" s="38">
        <v>74</v>
      </c>
      <c r="B78" s="38">
        <f>'CIA-1-Component 1'!B78</f>
        <v>0</v>
      </c>
      <c r="C78" s="43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25">
      <c r="A79" s="38">
        <v>75</v>
      </c>
      <c r="B79" s="38">
        <f>'CIA-1-Component 1'!B79</f>
        <v>0</v>
      </c>
      <c r="C79" s="43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25">
      <c r="A80" s="38">
        <v>76</v>
      </c>
      <c r="B80" s="38">
        <f>'CIA-1-Component 1'!B80</f>
        <v>0</v>
      </c>
      <c r="C80" s="43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25">
      <c r="A81" s="38">
        <v>77</v>
      </c>
      <c r="B81" s="38">
        <f>'CIA-1-Component 1'!B81</f>
        <v>0</v>
      </c>
      <c r="C81" s="43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25">
      <c r="A82" s="38">
        <v>78</v>
      </c>
      <c r="B82" s="38">
        <f>'CIA-1-Component 1'!B82</f>
        <v>0</v>
      </c>
      <c r="C82" s="43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25">
      <c r="A83" s="38">
        <v>79</v>
      </c>
      <c r="B83" s="38">
        <f>'CIA-1-Component 1'!B83</f>
        <v>0</v>
      </c>
      <c r="C83" s="43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25">
      <c r="A84" s="38">
        <v>80</v>
      </c>
      <c r="B84" s="38">
        <f>'CIA-1-Component 1'!B84</f>
        <v>0</v>
      </c>
      <c r="C84" s="43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25">
      <c r="A85" s="38">
        <v>81</v>
      </c>
      <c r="B85" s="38">
        <f>'CIA-1-Component 1'!B85</f>
        <v>0</v>
      </c>
      <c r="C85" s="43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25">
      <c r="A86" s="38">
        <v>82</v>
      </c>
      <c r="B86" s="38">
        <f>'CIA-1-Component 1'!B86</f>
        <v>0</v>
      </c>
      <c r="C86" s="43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25">
      <c r="A87" s="38">
        <v>83</v>
      </c>
      <c r="B87" s="38">
        <f>'CIA-1-Component 1'!B87</f>
        <v>0</v>
      </c>
      <c r="C87" s="43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25">
      <c r="A88" s="38">
        <v>84</v>
      </c>
      <c r="B88" s="38">
        <f>'CIA-1-Component 1'!B88</f>
        <v>0</v>
      </c>
      <c r="C88" s="43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25">
      <c r="A89" s="38">
        <v>85</v>
      </c>
      <c r="B89" s="38">
        <f>'CIA-1-Component 1'!B89</f>
        <v>0</v>
      </c>
      <c r="C89" s="43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25">
      <c r="A90" s="38">
        <v>86</v>
      </c>
      <c r="B90" s="38">
        <f>'CIA-1-Component 1'!B90</f>
        <v>0</v>
      </c>
      <c r="C90" s="43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25">
      <c r="A91" s="38">
        <v>87</v>
      </c>
      <c r="B91" s="38">
        <f>'CIA-1-Component 1'!B91</f>
        <v>0</v>
      </c>
      <c r="C91" s="43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25">
      <c r="A92" s="38">
        <v>88</v>
      </c>
      <c r="B92" s="38">
        <f>'CIA-1-Component 1'!B92</f>
        <v>0</v>
      </c>
      <c r="C92" s="43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25">
      <c r="A93" s="38">
        <v>89</v>
      </c>
      <c r="B93" s="38">
        <f>'CIA-1-Component 1'!B93</f>
        <v>0</v>
      </c>
      <c r="C93" s="43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25">
      <c r="A94" s="38">
        <v>90</v>
      </c>
      <c r="B94" s="38">
        <f>'CIA-1-Component 1'!B94</f>
        <v>0</v>
      </c>
      <c r="C94" s="43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25">
      <c r="A95" s="38">
        <v>91</v>
      </c>
      <c r="B95" s="38">
        <f>'CIA-1-Component 1'!B95</f>
        <v>0</v>
      </c>
      <c r="C95" s="43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25">
      <c r="A96" s="38">
        <v>92</v>
      </c>
      <c r="B96" s="38">
        <f>'CIA-1-Component 1'!B96</f>
        <v>0</v>
      </c>
      <c r="C96" s="43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25">
      <c r="A97" s="38">
        <v>93</v>
      </c>
      <c r="B97" s="38">
        <f>'CIA-1-Component 1'!B97</f>
        <v>0</v>
      </c>
      <c r="C97" s="43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25">
      <c r="A98" s="38">
        <v>94</v>
      </c>
      <c r="B98" s="38">
        <f>'CIA-1-Component 1'!B98</f>
        <v>0</v>
      </c>
      <c r="C98" s="43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25">
      <c r="A99" s="38">
        <v>95</v>
      </c>
      <c r="B99" s="38">
        <f>'CIA-1-Component 1'!B99</f>
        <v>0</v>
      </c>
      <c r="C99" s="43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25">
      <c r="A100" s="38">
        <v>96</v>
      </c>
      <c r="B100" s="38">
        <f>'CIA-1-Component 1'!B100</f>
        <v>0</v>
      </c>
      <c r="C100" s="43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25">
      <c r="A101" s="38">
        <v>97</v>
      </c>
      <c r="B101" s="38">
        <f>'CIA-1-Component 1'!B101</f>
        <v>0</v>
      </c>
      <c r="C101" s="43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25">
      <c r="A102" s="38">
        <v>98</v>
      </c>
      <c r="B102" s="38">
        <f>'CIA-1-Component 1'!B102</f>
        <v>0</v>
      </c>
      <c r="C102" s="43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25">
      <c r="A103" s="38">
        <v>99</v>
      </c>
      <c r="B103" s="38">
        <f>'CIA-1-Component 1'!B103</f>
        <v>0</v>
      </c>
      <c r="C103" s="43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25">
      <c r="A104" s="38">
        <v>100</v>
      </c>
      <c r="B104" s="38">
        <f>'CIA-1-Component 1'!B104</f>
        <v>0</v>
      </c>
      <c r="C104" s="43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25">
      <c r="A105" s="38">
        <v>101</v>
      </c>
      <c r="B105" s="38">
        <f>'CIA-1-Component 1'!B105</f>
        <v>0</v>
      </c>
      <c r="C105" s="43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25">
      <c r="A106" s="38">
        <v>102</v>
      </c>
      <c r="B106" s="38">
        <f>'CIA-1-Component 1'!B106</f>
        <v>0</v>
      </c>
      <c r="C106" s="43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25">
      <c r="A107" s="38">
        <v>103</v>
      </c>
      <c r="B107" s="38">
        <f>'CIA-1-Component 1'!B107</f>
        <v>0</v>
      </c>
      <c r="C107" s="43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25">
      <c r="A108" s="38">
        <v>104</v>
      </c>
      <c r="B108" s="38">
        <f>'CIA-1-Component 1'!B108</f>
        <v>0</v>
      </c>
      <c r="C108" s="43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25">
      <c r="A109" s="38">
        <v>105</v>
      </c>
      <c r="B109" s="38">
        <f>'CIA-1-Component 1'!B109</f>
        <v>0</v>
      </c>
      <c r="C109" s="43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25">
      <c r="A110" s="38">
        <v>106</v>
      </c>
      <c r="B110" s="38">
        <f>'CIA-1-Component 1'!B110</f>
        <v>0</v>
      </c>
      <c r="C110" s="43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25">
      <c r="A111" s="38">
        <v>107</v>
      </c>
      <c r="B111" s="38">
        <f>'CIA-1-Component 1'!B111</f>
        <v>0</v>
      </c>
      <c r="C111" s="43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25">
      <c r="A112" s="38">
        <v>108</v>
      </c>
      <c r="B112" s="38">
        <f>'CIA-1-Component 1'!B112</f>
        <v>0</v>
      </c>
      <c r="C112" s="43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25">
      <c r="A113" s="38">
        <v>109</v>
      </c>
      <c r="B113" s="38">
        <f>'CIA-1-Component 1'!B113</f>
        <v>0</v>
      </c>
      <c r="C113" s="43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25">
      <c r="A114" s="38">
        <v>110</v>
      </c>
      <c r="B114" s="38">
        <f>'CIA-1-Component 1'!B114</f>
        <v>0</v>
      </c>
      <c r="C114" s="43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25">
      <c r="A115" s="38">
        <v>111</v>
      </c>
      <c r="B115" s="38">
        <f>'CIA-1-Component 1'!B115</f>
        <v>0</v>
      </c>
      <c r="C115" s="43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25">
      <c r="A116" s="38">
        <v>112</v>
      </c>
      <c r="B116" s="38">
        <f>'CIA-1-Component 1'!B116</f>
        <v>0</v>
      </c>
      <c r="C116" s="43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25">
      <c r="A117" s="38">
        <v>113</v>
      </c>
      <c r="B117" s="38">
        <f>'CIA-1-Component 1'!B117</f>
        <v>0</v>
      </c>
      <c r="C117" s="43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25">
      <c r="A118" s="38">
        <v>114</v>
      </c>
      <c r="B118" s="38">
        <f>'CIA-1-Component 1'!B118</f>
        <v>0</v>
      </c>
      <c r="C118" s="43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25">
      <c r="A119" s="38">
        <v>115</v>
      </c>
      <c r="B119" s="38">
        <f>'CIA-1-Component 1'!B119</f>
        <v>0</v>
      </c>
      <c r="C119" s="43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25">
      <c r="A120" s="38">
        <v>116</v>
      </c>
      <c r="B120" s="38">
        <f>'CIA-1-Component 1'!B120</f>
        <v>0</v>
      </c>
      <c r="C120" s="43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25">
      <c r="A121" s="38">
        <v>117</v>
      </c>
      <c r="B121" s="38">
        <f>'CIA-1-Component 1'!B121</f>
        <v>0</v>
      </c>
      <c r="C121" s="43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25">
      <c r="A122" s="38">
        <v>118</v>
      </c>
      <c r="B122" s="38">
        <f>'CIA-1-Component 1'!B122</f>
        <v>0</v>
      </c>
      <c r="C122" s="43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25">
      <c r="A123" s="38">
        <v>119</v>
      </c>
      <c r="B123" s="38">
        <f>'CIA-1-Component 1'!B123</f>
        <v>0</v>
      </c>
      <c r="C123" s="43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25">
      <c r="A124" s="38">
        <v>120</v>
      </c>
      <c r="B124" s="38">
        <f>'CIA-1-Component 1'!B124</f>
        <v>0</v>
      </c>
      <c r="C124" s="43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25">
      <c r="A125" s="38">
        <v>121</v>
      </c>
      <c r="B125" s="38">
        <f>'CIA-1-Component 1'!B125</f>
        <v>0</v>
      </c>
      <c r="C125" s="43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25">
      <c r="A126" s="38">
        <v>122</v>
      </c>
      <c r="B126" s="38">
        <f>'CIA-1-Component 1'!B126</f>
        <v>0</v>
      </c>
      <c r="C126" s="43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25">
      <c r="A127" s="38">
        <v>123</v>
      </c>
      <c r="B127" s="38">
        <f>'CIA-1-Component 1'!B127</f>
        <v>0</v>
      </c>
      <c r="C127" s="43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25">
      <c r="A128" s="38">
        <v>124</v>
      </c>
      <c r="B128" s="38">
        <f>'CIA-1-Component 1'!B128</f>
        <v>0</v>
      </c>
      <c r="C128" s="43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25">
      <c r="A129" s="38">
        <v>125</v>
      </c>
      <c r="B129" s="38">
        <f>'CIA-1-Component 1'!B129</f>
        <v>0</v>
      </c>
      <c r="C129" s="43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25">
      <c r="A130" s="38">
        <v>126</v>
      </c>
      <c r="B130" s="38">
        <f>'CIA-1-Component 1'!B130</f>
        <v>0</v>
      </c>
      <c r="C130" s="43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25">
      <c r="A131" s="38">
        <v>127</v>
      </c>
      <c r="B131" s="38">
        <f>'CIA-1-Component 1'!B131</f>
        <v>0</v>
      </c>
      <c r="C131" s="43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25">
      <c r="A132" s="38">
        <v>128</v>
      </c>
      <c r="B132" s="38">
        <f>'CIA-1-Component 1'!B132</f>
        <v>0</v>
      </c>
      <c r="C132" s="43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25">
      <c r="A133" s="38">
        <v>129</v>
      </c>
      <c r="B133" s="38">
        <f>'CIA-1-Component 1'!B133</f>
        <v>0</v>
      </c>
      <c r="C133" s="43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25">
      <c r="A134" s="38">
        <v>130</v>
      </c>
      <c r="B134" s="38">
        <f>'CIA-1-Component 1'!B134</f>
        <v>0</v>
      </c>
      <c r="C134" s="43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25">
      <c r="A135" s="38">
        <v>131</v>
      </c>
      <c r="B135" s="38">
        <f>'CIA-1-Component 1'!B135</f>
        <v>0</v>
      </c>
      <c r="C135" s="43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25">
      <c r="A136" s="38">
        <v>132</v>
      </c>
      <c r="B136" s="38">
        <f>'CIA-1-Component 1'!B136</f>
        <v>0</v>
      </c>
      <c r="C136" s="43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25">
      <c r="A137" s="38">
        <v>133</v>
      </c>
      <c r="B137" s="38">
        <f>'CIA-1-Component 1'!B137</f>
        <v>0</v>
      </c>
      <c r="C137" s="43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25">
      <c r="A138" s="38">
        <v>134</v>
      </c>
      <c r="B138" s="38">
        <f>'CIA-1-Component 1'!B138</f>
        <v>0</v>
      </c>
      <c r="C138" s="43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2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25">
      <c r="A140" s="38">
        <v>136</v>
      </c>
      <c r="B140" s="38">
        <f>'CIA-1-Component 1'!B140</f>
        <v>0</v>
      </c>
      <c r="C140" s="43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25">
      <c r="A141" s="38">
        <v>137</v>
      </c>
      <c r="B141" s="38">
        <f>'CIA-1-Component 1'!B141</f>
        <v>0</v>
      </c>
      <c r="C141" s="43">
        <f>'CIA-1-Component 1'!C141</f>
        <v>0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25">
      <c r="A142" s="38">
        <v>138</v>
      </c>
      <c r="B142" s="38">
        <f>'CIA-1-Component 1'!B142</f>
        <v>0</v>
      </c>
      <c r="C142" s="43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2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2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2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2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2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2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2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2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2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2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2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2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2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2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2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2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2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2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2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2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2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2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2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2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2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2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2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2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2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2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2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2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2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2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2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2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2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2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2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2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2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2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2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2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2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2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2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2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2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2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2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2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2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2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2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2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2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2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2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2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2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2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2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2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2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2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2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2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2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2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2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2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2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2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2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2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2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2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2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2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2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2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2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2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2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2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2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2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2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2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2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2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2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2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2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2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2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2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2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2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2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2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2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2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2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2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2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2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2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2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2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2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2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2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2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2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2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2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2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2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2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2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2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2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2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2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2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2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2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2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2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2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2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2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2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2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2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2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2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2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2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2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2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2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2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2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2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2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2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2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2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2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2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2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2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2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2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2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2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2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2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2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2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2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2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2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2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2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2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2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2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2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2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2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2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2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2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2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2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2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2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2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2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2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2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2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2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2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2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2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2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2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2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2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2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2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2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2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2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2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2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2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2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2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2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2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2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2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2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2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2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2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2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2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2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2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2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2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2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2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2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2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2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2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2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2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2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2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2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2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2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2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2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2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2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2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2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2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2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2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2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2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2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2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2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2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2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2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2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2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2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2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2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2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2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2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2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2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2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2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2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2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2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2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2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2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2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2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2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2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2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2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2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2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2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2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2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2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2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2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2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2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2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2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2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2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2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2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2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2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2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2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2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2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2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2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2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2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2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2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2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2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2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2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2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2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2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2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2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2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2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2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2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2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2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2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2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2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2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2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2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2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2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2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2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2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2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2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2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2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2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2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2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2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2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2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2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2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2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2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2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2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2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2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2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2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2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2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2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2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2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2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2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2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2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2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2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2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2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2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2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2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2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2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2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2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2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2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2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2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2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2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2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2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2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2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2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2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2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2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2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2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2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2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2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2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2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2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2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2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2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2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2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2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2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2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2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2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2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2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2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2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2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2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2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2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2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2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2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2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2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2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2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2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2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2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2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2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2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2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2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2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2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2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2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2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2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2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2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2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2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2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2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2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2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2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2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2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2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2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2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2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2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2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2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2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2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2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2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2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2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2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2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2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2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2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2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2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2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2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2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2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2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2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2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2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2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2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2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2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2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2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2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2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2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2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2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2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2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2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2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2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2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2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2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2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2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2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2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2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2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2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2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2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2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2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2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2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2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2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2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2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2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2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2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2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2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2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2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2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2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2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2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2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2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2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2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2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2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2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2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2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2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2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2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2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2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2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2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2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2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2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2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2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2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2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2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2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2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2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2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2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2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2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2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2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2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2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2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2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2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2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2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2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2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2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2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2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2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2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2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2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ht="15.75" x14ac:dyDescent="0.3">
      <c r="A705" s="41"/>
      <c r="B705" s="97" t="s">
        <v>60</v>
      </c>
      <c r="C705" s="97"/>
      <c r="D705" s="35">
        <f>IF(D3="NA","-",COUNTIFS(D5:D704,"&lt;&gt;NW",D5:D704,"&lt;&gt;AB",D5:D704,"&lt;&gt;NA",D5:D704,"&lt;&gt;"))</f>
        <v>14</v>
      </c>
      <c r="E705" s="35">
        <f t="shared" ref="E705:M705" si="0">IF(E3="NA","-",COUNTIFS(E5:E704,"&lt;&gt;NW",E5:E704,"&lt;&gt;AB",E5:E704,"&lt;&gt;NA",E5:E704,"&lt;&gt;"))</f>
        <v>14</v>
      </c>
      <c r="F705" s="35">
        <f t="shared" si="0"/>
        <v>14</v>
      </c>
      <c r="G705" s="35">
        <f t="shared" si="0"/>
        <v>14</v>
      </c>
      <c r="H705" s="35">
        <f t="shared" si="0"/>
        <v>14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ht="15.75" x14ac:dyDescent="0.3">
      <c r="A706" s="41"/>
      <c r="B706" s="97" t="s">
        <v>62</v>
      </c>
      <c r="C706" s="97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6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6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6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6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6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25">
      <c r="A707" s="41"/>
      <c r="B707" s="96" t="s">
        <v>61</v>
      </c>
      <c r="C707" s="96"/>
      <c r="D707" s="35">
        <f>IF(D3="NA","-",COUNTIF(D5:D704,"&gt;=" &amp;D706))</f>
        <v>14</v>
      </c>
      <c r="E707" s="35">
        <f t="shared" ref="E707:M707" si="1">IF(E3="NA","-",COUNTIF(E5:E704,"&gt;=" &amp;E706))</f>
        <v>14</v>
      </c>
      <c r="F707" s="35">
        <f t="shared" si="1"/>
        <v>14</v>
      </c>
      <c r="G707" s="35">
        <f t="shared" si="1"/>
        <v>14</v>
      </c>
      <c r="H707" s="35">
        <f t="shared" si="1"/>
        <v>13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25">
      <c r="A708" s="41"/>
      <c r="B708" s="96" t="s">
        <v>64</v>
      </c>
      <c r="C708" s="96"/>
      <c r="D708" s="42">
        <f>IFERROR(IF(D3="NA","-",(D707/D705)*100),"-")</f>
        <v>100</v>
      </c>
      <c r="E708" s="42">
        <f t="shared" ref="E708:M708" si="2">IFERROR(IF(E3="NA","-",(E707/E705)*100),"-")</f>
        <v>100</v>
      </c>
      <c r="F708" s="42">
        <f t="shared" si="2"/>
        <v>100</v>
      </c>
      <c r="G708" s="42">
        <f t="shared" si="2"/>
        <v>100</v>
      </c>
      <c r="H708" s="42">
        <f t="shared" si="2"/>
        <v>92.857142857142861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25">
      <c r="A709" s="41"/>
      <c r="B709" s="96" t="s">
        <v>63</v>
      </c>
      <c r="C709" s="96"/>
      <c r="D709" s="35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3</v>
      </c>
      <c r="E709" s="35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3</v>
      </c>
      <c r="F709" s="35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3</v>
      </c>
      <c r="G709" s="35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3</v>
      </c>
      <c r="H709" s="35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3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 t="str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-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 t="str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-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</row>
  </sheetData>
  <sheetProtection password="DD01" sheet="1" objects="1" scenarios="1" deleteRows="0"/>
  <protectedRanges>
    <protectedRange sqref="D3:M704" name="Range1"/>
  </protectedRanges>
  <mergeCells count="9">
    <mergeCell ref="B709:C709"/>
    <mergeCell ref="A1:A4"/>
    <mergeCell ref="B1:B4"/>
    <mergeCell ref="C1:C2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SheetLayoutView="100" workbookViewId="0">
      <selection activeCell="D3" sqref="D3:D151"/>
    </sheetView>
  </sheetViews>
  <sheetFormatPr defaultRowHeight="15" x14ac:dyDescent="0.25"/>
  <cols>
    <col min="2" max="2" width="17.7109375" customWidth="1"/>
    <col min="3" max="3" width="38.5703125" customWidth="1"/>
    <col min="4" max="13" width="7.7109375" customWidth="1"/>
  </cols>
  <sheetData>
    <row r="1" spans="1:13" ht="15" customHeight="1" x14ac:dyDescent="0.25">
      <c r="A1" s="98" t="s">
        <v>0</v>
      </c>
      <c r="B1" s="98" t="s">
        <v>1</v>
      </c>
      <c r="C1" s="98" t="s">
        <v>15</v>
      </c>
      <c r="D1" s="98" t="s">
        <v>2</v>
      </c>
      <c r="E1" s="98"/>
      <c r="F1" s="98"/>
      <c r="G1" s="98"/>
      <c r="H1" s="98"/>
      <c r="I1" s="98"/>
      <c r="J1" s="98"/>
      <c r="K1" s="98"/>
      <c r="L1" s="98"/>
      <c r="M1" s="98"/>
    </row>
    <row r="2" spans="1:13" ht="30" customHeight="1" x14ac:dyDescent="0.25">
      <c r="A2" s="98"/>
      <c r="B2" s="98"/>
      <c r="C2" s="98"/>
      <c r="D2" s="35" t="s">
        <v>3</v>
      </c>
      <c r="E2" s="35" t="s">
        <v>4</v>
      </c>
      <c r="F2" s="35" t="s">
        <v>5</v>
      </c>
      <c r="G2" s="35" t="s">
        <v>6</v>
      </c>
      <c r="H2" s="35" t="s">
        <v>16</v>
      </c>
      <c r="I2" s="35" t="s">
        <v>17</v>
      </c>
      <c r="J2" s="35" t="s">
        <v>32</v>
      </c>
      <c r="K2" s="35" t="s">
        <v>33</v>
      </c>
      <c r="L2" s="35" t="s">
        <v>34</v>
      </c>
      <c r="M2" s="35" t="s">
        <v>35</v>
      </c>
    </row>
    <row r="3" spans="1:13" x14ac:dyDescent="0.25">
      <c r="A3" s="98"/>
      <c r="B3" s="98"/>
      <c r="C3" s="36" t="s">
        <v>7</v>
      </c>
      <c r="D3" s="37"/>
      <c r="E3" s="37"/>
      <c r="F3" s="37"/>
      <c r="G3" s="37"/>
      <c r="H3" s="37"/>
      <c r="I3" s="37"/>
      <c r="J3" s="37"/>
      <c r="K3" s="37"/>
      <c r="L3" s="37"/>
      <c r="M3" s="37"/>
    </row>
    <row r="4" spans="1:13" x14ac:dyDescent="0.25">
      <c r="A4" s="98"/>
      <c r="B4" s="98"/>
      <c r="C4" s="36" t="s">
        <v>14</v>
      </c>
      <c r="D4" s="37"/>
      <c r="E4" s="37"/>
      <c r="F4" s="37"/>
      <c r="G4" s="37"/>
      <c r="H4" s="37"/>
      <c r="I4" s="37"/>
      <c r="J4" s="37"/>
      <c r="K4" s="37"/>
      <c r="L4" s="37"/>
      <c r="M4" s="37"/>
    </row>
    <row r="5" spans="1:13" ht="14.45" x14ac:dyDescent="0.35">
      <c r="A5" s="38">
        <v>1</v>
      </c>
      <c r="B5" s="38">
        <f>'CIA-1-Component 1'!B5</f>
        <v>1417118</v>
      </c>
      <c r="C5" s="43" t="str">
        <f>'CIA-1-Component 1'!C5</f>
        <v>KINGSTON JOEL M</v>
      </c>
      <c r="D5" s="39"/>
      <c r="E5" s="39"/>
      <c r="F5" s="39"/>
      <c r="G5" s="39"/>
      <c r="H5" s="39"/>
      <c r="I5" s="39"/>
      <c r="J5" s="39"/>
      <c r="K5" s="39"/>
      <c r="L5" s="39"/>
      <c r="M5" s="39"/>
    </row>
    <row r="6" spans="1:13" ht="14.45" x14ac:dyDescent="0.35">
      <c r="A6" s="38">
        <v>2</v>
      </c>
      <c r="B6" s="38">
        <f>'CIA-1-Component 1'!B6</f>
        <v>1417126</v>
      </c>
      <c r="C6" s="43" t="str">
        <f>'CIA-1-Component 1'!C6</f>
        <v>RAHUL V</v>
      </c>
      <c r="D6" s="39"/>
      <c r="E6" s="39"/>
      <c r="F6" s="39"/>
      <c r="G6" s="39"/>
      <c r="H6" s="39"/>
      <c r="I6" s="39"/>
      <c r="J6" s="39"/>
      <c r="K6" s="39"/>
      <c r="L6" s="39"/>
      <c r="M6" s="39"/>
    </row>
    <row r="7" spans="1:13" ht="14.45" x14ac:dyDescent="0.35">
      <c r="A7" s="38">
        <v>3</v>
      </c>
      <c r="B7" s="38">
        <f>'CIA-1-Component 1'!B7</f>
        <v>1417132</v>
      </c>
      <c r="C7" s="43" t="str">
        <f>'CIA-1-Component 1'!C7</f>
        <v>ISABELLA JAYA RANI C</v>
      </c>
      <c r="D7" s="39"/>
      <c r="E7" s="39"/>
      <c r="F7" s="39"/>
      <c r="G7" s="39"/>
      <c r="H7" s="39"/>
      <c r="I7" s="39"/>
      <c r="J7" s="39"/>
      <c r="K7" s="39"/>
      <c r="L7" s="39"/>
      <c r="M7" s="39"/>
    </row>
    <row r="8" spans="1:13" ht="14.45" x14ac:dyDescent="0.35">
      <c r="A8" s="38">
        <v>4</v>
      </c>
      <c r="B8" s="38">
        <f>'CIA-1-Component 1'!B8</f>
        <v>1417137</v>
      </c>
      <c r="C8" s="43" t="str">
        <f>'CIA-1-Component 1'!C8</f>
        <v>SUBHANJANA THAPA</v>
      </c>
      <c r="D8" s="39"/>
      <c r="E8" s="39"/>
      <c r="F8" s="39"/>
      <c r="G8" s="39"/>
      <c r="H8" s="39"/>
      <c r="I8" s="39"/>
      <c r="J8" s="39"/>
      <c r="K8" s="39"/>
      <c r="L8" s="39"/>
      <c r="M8" s="39"/>
    </row>
    <row r="9" spans="1:13" ht="14.45" x14ac:dyDescent="0.35">
      <c r="A9" s="38">
        <v>5</v>
      </c>
      <c r="B9" s="38">
        <f>'CIA-1-Component 1'!B9</f>
        <v>1417147</v>
      </c>
      <c r="C9" s="43" t="str">
        <f>'CIA-1-Component 1'!C9</f>
        <v>ROSHAN RAGHAVENDRA SRINIVAS</v>
      </c>
      <c r="D9" s="39"/>
      <c r="E9" s="39"/>
      <c r="F9" s="39"/>
      <c r="G9" s="39"/>
      <c r="H9" s="39"/>
      <c r="I9" s="39"/>
      <c r="J9" s="39"/>
      <c r="K9" s="39"/>
      <c r="L9" s="39"/>
      <c r="M9" s="39"/>
    </row>
    <row r="10" spans="1:13" ht="14.45" x14ac:dyDescent="0.35">
      <c r="A10" s="38">
        <v>6</v>
      </c>
      <c r="B10" s="38">
        <f>'CIA-1-Component 1'!B10</f>
        <v>1417157</v>
      </c>
      <c r="C10" s="43" t="str">
        <f>'CIA-1-Component 1'!C10</f>
        <v>ANKIT SURESH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</row>
    <row r="11" spans="1:13" ht="14.45" x14ac:dyDescent="0.35">
      <c r="A11" s="38">
        <v>7</v>
      </c>
      <c r="B11" s="38">
        <f>'CIA-1-Component 1'!B11</f>
        <v>1417158</v>
      </c>
      <c r="C11" s="43" t="str">
        <f>'CIA-1-Component 1'!C11</f>
        <v>DINESH K N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</row>
    <row r="12" spans="1:13" ht="14.45" x14ac:dyDescent="0.35">
      <c r="A12" s="38">
        <v>8</v>
      </c>
      <c r="B12" s="38">
        <f>'CIA-1-Component 1'!B12</f>
        <v>1417162</v>
      </c>
      <c r="C12" s="43" t="str">
        <f>'CIA-1-Component 1'!C12</f>
        <v>ANNET JOHN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</row>
    <row r="13" spans="1:13" ht="14.45" x14ac:dyDescent="0.35">
      <c r="A13" s="38">
        <v>9</v>
      </c>
      <c r="B13" s="38">
        <f>'CIA-1-Component 1'!B13</f>
        <v>1417184</v>
      </c>
      <c r="C13" s="43" t="str">
        <f>'CIA-1-Component 1'!C13</f>
        <v>AMRITANSHU SINGH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</row>
    <row r="14" spans="1:13" ht="14.45" x14ac:dyDescent="0.35">
      <c r="A14" s="38">
        <v>10</v>
      </c>
      <c r="B14" s="38">
        <f>'CIA-1-Component 1'!B14</f>
        <v>1417187</v>
      </c>
      <c r="C14" s="43" t="str">
        <f>'CIA-1-Component 1'!C14</f>
        <v>ABHISHEK CHAKRAVARTY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</row>
    <row r="15" spans="1:13" ht="14.45" x14ac:dyDescent="0.35">
      <c r="A15" s="38">
        <v>11</v>
      </c>
      <c r="B15" s="38">
        <f>'CIA-1-Component 1'!B15</f>
        <v>1417901</v>
      </c>
      <c r="C15" s="43" t="str">
        <f>'CIA-1-Component 1'!C15</f>
        <v>AJAY KUMAR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</row>
    <row r="16" spans="1:13" ht="14.45" x14ac:dyDescent="0.35">
      <c r="A16" s="38">
        <v>12</v>
      </c>
      <c r="B16" s="38">
        <f>'CIA-1-Component 1'!B16</f>
        <v>1417908</v>
      </c>
      <c r="C16" s="43" t="str">
        <f>'CIA-1-Component 1'!C16</f>
        <v>FARHAN KAIRANG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</row>
    <row r="17" spans="1:13" ht="14.45" x14ac:dyDescent="0.35">
      <c r="A17" s="38">
        <v>13</v>
      </c>
      <c r="B17" s="38">
        <f>'CIA-1-Component 1'!B17</f>
        <v>1417911</v>
      </c>
      <c r="C17" s="43" t="str">
        <f>'CIA-1-Component 1'!C17</f>
        <v>MARIYA CELIN M.J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</row>
    <row r="18" spans="1:13" ht="14.45" x14ac:dyDescent="0.35">
      <c r="A18" s="38">
        <v>14</v>
      </c>
      <c r="B18" s="38">
        <f>'CIA-1-Component 1'!B18</f>
        <v>1459105</v>
      </c>
      <c r="C18" s="43" t="str">
        <f>'CIA-1-Component 1'!C18</f>
        <v>A AMULYA VARNE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</row>
    <row r="19" spans="1:13" ht="14.45" x14ac:dyDescent="0.35">
      <c r="A19" s="38">
        <v>15</v>
      </c>
      <c r="B19" s="38">
        <f>'CIA-1-Component 1'!B19</f>
        <v>0</v>
      </c>
      <c r="C19" s="43">
        <f>'CIA-1-Component 1'!C19</f>
        <v>0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</row>
    <row r="20" spans="1:13" ht="14.45" x14ac:dyDescent="0.35">
      <c r="A20" s="38">
        <v>16</v>
      </c>
      <c r="B20" s="38">
        <f>'CIA-1-Component 1'!B20</f>
        <v>0</v>
      </c>
      <c r="C20" s="43">
        <f>'CIA-1-Component 1'!C20</f>
        <v>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</row>
    <row r="21" spans="1:13" ht="14.45" x14ac:dyDescent="0.35">
      <c r="A21" s="38">
        <v>17</v>
      </c>
      <c r="B21" s="38">
        <f>'CIA-1-Component 1'!B21</f>
        <v>0</v>
      </c>
      <c r="C21" s="43">
        <f>'CIA-1-Component 1'!C21</f>
        <v>0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13" ht="14.45" x14ac:dyDescent="0.35">
      <c r="A22" s="38">
        <v>18</v>
      </c>
      <c r="B22" s="38">
        <f>'CIA-1-Component 1'!B22</f>
        <v>0</v>
      </c>
      <c r="C22" s="43">
        <f>'CIA-1-Component 1'!C22</f>
        <v>0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13" ht="14.45" x14ac:dyDescent="0.35">
      <c r="A23" s="38">
        <v>19</v>
      </c>
      <c r="B23" s="38">
        <f>'CIA-1-Component 1'!B23</f>
        <v>0</v>
      </c>
      <c r="C23" s="43">
        <f>'CIA-1-Component 1'!C23</f>
        <v>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</row>
    <row r="24" spans="1:13" x14ac:dyDescent="0.25">
      <c r="A24" s="38">
        <v>20</v>
      </c>
      <c r="B24" s="38">
        <f>'CIA-1-Component 1'!B24</f>
        <v>0</v>
      </c>
      <c r="C24" s="43">
        <f>'CIA-1-Component 1'!C24</f>
        <v>0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</row>
    <row r="25" spans="1:13" x14ac:dyDescent="0.25">
      <c r="A25" s="38">
        <v>21</v>
      </c>
      <c r="B25" s="38">
        <f>'CIA-1-Component 1'!B25</f>
        <v>0</v>
      </c>
      <c r="C25" s="43">
        <f>'CIA-1-Component 1'!C25</f>
        <v>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</row>
    <row r="26" spans="1:13" x14ac:dyDescent="0.25">
      <c r="A26" s="38">
        <v>22</v>
      </c>
      <c r="B26" s="38">
        <f>'CIA-1-Component 1'!B26</f>
        <v>0</v>
      </c>
      <c r="C26" s="43">
        <f>'CIA-1-Component 1'!C26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</row>
    <row r="27" spans="1:13" x14ac:dyDescent="0.25">
      <c r="A27" s="38">
        <v>23</v>
      </c>
      <c r="B27" s="38">
        <f>'CIA-1-Component 1'!B27</f>
        <v>0</v>
      </c>
      <c r="C27" s="43">
        <f>'CIA-1-Component 1'!C27</f>
        <v>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</row>
    <row r="28" spans="1:13" x14ac:dyDescent="0.25">
      <c r="A28" s="38">
        <v>24</v>
      </c>
      <c r="B28" s="38">
        <f>'CIA-1-Component 1'!B28</f>
        <v>0</v>
      </c>
      <c r="C28" s="43">
        <f>'CIA-1-Component 1'!C28</f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</row>
    <row r="29" spans="1:13" x14ac:dyDescent="0.25">
      <c r="A29" s="38">
        <v>25</v>
      </c>
      <c r="B29" s="38">
        <f>'CIA-1-Component 1'!B29</f>
        <v>0</v>
      </c>
      <c r="C29" s="43">
        <f>'CIA-1-Component 1'!C29</f>
        <v>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</row>
    <row r="30" spans="1:13" x14ac:dyDescent="0.25">
      <c r="A30" s="38">
        <v>26</v>
      </c>
      <c r="B30" s="38">
        <f>'CIA-1-Component 1'!B30</f>
        <v>0</v>
      </c>
      <c r="C30" s="43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x14ac:dyDescent="0.25">
      <c r="A31" s="38">
        <v>27</v>
      </c>
      <c r="B31" s="38">
        <f>'CIA-1-Component 1'!B31</f>
        <v>0</v>
      </c>
      <c r="C31" s="43">
        <f>'CIA-1-Component 1'!C31</f>
        <v>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</row>
    <row r="32" spans="1:13" x14ac:dyDescent="0.25">
      <c r="A32" s="38">
        <v>28</v>
      </c>
      <c r="B32" s="38">
        <f>'CIA-1-Component 1'!B32</f>
        <v>0</v>
      </c>
      <c r="C32" s="43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</row>
    <row r="33" spans="1:13" x14ac:dyDescent="0.25">
      <c r="A33" s="38">
        <v>29</v>
      </c>
      <c r="B33" s="38">
        <f>'CIA-1-Component 1'!B33</f>
        <v>0</v>
      </c>
      <c r="C33" s="43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</row>
    <row r="34" spans="1:13" x14ac:dyDescent="0.25">
      <c r="A34" s="38">
        <v>30</v>
      </c>
      <c r="B34" s="38">
        <f>'CIA-1-Component 1'!B34</f>
        <v>0</v>
      </c>
      <c r="C34" s="43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</row>
    <row r="35" spans="1:13" x14ac:dyDescent="0.25">
      <c r="A35" s="38">
        <v>31</v>
      </c>
      <c r="B35" s="38">
        <f>'CIA-1-Component 1'!B35</f>
        <v>0</v>
      </c>
      <c r="C35" s="43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</row>
    <row r="36" spans="1:13" x14ac:dyDescent="0.25">
      <c r="A36" s="38">
        <v>32</v>
      </c>
      <c r="B36" s="38">
        <f>'CIA-1-Component 1'!B36</f>
        <v>0</v>
      </c>
      <c r="C36" s="43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</row>
    <row r="37" spans="1:13" x14ac:dyDescent="0.25">
      <c r="A37" s="38">
        <v>33</v>
      </c>
      <c r="B37" s="38">
        <f>'CIA-1-Component 1'!B37</f>
        <v>0</v>
      </c>
      <c r="C37" s="43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1:13" x14ac:dyDescent="0.2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x14ac:dyDescent="0.25">
      <c r="A39" s="38">
        <v>35</v>
      </c>
      <c r="B39" s="38">
        <f>'CIA-1-Component 1'!B39</f>
        <v>0</v>
      </c>
      <c r="C39" s="43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</row>
    <row r="40" spans="1:13" x14ac:dyDescent="0.25">
      <c r="A40" s="38">
        <v>36</v>
      </c>
      <c r="B40" s="38">
        <f>'CIA-1-Component 1'!B40</f>
        <v>0</v>
      </c>
      <c r="C40" s="43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</row>
    <row r="41" spans="1:13" x14ac:dyDescent="0.25">
      <c r="A41" s="38">
        <v>37</v>
      </c>
      <c r="B41" s="38">
        <f>'CIA-1-Component 1'!B41</f>
        <v>0</v>
      </c>
      <c r="C41" s="43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</row>
    <row r="42" spans="1:13" x14ac:dyDescent="0.25">
      <c r="A42" s="38">
        <v>38</v>
      </c>
      <c r="B42" s="38">
        <f>'CIA-1-Component 1'!B42</f>
        <v>0</v>
      </c>
      <c r="C42" s="43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</row>
    <row r="43" spans="1:13" x14ac:dyDescent="0.25">
      <c r="A43" s="38">
        <v>39</v>
      </c>
      <c r="B43" s="38">
        <f>'CIA-1-Component 1'!B43</f>
        <v>0</v>
      </c>
      <c r="C43" s="43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</row>
    <row r="44" spans="1:13" x14ac:dyDescent="0.25">
      <c r="A44" s="38">
        <v>40</v>
      </c>
      <c r="B44" s="38">
        <f>'CIA-1-Component 1'!B44</f>
        <v>0</v>
      </c>
      <c r="C44" s="43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</row>
    <row r="45" spans="1:13" x14ac:dyDescent="0.25">
      <c r="A45" s="38">
        <v>41</v>
      </c>
      <c r="B45" s="38">
        <f>'CIA-1-Component 1'!B45</f>
        <v>0</v>
      </c>
      <c r="C45" s="43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</row>
    <row r="46" spans="1:13" x14ac:dyDescent="0.25">
      <c r="A46" s="38">
        <v>42</v>
      </c>
      <c r="B46" s="38">
        <f>'CIA-1-Component 1'!B46</f>
        <v>0</v>
      </c>
      <c r="C46" s="43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</row>
    <row r="47" spans="1:13" x14ac:dyDescent="0.25">
      <c r="A47" s="38">
        <v>43</v>
      </c>
      <c r="B47" s="38">
        <f>'CIA-1-Component 1'!B47</f>
        <v>0</v>
      </c>
      <c r="C47" s="43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</row>
    <row r="48" spans="1:13" x14ac:dyDescent="0.25">
      <c r="A48" s="38">
        <v>44</v>
      </c>
      <c r="B48" s="38">
        <f>'CIA-1-Component 1'!B48</f>
        <v>0</v>
      </c>
      <c r="C48" s="43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</row>
    <row r="49" spans="1:13" x14ac:dyDescent="0.25">
      <c r="A49" s="38">
        <v>45</v>
      </c>
      <c r="B49" s="38">
        <f>'CIA-1-Component 1'!B49</f>
        <v>0</v>
      </c>
      <c r="C49" s="43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</row>
    <row r="50" spans="1:13" x14ac:dyDescent="0.25">
      <c r="A50" s="38">
        <v>46</v>
      </c>
      <c r="B50" s="38">
        <f>'CIA-1-Component 1'!B50</f>
        <v>0</v>
      </c>
      <c r="C50" s="43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</row>
    <row r="51" spans="1:13" x14ac:dyDescent="0.25">
      <c r="A51" s="38">
        <v>47</v>
      </c>
      <c r="B51" s="38">
        <f>'CIA-1-Component 1'!B51</f>
        <v>0</v>
      </c>
      <c r="C51" s="43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</row>
    <row r="52" spans="1:13" x14ac:dyDescent="0.25">
      <c r="A52" s="38">
        <v>48</v>
      </c>
      <c r="B52" s="38">
        <f>'CIA-1-Component 1'!B52</f>
        <v>0</v>
      </c>
      <c r="C52" s="43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</row>
    <row r="53" spans="1:13" x14ac:dyDescent="0.25">
      <c r="A53" s="38">
        <v>49</v>
      </c>
      <c r="B53" s="38">
        <f>'CIA-1-Component 1'!B53</f>
        <v>0</v>
      </c>
      <c r="C53" s="43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</row>
    <row r="54" spans="1:13" x14ac:dyDescent="0.25">
      <c r="A54" s="38">
        <v>50</v>
      </c>
      <c r="B54" s="38">
        <f>'CIA-1-Component 1'!B54</f>
        <v>0</v>
      </c>
      <c r="C54" s="43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</row>
    <row r="55" spans="1:13" x14ac:dyDescent="0.25">
      <c r="A55" s="38">
        <v>51</v>
      </c>
      <c r="B55" s="38">
        <f>'CIA-1-Component 1'!B55</f>
        <v>0</v>
      </c>
      <c r="C55" s="43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</row>
    <row r="56" spans="1:13" x14ac:dyDescent="0.25">
      <c r="A56" s="38">
        <v>52</v>
      </c>
      <c r="B56" s="38">
        <f>'CIA-1-Component 1'!B56</f>
        <v>0</v>
      </c>
      <c r="C56" s="43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</row>
    <row r="57" spans="1:13" x14ac:dyDescent="0.25">
      <c r="A57" s="38">
        <v>53</v>
      </c>
      <c r="B57" s="38">
        <f>'CIA-1-Component 1'!B57</f>
        <v>0</v>
      </c>
      <c r="C57" s="43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</row>
    <row r="58" spans="1:13" x14ac:dyDescent="0.25">
      <c r="A58" s="38">
        <v>54</v>
      </c>
      <c r="B58" s="38">
        <f>'CIA-1-Component 1'!B58</f>
        <v>0</v>
      </c>
      <c r="C58" s="43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</row>
    <row r="59" spans="1:13" x14ac:dyDescent="0.25">
      <c r="A59" s="38">
        <v>55</v>
      </c>
      <c r="B59" s="38">
        <f>'CIA-1-Component 1'!B59</f>
        <v>0</v>
      </c>
      <c r="C59" s="43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</row>
    <row r="60" spans="1:13" x14ac:dyDescent="0.25">
      <c r="A60" s="38">
        <v>56</v>
      </c>
      <c r="B60" s="38">
        <f>'CIA-1-Component 1'!B60</f>
        <v>0</v>
      </c>
      <c r="C60" s="43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</row>
    <row r="61" spans="1:13" x14ac:dyDescent="0.25">
      <c r="A61" s="38">
        <v>57</v>
      </c>
      <c r="B61" s="38">
        <f>'CIA-1-Component 1'!B61</f>
        <v>0</v>
      </c>
      <c r="C61" s="43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</row>
    <row r="62" spans="1:13" x14ac:dyDescent="0.25">
      <c r="A62" s="38">
        <v>58</v>
      </c>
      <c r="B62" s="38">
        <f>'CIA-1-Component 1'!B62</f>
        <v>0</v>
      </c>
      <c r="C62" s="43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</row>
    <row r="63" spans="1:13" x14ac:dyDescent="0.25">
      <c r="A63" s="38">
        <v>59</v>
      </c>
      <c r="B63" s="38">
        <f>'CIA-1-Component 1'!B63</f>
        <v>0</v>
      </c>
      <c r="C63" s="43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</row>
    <row r="64" spans="1:13" x14ac:dyDescent="0.25">
      <c r="A64" s="38">
        <v>60</v>
      </c>
      <c r="B64" s="38">
        <f>'CIA-1-Component 1'!B64</f>
        <v>0</v>
      </c>
      <c r="C64" s="43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</row>
    <row r="65" spans="1:13" x14ac:dyDescent="0.25">
      <c r="A65" s="38">
        <v>61</v>
      </c>
      <c r="B65" s="38">
        <f>'CIA-1-Component 1'!B65</f>
        <v>0</v>
      </c>
      <c r="C65" s="43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</row>
    <row r="66" spans="1:13" x14ac:dyDescent="0.25">
      <c r="A66" s="38">
        <v>62</v>
      </c>
      <c r="B66" s="38">
        <f>'CIA-1-Component 1'!B66</f>
        <v>0</v>
      </c>
      <c r="C66" s="43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</row>
    <row r="67" spans="1:13" x14ac:dyDescent="0.25">
      <c r="A67" s="38">
        <v>63</v>
      </c>
      <c r="B67" s="38">
        <f>'CIA-1-Component 1'!B67</f>
        <v>0</v>
      </c>
      <c r="C67" s="43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</row>
    <row r="68" spans="1:13" x14ac:dyDescent="0.2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x14ac:dyDescent="0.25">
      <c r="A69" s="38">
        <v>65</v>
      </c>
      <c r="B69" s="38">
        <f>'CIA-1-Component 1'!B69</f>
        <v>0</v>
      </c>
      <c r="C69" s="43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</row>
    <row r="70" spans="1:13" x14ac:dyDescent="0.25">
      <c r="A70" s="38">
        <v>66</v>
      </c>
      <c r="B70" s="38">
        <f>'CIA-1-Component 1'!B70</f>
        <v>0</v>
      </c>
      <c r="C70" s="43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</row>
    <row r="71" spans="1:13" x14ac:dyDescent="0.25">
      <c r="A71" s="38">
        <v>67</v>
      </c>
      <c r="B71" s="38">
        <f>'CIA-1-Component 1'!B71</f>
        <v>0</v>
      </c>
      <c r="C71" s="43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</row>
    <row r="72" spans="1:13" x14ac:dyDescent="0.25">
      <c r="A72" s="38">
        <v>68</v>
      </c>
      <c r="B72" s="38">
        <f>'CIA-1-Component 1'!B72</f>
        <v>0</v>
      </c>
      <c r="C72" s="43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</row>
    <row r="73" spans="1:13" x14ac:dyDescent="0.25">
      <c r="A73" s="38">
        <v>69</v>
      </c>
      <c r="B73" s="38">
        <f>'CIA-1-Component 1'!B73</f>
        <v>0</v>
      </c>
      <c r="C73" s="43">
        <f>'CIA-1-Component 1'!C73</f>
        <v>0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</row>
    <row r="74" spans="1:13" x14ac:dyDescent="0.25">
      <c r="A74" s="38">
        <v>70</v>
      </c>
      <c r="B74" s="38">
        <f>'CIA-1-Component 1'!B74</f>
        <v>0</v>
      </c>
      <c r="C74" s="43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</row>
    <row r="75" spans="1:13" x14ac:dyDescent="0.25">
      <c r="A75" s="38">
        <v>71</v>
      </c>
      <c r="B75" s="38">
        <f>'CIA-1-Component 1'!B75</f>
        <v>0</v>
      </c>
      <c r="C75" s="43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</row>
    <row r="76" spans="1:13" x14ac:dyDescent="0.25">
      <c r="A76" s="38">
        <v>72</v>
      </c>
      <c r="B76" s="38">
        <f>'CIA-1-Component 1'!B76</f>
        <v>0</v>
      </c>
      <c r="C76" s="43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</row>
    <row r="77" spans="1:13" x14ac:dyDescent="0.25">
      <c r="A77" s="38">
        <v>73</v>
      </c>
      <c r="B77" s="38">
        <f>'CIA-1-Component 1'!B77</f>
        <v>0</v>
      </c>
      <c r="C77" s="43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</row>
    <row r="78" spans="1:13" x14ac:dyDescent="0.25">
      <c r="A78" s="38">
        <v>74</v>
      </c>
      <c r="B78" s="38">
        <f>'CIA-1-Component 1'!B78</f>
        <v>0</v>
      </c>
      <c r="C78" s="43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x14ac:dyDescent="0.25">
      <c r="A79" s="38">
        <v>75</v>
      </c>
      <c r="B79" s="38">
        <f>'CIA-1-Component 1'!B79</f>
        <v>0</v>
      </c>
      <c r="C79" s="43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</row>
    <row r="80" spans="1:13" x14ac:dyDescent="0.25">
      <c r="A80" s="38">
        <v>76</v>
      </c>
      <c r="B80" s="38">
        <f>'CIA-1-Component 1'!B80</f>
        <v>0</v>
      </c>
      <c r="C80" s="43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</row>
    <row r="81" spans="1:13" x14ac:dyDescent="0.25">
      <c r="A81" s="38">
        <v>77</v>
      </c>
      <c r="B81" s="38">
        <f>'CIA-1-Component 1'!B81</f>
        <v>0</v>
      </c>
      <c r="C81" s="43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</row>
    <row r="82" spans="1:13" x14ac:dyDescent="0.25">
      <c r="A82" s="38">
        <v>78</v>
      </c>
      <c r="B82" s="38">
        <f>'CIA-1-Component 1'!B82</f>
        <v>0</v>
      </c>
      <c r="C82" s="43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</row>
    <row r="83" spans="1:13" x14ac:dyDescent="0.25">
      <c r="A83" s="38">
        <v>79</v>
      </c>
      <c r="B83" s="38">
        <f>'CIA-1-Component 1'!B83</f>
        <v>0</v>
      </c>
      <c r="C83" s="43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</row>
    <row r="84" spans="1:13" x14ac:dyDescent="0.25">
      <c r="A84" s="38">
        <v>80</v>
      </c>
      <c r="B84" s="38">
        <f>'CIA-1-Component 1'!B84</f>
        <v>0</v>
      </c>
      <c r="C84" s="43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</row>
    <row r="85" spans="1:13" x14ac:dyDescent="0.25">
      <c r="A85" s="38">
        <v>81</v>
      </c>
      <c r="B85" s="38">
        <f>'CIA-1-Component 1'!B85</f>
        <v>0</v>
      </c>
      <c r="C85" s="43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</row>
    <row r="86" spans="1:13" x14ac:dyDescent="0.25">
      <c r="A86" s="38">
        <v>82</v>
      </c>
      <c r="B86" s="38">
        <f>'CIA-1-Component 1'!B86</f>
        <v>0</v>
      </c>
      <c r="C86" s="43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</row>
    <row r="87" spans="1:13" x14ac:dyDescent="0.25">
      <c r="A87" s="38">
        <v>83</v>
      </c>
      <c r="B87" s="38">
        <f>'CIA-1-Component 1'!B87</f>
        <v>0</v>
      </c>
      <c r="C87" s="43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</row>
    <row r="88" spans="1:13" x14ac:dyDescent="0.25">
      <c r="A88" s="38">
        <v>84</v>
      </c>
      <c r="B88" s="38">
        <f>'CIA-1-Component 1'!B88</f>
        <v>0</v>
      </c>
      <c r="C88" s="43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</row>
    <row r="89" spans="1:13" x14ac:dyDescent="0.25">
      <c r="A89" s="38">
        <v>85</v>
      </c>
      <c r="B89" s="38">
        <f>'CIA-1-Component 1'!B89</f>
        <v>0</v>
      </c>
      <c r="C89" s="43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</row>
    <row r="90" spans="1:13" x14ac:dyDescent="0.25">
      <c r="A90" s="38">
        <v>86</v>
      </c>
      <c r="B90" s="38">
        <f>'CIA-1-Component 1'!B90</f>
        <v>0</v>
      </c>
      <c r="C90" s="43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</row>
    <row r="91" spans="1:13" x14ac:dyDescent="0.25">
      <c r="A91" s="38">
        <v>87</v>
      </c>
      <c r="B91" s="38">
        <f>'CIA-1-Component 1'!B91</f>
        <v>0</v>
      </c>
      <c r="C91" s="43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</row>
    <row r="92" spans="1:13" x14ac:dyDescent="0.25">
      <c r="A92" s="38">
        <v>88</v>
      </c>
      <c r="B92" s="38">
        <f>'CIA-1-Component 1'!B92</f>
        <v>0</v>
      </c>
      <c r="C92" s="43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</row>
    <row r="93" spans="1:13" x14ac:dyDescent="0.25">
      <c r="A93" s="38">
        <v>89</v>
      </c>
      <c r="B93" s="38">
        <f>'CIA-1-Component 1'!B93</f>
        <v>0</v>
      </c>
      <c r="C93" s="43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</row>
    <row r="94" spans="1:13" x14ac:dyDescent="0.25">
      <c r="A94" s="38">
        <v>90</v>
      </c>
      <c r="B94" s="38">
        <f>'CIA-1-Component 1'!B94</f>
        <v>0</v>
      </c>
      <c r="C94" s="43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</row>
    <row r="95" spans="1:13" x14ac:dyDescent="0.25">
      <c r="A95" s="38">
        <v>91</v>
      </c>
      <c r="B95" s="38">
        <f>'CIA-1-Component 1'!B95</f>
        <v>0</v>
      </c>
      <c r="C95" s="43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</row>
    <row r="96" spans="1:13" x14ac:dyDescent="0.25">
      <c r="A96" s="38">
        <v>92</v>
      </c>
      <c r="B96" s="38">
        <f>'CIA-1-Component 1'!B96</f>
        <v>0</v>
      </c>
      <c r="C96" s="43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</row>
    <row r="97" spans="1:13" x14ac:dyDescent="0.25">
      <c r="A97" s="38">
        <v>93</v>
      </c>
      <c r="B97" s="38">
        <f>'CIA-1-Component 1'!B97</f>
        <v>0</v>
      </c>
      <c r="C97" s="43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</row>
    <row r="98" spans="1:13" x14ac:dyDescent="0.25">
      <c r="A98" s="38">
        <v>94</v>
      </c>
      <c r="B98" s="38">
        <f>'CIA-1-Component 1'!B98</f>
        <v>0</v>
      </c>
      <c r="C98" s="43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</row>
    <row r="99" spans="1:13" x14ac:dyDescent="0.25">
      <c r="A99" s="38">
        <v>95</v>
      </c>
      <c r="B99" s="38">
        <f>'CIA-1-Component 1'!B99</f>
        <v>0</v>
      </c>
      <c r="C99" s="43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</row>
    <row r="100" spans="1:13" x14ac:dyDescent="0.25">
      <c r="A100" s="38">
        <v>96</v>
      </c>
      <c r="B100" s="38">
        <f>'CIA-1-Component 1'!B100</f>
        <v>0</v>
      </c>
      <c r="C100" s="43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</row>
    <row r="101" spans="1:13" x14ac:dyDescent="0.25">
      <c r="A101" s="38">
        <v>97</v>
      </c>
      <c r="B101" s="38">
        <f>'CIA-1-Component 1'!B101</f>
        <v>0</v>
      </c>
      <c r="C101" s="43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</row>
    <row r="102" spans="1:13" x14ac:dyDescent="0.25">
      <c r="A102" s="38">
        <v>98</v>
      </c>
      <c r="B102" s="38">
        <f>'CIA-1-Component 1'!B102</f>
        <v>0</v>
      </c>
      <c r="C102" s="43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</row>
    <row r="103" spans="1:13" x14ac:dyDescent="0.25">
      <c r="A103" s="38">
        <v>99</v>
      </c>
      <c r="B103" s="38">
        <f>'CIA-1-Component 1'!B103</f>
        <v>0</v>
      </c>
      <c r="C103" s="43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</row>
    <row r="104" spans="1:13" x14ac:dyDescent="0.25">
      <c r="A104" s="38">
        <v>100</v>
      </c>
      <c r="B104" s="38">
        <f>'CIA-1-Component 1'!B104</f>
        <v>0</v>
      </c>
      <c r="C104" s="43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</row>
    <row r="105" spans="1:13" x14ac:dyDescent="0.25">
      <c r="A105" s="38">
        <v>101</v>
      </c>
      <c r="B105" s="38">
        <f>'CIA-1-Component 1'!B105</f>
        <v>0</v>
      </c>
      <c r="C105" s="43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</row>
    <row r="106" spans="1:13" x14ac:dyDescent="0.25">
      <c r="A106" s="38">
        <v>102</v>
      </c>
      <c r="B106" s="38">
        <f>'CIA-1-Component 1'!B106</f>
        <v>0</v>
      </c>
      <c r="C106" s="43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</row>
    <row r="107" spans="1:13" x14ac:dyDescent="0.25">
      <c r="A107" s="38">
        <v>103</v>
      </c>
      <c r="B107" s="38">
        <f>'CIA-1-Component 1'!B107</f>
        <v>0</v>
      </c>
      <c r="C107" s="43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</row>
    <row r="108" spans="1:13" x14ac:dyDescent="0.25">
      <c r="A108" s="38">
        <v>104</v>
      </c>
      <c r="B108" s="38">
        <f>'CIA-1-Component 1'!B108</f>
        <v>0</v>
      </c>
      <c r="C108" s="43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</row>
    <row r="109" spans="1:13" x14ac:dyDescent="0.25">
      <c r="A109" s="38">
        <v>105</v>
      </c>
      <c r="B109" s="38">
        <f>'CIA-1-Component 1'!B109</f>
        <v>0</v>
      </c>
      <c r="C109" s="43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</row>
    <row r="110" spans="1:13" x14ac:dyDescent="0.25">
      <c r="A110" s="38">
        <v>106</v>
      </c>
      <c r="B110" s="38">
        <f>'CIA-1-Component 1'!B110</f>
        <v>0</v>
      </c>
      <c r="C110" s="43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</row>
    <row r="111" spans="1:13" x14ac:dyDescent="0.25">
      <c r="A111" s="38">
        <v>107</v>
      </c>
      <c r="B111" s="38">
        <f>'CIA-1-Component 1'!B111</f>
        <v>0</v>
      </c>
      <c r="C111" s="43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</row>
    <row r="112" spans="1:13" x14ac:dyDescent="0.25">
      <c r="A112" s="38">
        <v>108</v>
      </c>
      <c r="B112" s="38">
        <f>'CIA-1-Component 1'!B112</f>
        <v>0</v>
      </c>
      <c r="C112" s="43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</row>
    <row r="113" spans="1:13" x14ac:dyDescent="0.25">
      <c r="A113" s="38">
        <v>109</v>
      </c>
      <c r="B113" s="38">
        <f>'CIA-1-Component 1'!B113</f>
        <v>0</v>
      </c>
      <c r="C113" s="43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</row>
    <row r="114" spans="1:13" x14ac:dyDescent="0.25">
      <c r="A114" s="38">
        <v>110</v>
      </c>
      <c r="B114" s="38">
        <f>'CIA-1-Component 1'!B114</f>
        <v>0</v>
      </c>
      <c r="C114" s="43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</row>
    <row r="115" spans="1:13" x14ac:dyDescent="0.25">
      <c r="A115" s="38">
        <v>111</v>
      </c>
      <c r="B115" s="38">
        <f>'CIA-1-Component 1'!B115</f>
        <v>0</v>
      </c>
      <c r="C115" s="43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</row>
    <row r="116" spans="1:13" x14ac:dyDescent="0.25">
      <c r="A116" s="38">
        <v>112</v>
      </c>
      <c r="B116" s="38">
        <f>'CIA-1-Component 1'!B116</f>
        <v>0</v>
      </c>
      <c r="C116" s="43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</row>
    <row r="117" spans="1:13" x14ac:dyDescent="0.25">
      <c r="A117" s="38">
        <v>113</v>
      </c>
      <c r="B117" s="38">
        <f>'CIA-1-Component 1'!B117</f>
        <v>0</v>
      </c>
      <c r="C117" s="43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</row>
    <row r="118" spans="1:13" x14ac:dyDescent="0.25">
      <c r="A118" s="38">
        <v>114</v>
      </c>
      <c r="B118" s="38">
        <f>'CIA-1-Component 1'!B118</f>
        <v>0</v>
      </c>
      <c r="C118" s="43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</row>
    <row r="119" spans="1:13" x14ac:dyDescent="0.25">
      <c r="A119" s="38">
        <v>115</v>
      </c>
      <c r="B119" s="38">
        <f>'CIA-1-Component 1'!B119</f>
        <v>0</v>
      </c>
      <c r="C119" s="43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</row>
    <row r="120" spans="1:13" x14ac:dyDescent="0.25">
      <c r="A120" s="38">
        <v>116</v>
      </c>
      <c r="B120" s="38">
        <f>'CIA-1-Component 1'!B120</f>
        <v>0</v>
      </c>
      <c r="C120" s="43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</row>
    <row r="121" spans="1:13" x14ac:dyDescent="0.25">
      <c r="A121" s="38">
        <v>117</v>
      </c>
      <c r="B121" s="38">
        <f>'CIA-1-Component 1'!B121</f>
        <v>0</v>
      </c>
      <c r="C121" s="43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</row>
    <row r="122" spans="1:13" x14ac:dyDescent="0.25">
      <c r="A122" s="38">
        <v>118</v>
      </c>
      <c r="B122" s="38">
        <f>'CIA-1-Component 1'!B122</f>
        <v>0</v>
      </c>
      <c r="C122" s="43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</row>
    <row r="123" spans="1:13" x14ac:dyDescent="0.25">
      <c r="A123" s="38">
        <v>119</v>
      </c>
      <c r="B123" s="38">
        <f>'CIA-1-Component 1'!B123</f>
        <v>0</v>
      </c>
      <c r="C123" s="43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</row>
    <row r="124" spans="1:13" x14ac:dyDescent="0.25">
      <c r="A124" s="38">
        <v>120</v>
      </c>
      <c r="B124" s="38">
        <f>'CIA-1-Component 1'!B124</f>
        <v>0</v>
      </c>
      <c r="C124" s="43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</row>
    <row r="125" spans="1:13" x14ac:dyDescent="0.25">
      <c r="A125" s="38">
        <v>121</v>
      </c>
      <c r="B125" s="38">
        <f>'CIA-1-Component 1'!B125</f>
        <v>0</v>
      </c>
      <c r="C125" s="43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</row>
    <row r="126" spans="1:13" x14ac:dyDescent="0.25">
      <c r="A126" s="38">
        <v>122</v>
      </c>
      <c r="B126" s="38">
        <f>'CIA-1-Component 1'!B126</f>
        <v>0</v>
      </c>
      <c r="C126" s="43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</row>
    <row r="127" spans="1:13" x14ac:dyDescent="0.25">
      <c r="A127" s="38">
        <v>123</v>
      </c>
      <c r="B127" s="38">
        <f>'CIA-1-Component 1'!B127</f>
        <v>0</v>
      </c>
      <c r="C127" s="43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</row>
    <row r="128" spans="1:13" x14ac:dyDescent="0.25">
      <c r="A128" s="38">
        <v>124</v>
      </c>
      <c r="B128" s="38">
        <f>'CIA-1-Component 1'!B128</f>
        <v>0</v>
      </c>
      <c r="C128" s="43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</row>
    <row r="129" spans="1:13" x14ac:dyDescent="0.25">
      <c r="A129" s="38">
        <v>125</v>
      </c>
      <c r="B129" s="38">
        <f>'CIA-1-Component 1'!B129</f>
        <v>0</v>
      </c>
      <c r="C129" s="43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</row>
    <row r="130" spans="1:13" x14ac:dyDescent="0.25">
      <c r="A130" s="38">
        <v>126</v>
      </c>
      <c r="B130" s="38">
        <f>'CIA-1-Component 1'!B130</f>
        <v>0</v>
      </c>
      <c r="C130" s="43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</row>
    <row r="131" spans="1:13" x14ac:dyDescent="0.25">
      <c r="A131" s="38">
        <v>127</v>
      </c>
      <c r="B131" s="38">
        <f>'CIA-1-Component 1'!B131</f>
        <v>0</v>
      </c>
      <c r="C131" s="43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</row>
    <row r="132" spans="1:13" x14ac:dyDescent="0.25">
      <c r="A132" s="38">
        <v>128</v>
      </c>
      <c r="B132" s="38">
        <f>'CIA-1-Component 1'!B132</f>
        <v>0</v>
      </c>
      <c r="C132" s="43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</row>
    <row r="133" spans="1:13" x14ac:dyDescent="0.25">
      <c r="A133" s="38">
        <v>129</v>
      </c>
      <c r="B133" s="38">
        <f>'CIA-1-Component 1'!B133</f>
        <v>0</v>
      </c>
      <c r="C133" s="43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</row>
    <row r="134" spans="1:13" x14ac:dyDescent="0.25">
      <c r="A134" s="38">
        <v>130</v>
      </c>
      <c r="B134" s="38">
        <f>'CIA-1-Component 1'!B134</f>
        <v>0</v>
      </c>
      <c r="C134" s="43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</row>
    <row r="135" spans="1:13" x14ac:dyDescent="0.25">
      <c r="A135" s="38">
        <v>131</v>
      </c>
      <c r="B135" s="38">
        <f>'CIA-1-Component 1'!B135</f>
        <v>0</v>
      </c>
      <c r="C135" s="43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</row>
    <row r="136" spans="1:13" x14ac:dyDescent="0.25">
      <c r="A136" s="38">
        <v>132</v>
      </c>
      <c r="B136" s="38">
        <f>'CIA-1-Component 1'!B136</f>
        <v>0</v>
      </c>
      <c r="C136" s="43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</row>
    <row r="137" spans="1:13" x14ac:dyDescent="0.25">
      <c r="A137" s="38">
        <v>133</v>
      </c>
      <c r="B137" s="38">
        <f>'CIA-1-Component 1'!B137</f>
        <v>0</v>
      </c>
      <c r="C137" s="43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</row>
    <row r="138" spans="1:13" x14ac:dyDescent="0.25">
      <c r="A138" s="38">
        <v>134</v>
      </c>
      <c r="B138" s="38">
        <f>'CIA-1-Component 1'!B138</f>
        <v>0</v>
      </c>
      <c r="C138" s="43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</row>
    <row r="139" spans="1:13" x14ac:dyDescent="0.2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x14ac:dyDescent="0.25">
      <c r="A140" s="38">
        <v>136</v>
      </c>
      <c r="B140" s="38">
        <f>'CIA-1-Component 1'!B140</f>
        <v>0</v>
      </c>
      <c r="C140" s="43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</row>
    <row r="141" spans="1:13" x14ac:dyDescent="0.25">
      <c r="A141" s="38">
        <v>137</v>
      </c>
      <c r="B141" s="38">
        <f>'CIA-1-Component 1'!B141</f>
        <v>0</v>
      </c>
      <c r="C141" s="43">
        <f>'CIA-1-Component 1'!C141</f>
        <v>0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</row>
    <row r="142" spans="1:13" x14ac:dyDescent="0.25">
      <c r="A142" s="38">
        <v>138</v>
      </c>
      <c r="B142" s="38">
        <f>'CIA-1-Component 1'!B142</f>
        <v>0</v>
      </c>
      <c r="C142" s="43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</row>
    <row r="143" spans="1:13" x14ac:dyDescent="0.2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2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2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2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2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2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2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2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2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2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2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2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2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2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2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2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2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2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2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2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2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2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2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2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2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2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2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2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2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2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2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2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2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2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2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2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2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2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2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2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2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2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2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2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2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2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2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2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2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2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2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2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2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2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2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2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2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2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2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2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2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2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2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2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2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2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2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2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2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2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2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2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2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2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2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2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2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2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2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2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2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2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2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2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2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2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2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2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2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2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2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2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2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2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2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2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2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2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2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2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2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2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2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2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2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2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2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2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2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2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2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2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2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2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2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2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2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2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2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2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2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2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2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2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2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2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2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2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2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2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2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2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2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2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2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2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2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2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2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2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2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2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2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2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2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2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2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2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2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2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2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2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2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2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2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2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2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2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2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2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2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2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2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2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2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2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2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2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2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2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2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2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2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2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2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2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2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2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2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2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2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2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2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2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2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2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2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2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2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2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2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2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2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2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2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2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2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2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2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2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2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2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2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2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2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2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2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2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2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2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2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2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2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2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2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2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2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2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2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2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2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2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2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2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2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2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2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2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2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2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2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2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2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2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2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2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2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2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2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2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2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2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2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2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2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2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2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2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2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2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2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2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2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2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2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2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2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2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2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2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2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2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2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2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2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2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2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2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2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2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2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2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2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2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2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2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2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2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2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2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2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2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2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2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2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2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2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2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2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2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2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2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2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2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2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2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2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2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2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2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2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2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2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2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2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2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2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2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2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2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2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2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2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2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2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2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2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2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2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2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2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2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2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2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2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2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2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2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2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2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2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2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2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2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2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2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2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2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2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2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2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2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2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2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2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2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2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2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2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2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2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2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2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2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2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2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2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2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2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2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2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2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2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2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2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2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2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2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2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2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2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2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2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2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2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2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2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2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2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2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2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2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2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2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2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2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2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2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2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2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2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2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2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2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2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2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2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2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2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2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2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2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2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2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2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2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2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2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2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2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2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2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2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2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2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2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2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2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2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2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2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2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2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2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2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2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2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2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2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2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2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2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2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2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2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2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2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2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2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2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2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2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2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2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2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2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2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2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2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2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2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2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2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2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2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2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2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2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2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2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2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2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2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2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2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2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2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2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2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2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2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2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2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2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2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2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2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2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2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2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2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2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2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2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2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2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2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2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2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2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2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2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2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2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2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2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2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2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2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2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2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2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2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2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2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2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2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2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2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2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2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2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2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2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2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2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2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2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2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2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2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2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2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2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2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2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2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2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2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2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2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2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2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2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2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2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2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2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2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2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2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2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2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2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2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2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2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2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2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2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2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2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2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2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2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2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2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2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2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2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2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2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ht="15.75" x14ac:dyDescent="0.3">
      <c r="A705" s="41"/>
      <c r="B705" s="97" t="s">
        <v>60</v>
      </c>
      <c r="C705" s="97"/>
      <c r="D705" s="35">
        <f>IF(D3="NA","-",COUNTIFS(D5:D704,"&lt;&gt;NW",D5:D704,"&lt;&gt;AB",D5:D704,"&lt;&gt;NA",D5:D704,"&lt;&gt;"))</f>
        <v>0</v>
      </c>
      <c r="E705" s="35">
        <f t="shared" ref="E705:M705" si="0">IF(E3="NA","-",COUNTIFS(E5:E704,"&lt;&gt;NW",E5:E704,"&lt;&gt;AB",E5:E704,"&lt;&gt;NA",E5:E704,"&lt;&gt;"))</f>
        <v>0</v>
      </c>
      <c r="F705" s="35">
        <f t="shared" si="0"/>
        <v>0</v>
      </c>
      <c r="G705" s="35">
        <f t="shared" si="0"/>
        <v>0</v>
      </c>
      <c r="H705" s="35">
        <f t="shared" si="0"/>
        <v>0</v>
      </c>
      <c r="I705" s="35">
        <f t="shared" si="0"/>
        <v>0</v>
      </c>
      <c r="J705" s="35">
        <f t="shared" si="0"/>
        <v>0</v>
      </c>
      <c r="K705" s="35">
        <f t="shared" si="0"/>
        <v>0</v>
      </c>
      <c r="L705" s="35">
        <f t="shared" si="0"/>
        <v>0</v>
      </c>
      <c r="M705" s="35">
        <f t="shared" si="0"/>
        <v>0</v>
      </c>
    </row>
    <row r="706" spans="1:13" ht="15.75" x14ac:dyDescent="0.3">
      <c r="A706" s="41"/>
      <c r="B706" s="97" t="s">
        <v>62</v>
      </c>
      <c r="C706" s="97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0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0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0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</row>
    <row r="707" spans="1:13" x14ac:dyDescent="0.25">
      <c r="A707" s="41"/>
      <c r="B707" s="96" t="s">
        <v>61</v>
      </c>
      <c r="C707" s="96"/>
      <c r="D707" s="35">
        <f>IF(D3="NA","-",COUNTIF(D5:D704,"&gt;=" &amp;D706))</f>
        <v>0</v>
      </c>
      <c r="E707" s="35">
        <f t="shared" ref="E707:M707" si="1">IF(E3="NA","-",COUNTIF(E5:E704,"&gt;=" &amp;E706))</f>
        <v>0</v>
      </c>
      <c r="F707" s="35">
        <f t="shared" si="1"/>
        <v>0</v>
      </c>
      <c r="G707" s="35">
        <f t="shared" si="1"/>
        <v>0</v>
      </c>
      <c r="H707" s="35">
        <f t="shared" si="1"/>
        <v>0</v>
      </c>
      <c r="I707" s="35">
        <f t="shared" si="1"/>
        <v>0</v>
      </c>
      <c r="J707" s="35">
        <f t="shared" si="1"/>
        <v>0</v>
      </c>
      <c r="K707" s="35">
        <f t="shared" si="1"/>
        <v>0</v>
      </c>
      <c r="L707" s="35">
        <f t="shared" si="1"/>
        <v>0</v>
      </c>
      <c r="M707" s="35">
        <f t="shared" si="1"/>
        <v>0</v>
      </c>
    </row>
    <row r="708" spans="1:13" x14ac:dyDescent="0.25">
      <c r="A708" s="41"/>
      <c r="B708" s="96" t="s">
        <v>64</v>
      </c>
      <c r="C708" s="96"/>
      <c r="D708" s="42" t="str">
        <f>IFERROR(IF(D3="NA","-",(D707/D705)*100),"-")</f>
        <v>-</v>
      </c>
      <c r="E708" s="42" t="str">
        <f t="shared" ref="E708:M708" si="2">IFERROR(IF(E3="NA","-",(E707/E705)*100),"-")</f>
        <v>-</v>
      </c>
      <c r="F708" s="42" t="str">
        <f t="shared" si="2"/>
        <v>-</v>
      </c>
      <c r="G708" s="42" t="str">
        <f t="shared" si="2"/>
        <v>-</v>
      </c>
      <c r="H708" s="42" t="str">
        <f t="shared" si="2"/>
        <v>-</v>
      </c>
      <c r="I708" s="42" t="str">
        <f t="shared" si="2"/>
        <v>-</v>
      </c>
      <c r="J708" s="42" t="str">
        <f t="shared" si="2"/>
        <v>-</v>
      </c>
      <c r="K708" s="42" t="str">
        <f t="shared" si="2"/>
        <v>-</v>
      </c>
      <c r="L708" s="42" t="str">
        <f t="shared" si="2"/>
        <v>-</v>
      </c>
      <c r="M708" s="42" t="str">
        <f t="shared" si="2"/>
        <v>-</v>
      </c>
    </row>
    <row r="709" spans="1:13" x14ac:dyDescent="0.25">
      <c r="A709" s="41"/>
      <c r="B709" s="96" t="s">
        <v>63</v>
      </c>
      <c r="C709" s="96"/>
      <c r="D709" s="35" t="str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-</v>
      </c>
      <c r="E709" s="35" t="str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-</v>
      </c>
      <c r="F709" s="35" t="str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-</v>
      </c>
      <c r="G709" s="35" t="str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-</v>
      </c>
      <c r="H709" s="35" t="str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-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 t="str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-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 t="str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-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</row>
  </sheetData>
  <sheetProtection password="DD01" sheet="1" objects="1" scenarios="1" deleteRows="0"/>
  <protectedRanges>
    <protectedRange sqref="D3:M704" name="Range1"/>
  </protectedRanges>
  <mergeCells count="9">
    <mergeCell ref="B709:C709"/>
    <mergeCell ref="A1:A4"/>
    <mergeCell ref="B1:B4"/>
    <mergeCell ref="C1:C2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paperSize="8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9"/>
  <sheetViews>
    <sheetView zoomScaleSheetLayoutView="100" workbookViewId="0">
      <selection activeCell="D5" sqref="D5"/>
    </sheetView>
  </sheetViews>
  <sheetFormatPr defaultRowHeight="15" x14ac:dyDescent="0.25"/>
  <cols>
    <col min="2" max="2" width="17.7109375" customWidth="1"/>
    <col min="3" max="3" width="38.5703125" customWidth="1"/>
    <col min="4" max="39" width="7.7109375" customWidth="1"/>
  </cols>
  <sheetData>
    <row r="1" spans="1:39" ht="15" customHeight="1" x14ac:dyDescent="0.25">
      <c r="A1" s="106" t="s">
        <v>0</v>
      </c>
      <c r="B1" s="109" t="s">
        <v>1</v>
      </c>
      <c r="C1" s="109" t="s">
        <v>15</v>
      </c>
      <c r="D1" s="103" t="s">
        <v>101</v>
      </c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5"/>
      <c r="P1" s="109" t="s">
        <v>114</v>
      </c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3" t="s">
        <v>91</v>
      </c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5"/>
    </row>
    <row r="2" spans="1:39" ht="30" customHeight="1" x14ac:dyDescent="0.25">
      <c r="A2" s="107"/>
      <c r="B2" s="98"/>
      <c r="C2" s="98"/>
      <c r="D2" s="35" t="s">
        <v>92</v>
      </c>
      <c r="E2" s="35" t="s">
        <v>93</v>
      </c>
      <c r="F2" s="35" t="s">
        <v>94</v>
      </c>
      <c r="G2" s="35" t="s">
        <v>95</v>
      </c>
      <c r="H2" s="35" t="s">
        <v>96</v>
      </c>
      <c r="I2" s="35" t="s">
        <v>97</v>
      </c>
      <c r="J2" s="35" t="s">
        <v>98</v>
      </c>
      <c r="K2" s="35" t="s">
        <v>99</v>
      </c>
      <c r="L2" s="35" t="s">
        <v>100</v>
      </c>
      <c r="M2" s="35" t="s">
        <v>102</v>
      </c>
      <c r="N2" s="35" t="s">
        <v>130</v>
      </c>
      <c r="O2" s="35" t="s">
        <v>131</v>
      </c>
      <c r="P2" s="35" t="s">
        <v>92</v>
      </c>
      <c r="Q2" s="35" t="s">
        <v>93</v>
      </c>
      <c r="R2" s="35" t="s">
        <v>94</v>
      </c>
      <c r="S2" s="35" t="s">
        <v>95</v>
      </c>
      <c r="T2" s="35" t="s">
        <v>96</v>
      </c>
      <c r="U2" s="35" t="s">
        <v>97</v>
      </c>
      <c r="V2" s="35" t="s">
        <v>98</v>
      </c>
      <c r="W2" s="35" t="s">
        <v>99</v>
      </c>
      <c r="X2" s="35" t="s">
        <v>100</v>
      </c>
      <c r="Y2" s="35" t="s">
        <v>102</v>
      </c>
      <c r="Z2" s="35" t="s">
        <v>130</v>
      </c>
      <c r="AA2" s="35" t="s">
        <v>131</v>
      </c>
      <c r="AB2" s="35" t="s">
        <v>92</v>
      </c>
      <c r="AC2" s="35" t="s">
        <v>93</v>
      </c>
      <c r="AD2" s="35" t="s">
        <v>94</v>
      </c>
      <c r="AE2" s="35" t="s">
        <v>95</v>
      </c>
      <c r="AF2" s="35" t="s">
        <v>96</v>
      </c>
      <c r="AG2" s="35" t="s">
        <v>97</v>
      </c>
      <c r="AH2" s="35" t="s">
        <v>98</v>
      </c>
      <c r="AI2" s="35" t="s">
        <v>99</v>
      </c>
      <c r="AJ2" s="35" t="s">
        <v>100</v>
      </c>
      <c r="AK2" s="35" t="s">
        <v>102</v>
      </c>
      <c r="AL2" s="35" t="s">
        <v>130</v>
      </c>
      <c r="AM2" s="35" t="s">
        <v>131</v>
      </c>
    </row>
    <row r="3" spans="1:39" s="4" customFormat="1" x14ac:dyDescent="0.25">
      <c r="A3" s="107"/>
      <c r="B3" s="98"/>
      <c r="C3" s="36" t="s">
        <v>7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5">
        <f>D3</f>
        <v>0</v>
      </c>
      <c r="Q3" s="35">
        <f>E3</f>
        <v>0</v>
      </c>
      <c r="R3" s="35">
        <f t="shared" ref="R3:AA3" si="0">F3</f>
        <v>0</v>
      </c>
      <c r="S3" s="35">
        <f t="shared" si="0"/>
        <v>0</v>
      </c>
      <c r="T3" s="35">
        <f t="shared" si="0"/>
        <v>0</v>
      </c>
      <c r="U3" s="35">
        <f t="shared" si="0"/>
        <v>0</v>
      </c>
      <c r="V3" s="35">
        <f t="shared" si="0"/>
        <v>0</v>
      </c>
      <c r="W3" s="35">
        <f t="shared" si="0"/>
        <v>0</v>
      </c>
      <c r="X3" s="35">
        <f t="shared" si="0"/>
        <v>0</v>
      </c>
      <c r="Y3" s="35">
        <f t="shared" si="0"/>
        <v>0</v>
      </c>
      <c r="Z3" s="35">
        <f t="shared" si="0"/>
        <v>0</v>
      </c>
      <c r="AA3" s="35">
        <f t="shared" si="0"/>
        <v>0</v>
      </c>
      <c r="AB3" s="35">
        <f>D3</f>
        <v>0</v>
      </c>
      <c r="AC3" s="35">
        <f t="shared" ref="AC3:AM3" si="1">E3</f>
        <v>0</v>
      </c>
      <c r="AD3" s="35">
        <f t="shared" si="1"/>
        <v>0</v>
      </c>
      <c r="AE3" s="35">
        <f t="shared" si="1"/>
        <v>0</v>
      </c>
      <c r="AF3" s="35">
        <f t="shared" si="1"/>
        <v>0</v>
      </c>
      <c r="AG3" s="35">
        <f t="shared" si="1"/>
        <v>0</v>
      </c>
      <c r="AH3" s="35">
        <f t="shared" si="1"/>
        <v>0</v>
      </c>
      <c r="AI3" s="35">
        <f t="shared" si="1"/>
        <v>0</v>
      </c>
      <c r="AJ3" s="35">
        <f t="shared" si="1"/>
        <v>0</v>
      </c>
      <c r="AK3" s="35">
        <f t="shared" si="1"/>
        <v>0</v>
      </c>
      <c r="AL3" s="35">
        <f t="shared" si="1"/>
        <v>0</v>
      </c>
      <c r="AM3" s="35">
        <f t="shared" si="1"/>
        <v>0</v>
      </c>
    </row>
    <row r="4" spans="1:39" s="4" customFormat="1" ht="15.75" thickBot="1" x14ac:dyDescent="0.3">
      <c r="A4" s="108"/>
      <c r="B4" s="110"/>
      <c r="C4" s="46" t="s">
        <v>14</v>
      </c>
      <c r="D4" s="47">
        <v>10</v>
      </c>
      <c r="E4" s="47">
        <v>10</v>
      </c>
      <c r="F4" s="47">
        <v>10</v>
      </c>
      <c r="G4" s="47">
        <v>10</v>
      </c>
      <c r="H4" s="47">
        <v>10</v>
      </c>
      <c r="I4" s="47">
        <v>10</v>
      </c>
      <c r="J4" s="47">
        <v>10</v>
      </c>
      <c r="K4" s="47">
        <v>10</v>
      </c>
      <c r="L4" s="47">
        <v>10</v>
      </c>
      <c r="M4" s="47">
        <v>10</v>
      </c>
      <c r="N4" s="47">
        <v>10</v>
      </c>
      <c r="O4" s="47">
        <v>10</v>
      </c>
      <c r="P4" s="47">
        <v>30</v>
      </c>
      <c r="Q4" s="47">
        <v>30</v>
      </c>
      <c r="R4" s="47">
        <v>30</v>
      </c>
      <c r="S4" s="47">
        <v>30</v>
      </c>
      <c r="T4" s="47">
        <v>30</v>
      </c>
      <c r="U4" s="47">
        <v>30</v>
      </c>
      <c r="V4" s="47">
        <v>30</v>
      </c>
      <c r="W4" s="47">
        <v>30</v>
      </c>
      <c r="X4" s="47">
        <v>30</v>
      </c>
      <c r="Y4" s="47">
        <v>30</v>
      </c>
      <c r="Z4" s="47">
        <v>30</v>
      </c>
      <c r="AA4" s="47">
        <v>30</v>
      </c>
      <c r="AB4" s="47">
        <v>10</v>
      </c>
      <c r="AC4" s="47">
        <v>10</v>
      </c>
      <c r="AD4" s="47">
        <v>10</v>
      </c>
      <c r="AE4" s="47">
        <v>10</v>
      </c>
      <c r="AF4" s="47">
        <v>10</v>
      </c>
      <c r="AG4" s="47">
        <v>10</v>
      </c>
      <c r="AH4" s="47">
        <v>10</v>
      </c>
      <c r="AI4" s="47">
        <v>10</v>
      </c>
      <c r="AJ4" s="47">
        <v>10</v>
      </c>
      <c r="AK4" s="47">
        <v>10</v>
      </c>
      <c r="AL4" s="47">
        <v>10</v>
      </c>
      <c r="AM4" s="47">
        <v>10</v>
      </c>
    </row>
    <row r="5" spans="1:39" ht="14.45" x14ac:dyDescent="0.35">
      <c r="A5" s="48">
        <v>1</v>
      </c>
      <c r="B5" s="48">
        <f>'CIA-1-Component 1'!B5</f>
        <v>1417118</v>
      </c>
      <c r="C5" s="49" t="str">
        <f>'CIA-1-Component 1'!C5</f>
        <v>KINGSTON JOEL M</v>
      </c>
      <c r="D5" s="50"/>
      <c r="E5" s="50"/>
      <c r="F5" s="50"/>
      <c r="G5" s="39"/>
      <c r="H5" s="50"/>
      <c r="I5" s="39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39"/>
      <c r="W5" s="39"/>
      <c r="X5" s="50"/>
      <c r="Y5" s="50"/>
      <c r="Z5" s="50"/>
      <c r="AA5" s="50"/>
      <c r="AB5" s="50"/>
      <c r="AC5" s="50"/>
      <c r="AD5" s="50"/>
      <c r="AE5" s="39"/>
      <c r="AF5" s="50"/>
      <c r="AG5" s="39"/>
      <c r="AH5" s="50"/>
      <c r="AI5" s="50"/>
      <c r="AJ5" s="50"/>
      <c r="AK5" s="50"/>
      <c r="AL5" s="50"/>
      <c r="AM5" s="50"/>
    </row>
    <row r="6" spans="1:39" ht="14.45" x14ac:dyDescent="0.35">
      <c r="A6" s="38">
        <v>2</v>
      </c>
      <c r="B6" s="48">
        <f>'CIA-1-Component 1'!B6</f>
        <v>1417126</v>
      </c>
      <c r="C6" s="49" t="str">
        <f>'CIA-1-Component 1'!C6</f>
        <v>RAHUL V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</row>
    <row r="7" spans="1:39" ht="14.45" x14ac:dyDescent="0.35">
      <c r="A7" s="38">
        <v>3</v>
      </c>
      <c r="B7" s="48">
        <f>'CIA-1-Component 1'!B7</f>
        <v>1417132</v>
      </c>
      <c r="C7" s="49" t="str">
        <f>'CIA-1-Component 1'!C7</f>
        <v>ISABELLA JAYA RANI C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</row>
    <row r="8" spans="1:39" ht="14.45" x14ac:dyDescent="0.35">
      <c r="A8" s="38">
        <v>4</v>
      </c>
      <c r="B8" s="48">
        <f>'CIA-1-Component 1'!B8</f>
        <v>1417137</v>
      </c>
      <c r="C8" s="49" t="str">
        <f>'CIA-1-Component 1'!C8</f>
        <v>SUBHANJANA THAPA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50"/>
      <c r="Q8" s="50"/>
      <c r="R8" s="50"/>
      <c r="S8" s="50"/>
      <c r="T8" s="50"/>
      <c r="U8" s="50"/>
      <c r="V8" s="39"/>
      <c r="W8" s="39"/>
      <c r="X8" s="50"/>
      <c r="Y8" s="50"/>
      <c r="Z8" s="50"/>
      <c r="AA8" s="50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</row>
    <row r="9" spans="1:39" ht="14.45" x14ac:dyDescent="0.35">
      <c r="A9" s="38">
        <v>5</v>
      </c>
      <c r="B9" s="48">
        <f>'CIA-1-Component 1'!B9</f>
        <v>1417147</v>
      </c>
      <c r="C9" s="49" t="str">
        <f>'CIA-1-Component 1'!C9</f>
        <v>ROSHAN RAGHAVENDRA SRINIVAS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</row>
    <row r="10" spans="1:39" ht="14.45" x14ac:dyDescent="0.35">
      <c r="A10" s="38">
        <v>6</v>
      </c>
      <c r="B10" s="48">
        <f>'CIA-1-Component 1'!B10</f>
        <v>1417157</v>
      </c>
      <c r="C10" s="49" t="str">
        <f>'CIA-1-Component 1'!C10</f>
        <v>ANKIT SURESH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</row>
    <row r="11" spans="1:39" ht="14.45" x14ac:dyDescent="0.35">
      <c r="A11" s="38">
        <v>7</v>
      </c>
      <c r="B11" s="48">
        <f>'CIA-1-Component 1'!B11</f>
        <v>1417158</v>
      </c>
      <c r="C11" s="49" t="str">
        <f>'CIA-1-Component 1'!C11</f>
        <v>DINESH K N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50"/>
      <c r="Q11" s="50"/>
      <c r="R11" s="50"/>
      <c r="S11" s="50"/>
      <c r="T11" s="50"/>
      <c r="U11" s="50"/>
      <c r="V11" s="39"/>
      <c r="W11" s="39"/>
      <c r="X11" s="50"/>
      <c r="Y11" s="50"/>
      <c r="Z11" s="50"/>
      <c r="AA11" s="50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</row>
    <row r="12" spans="1:39" ht="14.45" x14ac:dyDescent="0.35">
      <c r="A12" s="48">
        <v>8</v>
      </c>
      <c r="B12" s="48">
        <f>'CIA-1-Component 1'!B12</f>
        <v>1417162</v>
      </c>
      <c r="C12" s="49" t="str">
        <f>'CIA-1-Component 1'!C12</f>
        <v>ANNET JOHN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</row>
    <row r="13" spans="1:39" ht="14.45" x14ac:dyDescent="0.35">
      <c r="A13" s="38">
        <v>9</v>
      </c>
      <c r="B13" s="48">
        <f>'CIA-1-Component 1'!B13</f>
        <v>1417184</v>
      </c>
      <c r="C13" s="49" t="str">
        <f>'CIA-1-Component 1'!C13</f>
        <v>AMRITANSHU SINGH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</row>
    <row r="14" spans="1:39" ht="14.45" x14ac:dyDescent="0.35">
      <c r="A14" s="38">
        <v>10</v>
      </c>
      <c r="B14" s="48">
        <f>'CIA-1-Component 1'!B14</f>
        <v>1417187</v>
      </c>
      <c r="C14" s="49" t="str">
        <f>'CIA-1-Component 1'!C14</f>
        <v>ABHISHEK CHAKRAVARTY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50"/>
      <c r="Q14" s="50"/>
      <c r="R14" s="50"/>
      <c r="S14" s="50"/>
      <c r="T14" s="50"/>
      <c r="U14" s="50"/>
      <c r="V14" s="39"/>
      <c r="W14" s="39"/>
      <c r="X14" s="50"/>
      <c r="Y14" s="50"/>
      <c r="Z14" s="50"/>
      <c r="AA14" s="50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</row>
    <row r="15" spans="1:39" ht="14.45" x14ac:dyDescent="0.35">
      <c r="A15" s="38">
        <v>11</v>
      </c>
      <c r="B15" s="48">
        <f>'CIA-1-Component 1'!B15</f>
        <v>1417901</v>
      </c>
      <c r="C15" s="49" t="str">
        <f>'CIA-1-Component 1'!C15</f>
        <v>AJAY KUMAR</v>
      </c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</row>
    <row r="16" spans="1:39" ht="14.45" x14ac:dyDescent="0.35">
      <c r="A16" s="38">
        <v>12</v>
      </c>
      <c r="B16" s="48">
        <f>'CIA-1-Component 1'!B16</f>
        <v>1417908</v>
      </c>
      <c r="C16" s="49" t="str">
        <f>'CIA-1-Component 1'!C16</f>
        <v>FARHAN KAIRANG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</row>
    <row r="17" spans="1:39" ht="14.45" x14ac:dyDescent="0.35">
      <c r="A17" s="38">
        <v>13</v>
      </c>
      <c r="B17" s="48">
        <f>'CIA-1-Component 1'!B17</f>
        <v>1417911</v>
      </c>
      <c r="C17" s="49" t="str">
        <f>'CIA-1-Component 1'!C17</f>
        <v>MARIYA CELIN M.J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50"/>
      <c r="Q17" s="50"/>
      <c r="R17" s="50"/>
      <c r="S17" s="50"/>
      <c r="T17" s="50"/>
      <c r="U17" s="50"/>
      <c r="V17" s="39"/>
      <c r="W17" s="39"/>
      <c r="X17" s="50"/>
      <c r="Y17" s="50"/>
      <c r="Z17" s="50"/>
      <c r="AA17" s="50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</row>
    <row r="18" spans="1:39" ht="14.45" x14ac:dyDescent="0.35">
      <c r="A18" s="38">
        <v>14</v>
      </c>
      <c r="B18" s="48">
        <f>'CIA-1-Component 1'!B18</f>
        <v>1459105</v>
      </c>
      <c r="C18" s="49" t="str">
        <f>'CIA-1-Component 1'!C18</f>
        <v>A AMULYA VARNE</v>
      </c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</row>
    <row r="19" spans="1:39" ht="14.45" x14ac:dyDescent="0.35">
      <c r="A19" s="48">
        <v>15</v>
      </c>
      <c r="B19" s="48">
        <f>'CIA-1-Component 1'!B19</f>
        <v>0</v>
      </c>
      <c r="C19" s="49">
        <f>'CIA-1-Component 1'!C19</f>
        <v>0</v>
      </c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</row>
    <row r="20" spans="1:39" ht="14.45" x14ac:dyDescent="0.35">
      <c r="A20" s="38">
        <v>16</v>
      </c>
      <c r="B20" s="48">
        <f>'CIA-1-Component 1'!B20</f>
        <v>0</v>
      </c>
      <c r="C20" s="49">
        <f>'CIA-1-Component 1'!C20</f>
        <v>0</v>
      </c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50"/>
      <c r="Q20" s="50"/>
      <c r="R20" s="50"/>
      <c r="S20" s="50"/>
      <c r="T20" s="50"/>
      <c r="U20" s="50"/>
      <c r="V20" s="39"/>
      <c r="W20" s="39"/>
      <c r="X20" s="50"/>
      <c r="Y20" s="50"/>
      <c r="Z20" s="50"/>
      <c r="AA20" s="50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</row>
    <row r="21" spans="1:39" ht="14.45" x14ac:dyDescent="0.35">
      <c r="A21" s="38">
        <v>17</v>
      </c>
      <c r="B21" s="48">
        <f>'CIA-1-Component 1'!B21</f>
        <v>0</v>
      </c>
      <c r="C21" s="49">
        <f>'CIA-1-Component 1'!C21</f>
        <v>0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</row>
    <row r="22" spans="1:39" ht="14.45" x14ac:dyDescent="0.35">
      <c r="A22" s="38">
        <v>18</v>
      </c>
      <c r="B22" s="48">
        <f>'CIA-1-Component 1'!B22</f>
        <v>0</v>
      </c>
      <c r="C22" s="49">
        <f>'CIA-1-Component 1'!C22</f>
        <v>0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</row>
    <row r="23" spans="1:39" ht="14.45" x14ac:dyDescent="0.35">
      <c r="A23" s="38">
        <v>19</v>
      </c>
      <c r="B23" s="48">
        <f>'CIA-1-Component 1'!B23</f>
        <v>0</v>
      </c>
      <c r="C23" s="49">
        <f>'CIA-1-Component 1'!C23</f>
        <v>0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50"/>
      <c r="Q23" s="50"/>
      <c r="R23" s="50"/>
      <c r="S23" s="50"/>
      <c r="T23" s="50"/>
      <c r="U23" s="50"/>
      <c r="V23" s="39"/>
      <c r="W23" s="39"/>
      <c r="X23" s="50"/>
      <c r="Y23" s="50"/>
      <c r="Z23" s="50"/>
      <c r="AA23" s="50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</row>
    <row r="24" spans="1:39" x14ac:dyDescent="0.25">
      <c r="A24" s="38">
        <v>20</v>
      </c>
      <c r="B24" s="48">
        <f>'CIA-1-Component 1'!B24</f>
        <v>0</v>
      </c>
      <c r="C24" s="49">
        <f>'CIA-1-Component 1'!C24</f>
        <v>0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</row>
    <row r="25" spans="1:39" x14ac:dyDescent="0.25">
      <c r="A25" s="38">
        <v>21</v>
      </c>
      <c r="B25" s="48">
        <f>'CIA-1-Component 1'!B25</f>
        <v>0</v>
      </c>
      <c r="C25" s="49">
        <f>'CIA-1-Component 1'!C25</f>
        <v>0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</row>
    <row r="26" spans="1:39" x14ac:dyDescent="0.25">
      <c r="A26" s="48">
        <v>22</v>
      </c>
      <c r="B26" s="48">
        <f>'CIA-1-Component 1'!B26</f>
        <v>0</v>
      </c>
      <c r="C26" s="49">
        <f>'CIA-1-Component 1'!C26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50"/>
      <c r="Q26" s="50"/>
      <c r="R26" s="50"/>
      <c r="S26" s="50"/>
      <c r="T26" s="50"/>
      <c r="U26" s="50"/>
      <c r="V26" s="39"/>
      <c r="W26" s="39"/>
      <c r="X26" s="50"/>
      <c r="Y26" s="50"/>
      <c r="Z26" s="50"/>
      <c r="AA26" s="50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</row>
    <row r="27" spans="1:39" x14ac:dyDescent="0.25">
      <c r="A27" s="38">
        <v>23</v>
      </c>
      <c r="B27" s="48">
        <f>'CIA-1-Component 1'!B27</f>
        <v>0</v>
      </c>
      <c r="C27" s="49">
        <f>'CIA-1-Component 1'!C27</f>
        <v>0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</row>
    <row r="28" spans="1:39" x14ac:dyDescent="0.25">
      <c r="A28" s="38">
        <v>24</v>
      </c>
      <c r="B28" s="48">
        <f>'CIA-1-Component 1'!B28</f>
        <v>0</v>
      </c>
      <c r="C28" s="49">
        <f>'CIA-1-Component 1'!C28</f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</row>
    <row r="29" spans="1:39" x14ac:dyDescent="0.25">
      <c r="A29" s="38">
        <v>25</v>
      </c>
      <c r="B29" s="48">
        <f>'CIA-1-Component 1'!B29</f>
        <v>0</v>
      </c>
      <c r="C29" s="49">
        <f>'CIA-1-Component 1'!C29</f>
        <v>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50"/>
      <c r="Q29" s="50"/>
      <c r="R29" s="50"/>
      <c r="S29" s="50"/>
      <c r="T29" s="50"/>
      <c r="U29" s="50"/>
      <c r="V29" s="39"/>
      <c r="W29" s="39"/>
      <c r="X29" s="50"/>
      <c r="Y29" s="50"/>
      <c r="Z29" s="50"/>
      <c r="AA29" s="50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</row>
    <row r="30" spans="1:39" x14ac:dyDescent="0.25">
      <c r="A30" s="38">
        <v>26</v>
      </c>
      <c r="B30" s="48">
        <f>'CIA-1-Component 1'!B30</f>
        <v>0</v>
      </c>
      <c r="C30" s="49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</row>
    <row r="31" spans="1:39" x14ac:dyDescent="0.25">
      <c r="A31" s="38">
        <v>27</v>
      </c>
      <c r="B31" s="48">
        <f>'CIA-1-Component 1'!B31</f>
        <v>0</v>
      </c>
      <c r="C31" s="49">
        <f>'CIA-1-Component 1'!C31</f>
        <v>0</v>
      </c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</row>
    <row r="32" spans="1:39" x14ac:dyDescent="0.25">
      <c r="A32" s="38">
        <v>28</v>
      </c>
      <c r="B32" s="48">
        <f>'CIA-1-Component 1'!B32</f>
        <v>0</v>
      </c>
      <c r="C32" s="49">
        <f>'CIA-1-Component 1'!C32</f>
        <v>0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</row>
    <row r="33" spans="1:39" x14ac:dyDescent="0.25">
      <c r="A33" s="48">
        <v>29</v>
      </c>
      <c r="B33" s="48">
        <f>'CIA-1-Component 1'!B33</f>
        <v>0</v>
      </c>
      <c r="C33" s="49">
        <f>'CIA-1-Component 1'!C33</f>
        <v>0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</row>
    <row r="34" spans="1:39" x14ac:dyDescent="0.25">
      <c r="A34" s="38">
        <v>30</v>
      </c>
      <c r="B34" s="48">
        <f>'CIA-1-Component 1'!B34</f>
        <v>0</v>
      </c>
      <c r="C34" s="49">
        <f>'CIA-1-Component 1'!C34</f>
        <v>0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</row>
    <row r="35" spans="1:39" x14ac:dyDescent="0.25">
      <c r="A35" s="38">
        <v>31</v>
      </c>
      <c r="B35" s="48">
        <f>'CIA-1-Component 1'!B35</f>
        <v>0</v>
      </c>
      <c r="C35" s="49">
        <f>'CIA-1-Component 1'!C35</f>
        <v>0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</row>
    <row r="36" spans="1:39" x14ac:dyDescent="0.25">
      <c r="A36" s="38">
        <v>32</v>
      </c>
      <c r="B36" s="48">
        <f>'CIA-1-Component 1'!B36</f>
        <v>0</v>
      </c>
      <c r="C36" s="49">
        <f>'CIA-1-Component 1'!C36</f>
        <v>0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</row>
    <row r="37" spans="1:39" x14ac:dyDescent="0.25">
      <c r="A37" s="38">
        <v>33</v>
      </c>
      <c r="B37" s="48">
        <f>'CIA-1-Component 1'!B37</f>
        <v>0</v>
      </c>
      <c r="C37" s="49">
        <f>'CIA-1-Component 1'!C37</f>
        <v>0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</row>
    <row r="38" spans="1:39" x14ac:dyDescent="0.25">
      <c r="A38" s="38">
        <v>34</v>
      </c>
      <c r="B38" s="48">
        <f>'CIA-1-Component 1'!B38</f>
        <v>0</v>
      </c>
      <c r="C38" s="49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</row>
    <row r="39" spans="1:39" x14ac:dyDescent="0.25">
      <c r="A39" s="38">
        <v>35</v>
      </c>
      <c r="B39" s="48">
        <f>'CIA-1-Component 1'!B39</f>
        <v>0</v>
      </c>
      <c r="C39" s="49">
        <f>'CIA-1-Component 1'!C39</f>
        <v>0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</row>
    <row r="40" spans="1:39" x14ac:dyDescent="0.25">
      <c r="A40" s="48">
        <v>36</v>
      </c>
      <c r="B40" s="48">
        <f>'CIA-1-Component 1'!B40</f>
        <v>0</v>
      </c>
      <c r="C40" s="49">
        <f>'CIA-1-Component 1'!C40</f>
        <v>0</v>
      </c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</row>
    <row r="41" spans="1:39" x14ac:dyDescent="0.25">
      <c r="A41" s="38">
        <v>37</v>
      </c>
      <c r="B41" s="48">
        <f>'CIA-1-Component 1'!B41</f>
        <v>0</v>
      </c>
      <c r="C41" s="49">
        <f>'CIA-1-Component 1'!C41</f>
        <v>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</row>
    <row r="42" spans="1:39" x14ac:dyDescent="0.25">
      <c r="A42" s="38">
        <v>38</v>
      </c>
      <c r="B42" s="48">
        <f>'CIA-1-Component 1'!B42</f>
        <v>0</v>
      </c>
      <c r="C42" s="49">
        <f>'CIA-1-Component 1'!C42</f>
        <v>0</v>
      </c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</row>
    <row r="43" spans="1:39" x14ac:dyDescent="0.25">
      <c r="A43" s="38">
        <v>39</v>
      </c>
      <c r="B43" s="48">
        <f>'CIA-1-Component 1'!B43</f>
        <v>0</v>
      </c>
      <c r="C43" s="49">
        <f>'CIA-1-Component 1'!C43</f>
        <v>0</v>
      </c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</row>
    <row r="44" spans="1:39" x14ac:dyDescent="0.25">
      <c r="A44" s="38">
        <v>40</v>
      </c>
      <c r="B44" s="48">
        <f>'CIA-1-Component 1'!B44</f>
        <v>0</v>
      </c>
      <c r="C44" s="49">
        <f>'CIA-1-Component 1'!C44</f>
        <v>0</v>
      </c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</row>
    <row r="45" spans="1:39" x14ac:dyDescent="0.25">
      <c r="A45" s="38">
        <v>41</v>
      </c>
      <c r="B45" s="48">
        <f>'CIA-1-Component 1'!B45</f>
        <v>0</v>
      </c>
      <c r="C45" s="49">
        <f>'CIA-1-Component 1'!C45</f>
        <v>0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</row>
    <row r="46" spans="1:39" x14ac:dyDescent="0.25">
      <c r="A46" s="38">
        <v>42</v>
      </c>
      <c r="B46" s="48">
        <f>'CIA-1-Component 1'!B46</f>
        <v>0</v>
      </c>
      <c r="C46" s="49">
        <f>'CIA-1-Component 1'!C46</f>
        <v>0</v>
      </c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</row>
    <row r="47" spans="1:39" x14ac:dyDescent="0.25">
      <c r="A47" s="48">
        <v>43</v>
      </c>
      <c r="B47" s="48">
        <f>'CIA-1-Component 1'!B47</f>
        <v>0</v>
      </c>
      <c r="C47" s="49">
        <f>'CIA-1-Component 1'!C47</f>
        <v>0</v>
      </c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</row>
    <row r="48" spans="1:39" x14ac:dyDescent="0.25">
      <c r="A48" s="38">
        <v>44</v>
      </c>
      <c r="B48" s="48">
        <f>'CIA-1-Component 1'!B48</f>
        <v>0</v>
      </c>
      <c r="C48" s="49">
        <f>'CIA-1-Component 1'!C48</f>
        <v>0</v>
      </c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</row>
    <row r="49" spans="1:39" x14ac:dyDescent="0.25">
      <c r="A49" s="38">
        <v>45</v>
      </c>
      <c r="B49" s="48">
        <f>'CIA-1-Component 1'!B49</f>
        <v>0</v>
      </c>
      <c r="C49" s="49">
        <f>'CIA-1-Component 1'!C49</f>
        <v>0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</row>
    <row r="50" spans="1:39" x14ac:dyDescent="0.25">
      <c r="A50" s="38">
        <v>46</v>
      </c>
      <c r="B50" s="48">
        <f>'CIA-1-Component 1'!B50</f>
        <v>0</v>
      </c>
      <c r="C50" s="49">
        <f>'CIA-1-Component 1'!C50</f>
        <v>0</v>
      </c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</row>
    <row r="51" spans="1:39" x14ac:dyDescent="0.25">
      <c r="A51" s="38">
        <v>47</v>
      </c>
      <c r="B51" s="48">
        <f>'CIA-1-Component 1'!B51</f>
        <v>0</v>
      </c>
      <c r="C51" s="49">
        <f>'CIA-1-Component 1'!C51</f>
        <v>0</v>
      </c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</row>
    <row r="52" spans="1:39" x14ac:dyDescent="0.25">
      <c r="A52" s="38">
        <v>48</v>
      </c>
      <c r="B52" s="48">
        <f>'CIA-1-Component 1'!B52</f>
        <v>0</v>
      </c>
      <c r="C52" s="49">
        <f>'CIA-1-Component 1'!C52</f>
        <v>0</v>
      </c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</row>
    <row r="53" spans="1:39" x14ac:dyDescent="0.25">
      <c r="A53" s="38">
        <v>49</v>
      </c>
      <c r="B53" s="48">
        <f>'CIA-1-Component 1'!B53</f>
        <v>0</v>
      </c>
      <c r="C53" s="49">
        <f>'CIA-1-Component 1'!C53</f>
        <v>0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</row>
    <row r="54" spans="1:39" x14ac:dyDescent="0.25">
      <c r="A54" s="48">
        <v>50</v>
      </c>
      <c r="B54" s="48">
        <f>'CIA-1-Component 1'!B54</f>
        <v>0</v>
      </c>
      <c r="C54" s="49">
        <f>'CIA-1-Component 1'!C54</f>
        <v>0</v>
      </c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</row>
    <row r="55" spans="1:39" x14ac:dyDescent="0.25">
      <c r="A55" s="38">
        <v>51</v>
      </c>
      <c r="B55" s="48">
        <f>'CIA-1-Component 1'!B55</f>
        <v>0</v>
      </c>
      <c r="C55" s="49">
        <f>'CIA-1-Component 1'!C55</f>
        <v>0</v>
      </c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</row>
    <row r="56" spans="1:39" x14ac:dyDescent="0.25">
      <c r="A56" s="38">
        <v>52</v>
      </c>
      <c r="B56" s="48">
        <f>'CIA-1-Component 1'!B56</f>
        <v>0</v>
      </c>
      <c r="C56" s="49">
        <f>'CIA-1-Component 1'!C56</f>
        <v>0</v>
      </c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</row>
    <row r="57" spans="1:39" x14ac:dyDescent="0.25">
      <c r="A57" s="38">
        <v>53</v>
      </c>
      <c r="B57" s="48">
        <f>'CIA-1-Component 1'!B57</f>
        <v>0</v>
      </c>
      <c r="C57" s="49">
        <f>'CIA-1-Component 1'!C57</f>
        <v>0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</row>
    <row r="58" spans="1:39" x14ac:dyDescent="0.25">
      <c r="A58" s="38">
        <v>54</v>
      </c>
      <c r="B58" s="48">
        <f>'CIA-1-Component 1'!B58</f>
        <v>0</v>
      </c>
      <c r="C58" s="49">
        <f>'CIA-1-Component 1'!C58</f>
        <v>0</v>
      </c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</row>
    <row r="59" spans="1:39" x14ac:dyDescent="0.25">
      <c r="A59" s="38">
        <v>55</v>
      </c>
      <c r="B59" s="48">
        <f>'CIA-1-Component 1'!B59</f>
        <v>0</v>
      </c>
      <c r="C59" s="49">
        <f>'CIA-1-Component 1'!C59</f>
        <v>0</v>
      </c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</row>
    <row r="60" spans="1:39" x14ac:dyDescent="0.25">
      <c r="A60" s="38">
        <v>56</v>
      </c>
      <c r="B60" s="48">
        <f>'CIA-1-Component 1'!B60</f>
        <v>0</v>
      </c>
      <c r="C60" s="49">
        <f>'CIA-1-Component 1'!C60</f>
        <v>0</v>
      </c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</row>
    <row r="61" spans="1:39" x14ac:dyDescent="0.25">
      <c r="A61" s="48">
        <v>57</v>
      </c>
      <c r="B61" s="48">
        <f>'CIA-1-Component 1'!B61</f>
        <v>0</v>
      </c>
      <c r="C61" s="49">
        <f>'CIA-1-Component 1'!C61</f>
        <v>0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</row>
    <row r="62" spans="1:39" x14ac:dyDescent="0.25">
      <c r="A62" s="38">
        <v>58</v>
      </c>
      <c r="B62" s="48">
        <f>'CIA-1-Component 1'!B62</f>
        <v>0</v>
      </c>
      <c r="C62" s="49">
        <f>'CIA-1-Component 1'!C62</f>
        <v>0</v>
      </c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</row>
    <row r="63" spans="1:39" x14ac:dyDescent="0.25">
      <c r="A63" s="38">
        <v>59</v>
      </c>
      <c r="B63" s="48">
        <f>'CIA-1-Component 1'!B63</f>
        <v>0</v>
      </c>
      <c r="C63" s="49">
        <f>'CIA-1-Component 1'!C63</f>
        <v>0</v>
      </c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</row>
    <row r="64" spans="1:39" x14ac:dyDescent="0.25">
      <c r="A64" s="38">
        <v>60</v>
      </c>
      <c r="B64" s="48">
        <f>'CIA-1-Component 1'!B64</f>
        <v>0</v>
      </c>
      <c r="C64" s="49">
        <f>'CIA-1-Component 1'!C64</f>
        <v>0</v>
      </c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</row>
    <row r="65" spans="1:39" x14ac:dyDescent="0.25">
      <c r="A65" s="38">
        <v>61</v>
      </c>
      <c r="B65" s="48">
        <f>'CIA-1-Component 1'!B65</f>
        <v>0</v>
      </c>
      <c r="C65" s="49">
        <f>'CIA-1-Component 1'!C65</f>
        <v>0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</row>
    <row r="66" spans="1:39" x14ac:dyDescent="0.25">
      <c r="A66" s="38">
        <v>62</v>
      </c>
      <c r="B66" s="48">
        <f>'CIA-1-Component 1'!B66</f>
        <v>0</v>
      </c>
      <c r="C66" s="49">
        <f>'CIA-1-Component 1'!C66</f>
        <v>0</v>
      </c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</row>
    <row r="67" spans="1:39" x14ac:dyDescent="0.25">
      <c r="A67" s="38">
        <v>63</v>
      </c>
      <c r="B67" s="48">
        <f>'CIA-1-Component 1'!B67</f>
        <v>0</v>
      </c>
      <c r="C67" s="49">
        <f>'CIA-1-Component 1'!C67</f>
        <v>0</v>
      </c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</row>
    <row r="68" spans="1:39" x14ac:dyDescent="0.25">
      <c r="A68" s="48">
        <v>64</v>
      </c>
      <c r="B68" s="48">
        <f>'CIA-1-Component 1'!B68</f>
        <v>0</v>
      </c>
      <c r="C68" s="49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</row>
    <row r="69" spans="1:39" x14ac:dyDescent="0.25">
      <c r="A69" s="38">
        <v>65</v>
      </c>
      <c r="B69" s="48">
        <f>'CIA-1-Component 1'!B69</f>
        <v>0</v>
      </c>
      <c r="C69" s="49">
        <f>'CIA-1-Component 1'!C69</f>
        <v>0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</row>
    <row r="70" spans="1:39" x14ac:dyDescent="0.25">
      <c r="A70" s="38">
        <v>66</v>
      </c>
      <c r="B70" s="48">
        <f>'CIA-1-Component 1'!B70</f>
        <v>0</v>
      </c>
      <c r="C70" s="49">
        <f>'CIA-1-Component 1'!C70</f>
        <v>0</v>
      </c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</row>
    <row r="71" spans="1:39" x14ac:dyDescent="0.25">
      <c r="A71" s="38">
        <v>67</v>
      </c>
      <c r="B71" s="48">
        <f>'CIA-1-Component 1'!B71</f>
        <v>0</v>
      </c>
      <c r="C71" s="49">
        <f>'CIA-1-Component 1'!C71</f>
        <v>0</v>
      </c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</row>
    <row r="72" spans="1:39" x14ac:dyDescent="0.25">
      <c r="A72" s="38">
        <v>68</v>
      </c>
      <c r="B72" s="48">
        <f>'CIA-1-Component 1'!B72</f>
        <v>0</v>
      </c>
      <c r="C72" s="49">
        <f>'CIA-1-Component 1'!C72</f>
        <v>0</v>
      </c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</row>
    <row r="73" spans="1:39" x14ac:dyDescent="0.25">
      <c r="A73" s="38">
        <v>69</v>
      </c>
      <c r="B73" s="48">
        <f>'CIA-1-Component 1'!B73</f>
        <v>0</v>
      </c>
      <c r="C73" s="49">
        <f>'CIA-1-Component 1'!C73</f>
        <v>0</v>
      </c>
      <c r="D73" s="50"/>
      <c r="E73" s="50"/>
      <c r="F73" s="50"/>
      <c r="G73" s="39"/>
      <c r="H73" s="50"/>
      <c r="I73" s="39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39"/>
      <c r="W73" s="39"/>
      <c r="X73" s="50"/>
      <c r="Y73" s="50"/>
      <c r="Z73" s="50"/>
      <c r="AA73" s="50"/>
      <c r="AB73" s="50"/>
      <c r="AC73" s="50"/>
      <c r="AD73" s="50"/>
      <c r="AE73" s="39"/>
      <c r="AF73" s="50"/>
      <c r="AG73" s="39"/>
      <c r="AH73" s="50"/>
      <c r="AI73" s="50"/>
      <c r="AJ73" s="50"/>
      <c r="AK73" s="50"/>
      <c r="AL73" s="50"/>
      <c r="AM73" s="50"/>
    </row>
    <row r="74" spans="1:39" x14ac:dyDescent="0.25">
      <c r="A74" s="38">
        <v>70</v>
      </c>
      <c r="B74" s="48">
        <f>'CIA-1-Component 1'!B74</f>
        <v>0</v>
      </c>
      <c r="C74" s="49">
        <f>'CIA-1-Component 1'!C74</f>
        <v>0</v>
      </c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</row>
    <row r="75" spans="1:39" x14ac:dyDescent="0.25">
      <c r="A75" s="48">
        <v>71</v>
      </c>
      <c r="B75" s="48">
        <f>'CIA-1-Component 1'!B75</f>
        <v>0</v>
      </c>
      <c r="C75" s="49">
        <f>'CIA-1-Component 1'!C75</f>
        <v>0</v>
      </c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</row>
    <row r="76" spans="1:39" x14ac:dyDescent="0.25">
      <c r="A76" s="38">
        <v>72</v>
      </c>
      <c r="B76" s="48">
        <f>'CIA-1-Component 1'!B76</f>
        <v>0</v>
      </c>
      <c r="C76" s="49">
        <f>'CIA-1-Component 1'!C76</f>
        <v>0</v>
      </c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50"/>
      <c r="Q76" s="50"/>
      <c r="R76" s="50"/>
      <c r="S76" s="50"/>
      <c r="T76" s="50"/>
      <c r="U76" s="50"/>
      <c r="V76" s="39"/>
      <c r="W76" s="39"/>
      <c r="X76" s="50"/>
      <c r="Y76" s="50"/>
      <c r="Z76" s="50"/>
      <c r="AA76" s="50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</row>
    <row r="77" spans="1:39" x14ac:dyDescent="0.25">
      <c r="A77" s="38">
        <v>73</v>
      </c>
      <c r="B77" s="48">
        <f>'CIA-1-Component 1'!B77</f>
        <v>0</v>
      </c>
      <c r="C77" s="49">
        <f>'CIA-1-Component 1'!C77</f>
        <v>0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</row>
    <row r="78" spans="1:39" x14ac:dyDescent="0.25">
      <c r="A78" s="38">
        <v>74</v>
      </c>
      <c r="B78" s="48">
        <f>'CIA-1-Component 1'!B78</f>
        <v>0</v>
      </c>
      <c r="C78" s="49">
        <f>'CIA-1-Component 1'!C78</f>
        <v>0</v>
      </c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</row>
    <row r="79" spans="1:39" x14ac:dyDescent="0.25">
      <c r="A79" s="38">
        <v>75</v>
      </c>
      <c r="B79" s="48">
        <f>'CIA-1-Component 1'!B79</f>
        <v>0</v>
      </c>
      <c r="C79" s="49">
        <f>'CIA-1-Component 1'!C79</f>
        <v>0</v>
      </c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50"/>
      <c r="Q79" s="50"/>
      <c r="R79" s="50"/>
      <c r="S79" s="50"/>
      <c r="T79" s="50"/>
      <c r="U79" s="50"/>
      <c r="V79" s="39"/>
      <c r="W79" s="39"/>
      <c r="X79" s="50"/>
      <c r="Y79" s="50"/>
      <c r="Z79" s="50"/>
      <c r="AA79" s="50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</row>
    <row r="80" spans="1:39" x14ac:dyDescent="0.25">
      <c r="A80" s="38">
        <v>76</v>
      </c>
      <c r="B80" s="48">
        <f>'CIA-1-Component 1'!B80</f>
        <v>0</v>
      </c>
      <c r="C80" s="49">
        <f>'CIA-1-Component 1'!C80</f>
        <v>0</v>
      </c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</row>
    <row r="81" spans="1:39" x14ac:dyDescent="0.25">
      <c r="A81" s="38">
        <v>77</v>
      </c>
      <c r="B81" s="48">
        <f>'CIA-1-Component 1'!B81</f>
        <v>0</v>
      </c>
      <c r="C81" s="49">
        <f>'CIA-1-Component 1'!C81</f>
        <v>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</row>
    <row r="82" spans="1:39" x14ac:dyDescent="0.25">
      <c r="A82" s="48">
        <v>78</v>
      </c>
      <c r="B82" s="48">
        <f>'CIA-1-Component 1'!B82</f>
        <v>0</v>
      </c>
      <c r="C82" s="49">
        <f>'CIA-1-Component 1'!C82</f>
        <v>0</v>
      </c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50"/>
      <c r="Q82" s="50"/>
      <c r="R82" s="50"/>
      <c r="S82" s="50"/>
      <c r="T82" s="50"/>
      <c r="U82" s="50"/>
      <c r="V82" s="39"/>
      <c r="W82" s="39"/>
      <c r="X82" s="50"/>
      <c r="Y82" s="50"/>
      <c r="Z82" s="50"/>
      <c r="AA82" s="50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</row>
    <row r="83" spans="1:39" x14ac:dyDescent="0.25">
      <c r="A83" s="38">
        <v>79</v>
      </c>
      <c r="B83" s="48">
        <f>'CIA-1-Component 1'!B83</f>
        <v>0</v>
      </c>
      <c r="C83" s="49">
        <f>'CIA-1-Component 1'!C83</f>
        <v>0</v>
      </c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</row>
    <row r="84" spans="1:39" x14ac:dyDescent="0.25">
      <c r="A84" s="38">
        <v>80</v>
      </c>
      <c r="B84" s="48">
        <f>'CIA-1-Component 1'!B84</f>
        <v>0</v>
      </c>
      <c r="C84" s="49">
        <f>'CIA-1-Component 1'!C84</f>
        <v>0</v>
      </c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</row>
    <row r="85" spans="1:39" x14ac:dyDescent="0.25">
      <c r="A85" s="38">
        <v>81</v>
      </c>
      <c r="B85" s="48">
        <f>'CIA-1-Component 1'!B85</f>
        <v>0</v>
      </c>
      <c r="C85" s="49">
        <f>'CIA-1-Component 1'!C85</f>
        <v>0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50"/>
      <c r="Q85" s="50"/>
      <c r="R85" s="50"/>
      <c r="S85" s="50"/>
      <c r="T85" s="50"/>
      <c r="U85" s="50"/>
      <c r="V85" s="39"/>
      <c r="W85" s="39"/>
      <c r="X85" s="50"/>
      <c r="Y85" s="50"/>
      <c r="Z85" s="50"/>
      <c r="AA85" s="50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</row>
    <row r="86" spans="1:39" x14ac:dyDescent="0.25">
      <c r="A86" s="38">
        <v>82</v>
      </c>
      <c r="B86" s="48">
        <f>'CIA-1-Component 1'!B86</f>
        <v>0</v>
      </c>
      <c r="C86" s="49">
        <f>'CIA-1-Component 1'!C86</f>
        <v>0</v>
      </c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</row>
    <row r="87" spans="1:39" x14ac:dyDescent="0.25">
      <c r="A87" s="38">
        <v>83</v>
      </c>
      <c r="B87" s="48">
        <f>'CIA-1-Component 1'!B87</f>
        <v>0</v>
      </c>
      <c r="C87" s="49">
        <f>'CIA-1-Component 1'!C87</f>
        <v>0</v>
      </c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</row>
    <row r="88" spans="1:39" x14ac:dyDescent="0.25">
      <c r="A88" s="38">
        <v>84</v>
      </c>
      <c r="B88" s="48">
        <f>'CIA-1-Component 1'!B88</f>
        <v>0</v>
      </c>
      <c r="C88" s="49">
        <f>'CIA-1-Component 1'!C88</f>
        <v>0</v>
      </c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50"/>
      <c r="Q88" s="50"/>
      <c r="R88" s="50"/>
      <c r="S88" s="50"/>
      <c r="T88" s="50"/>
      <c r="U88" s="50"/>
      <c r="V88" s="39"/>
      <c r="W88" s="39"/>
      <c r="X88" s="50"/>
      <c r="Y88" s="50"/>
      <c r="Z88" s="50"/>
      <c r="AA88" s="50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</row>
    <row r="89" spans="1:39" x14ac:dyDescent="0.25">
      <c r="A89" s="48">
        <v>85</v>
      </c>
      <c r="B89" s="48">
        <f>'CIA-1-Component 1'!B89</f>
        <v>0</v>
      </c>
      <c r="C89" s="49">
        <f>'CIA-1-Component 1'!C89</f>
        <v>0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</row>
    <row r="90" spans="1:39" x14ac:dyDescent="0.25">
      <c r="A90" s="38">
        <v>86</v>
      </c>
      <c r="B90" s="48">
        <f>'CIA-1-Component 1'!B90</f>
        <v>0</v>
      </c>
      <c r="C90" s="49">
        <f>'CIA-1-Component 1'!C90</f>
        <v>0</v>
      </c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</row>
    <row r="91" spans="1:39" x14ac:dyDescent="0.25">
      <c r="A91" s="38">
        <v>87</v>
      </c>
      <c r="B91" s="48">
        <f>'CIA-1-Component 1'!B91</f>
        <v>0</v>
      </c>
      <c r="C91" s="49">
        <f>'CIA-1-Component 1'!C91</f>
        <v>0</v>
      </c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50"/>
      <c r="Q91" s="50"/>
      <c r="R91" s="50"/>
      <c r="S91" s="50"/>
      <c r="T91" s="50"/>
      <c r="U91" s="50"/>
      <c r="V91" s="39"/>
      <c r="W91" s="39"/>
      <c r="X91" s="50"/>
      <c r="Y91" s="50"/>
      <c r="Z91" s="50"/>
      <c r="AA91" s="50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</row>
    <row r="92" spans="1:39" x14ac:dyDescent="0.25">
      <c r="A92" s="38">
        <v>88</v>
      </c>
      <c r="B92" s="48">
        <f>'CIA-1-Component 1'!B92</f>
        <v>0</v>
      </c>
      <c r="C92" s="49">
        <f>'CIA-1-Component 1'!C92</f>
        <v>0</v>
      </c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</row>
    <row r="93" spans="1:39" x14ac:dyDescent="0.25">
      <c r="A93" s="38">
        <v>89</v>
      </c>
      <c r="B93" s="48">
        <f>'CIA-1-Component 1'!B93</f>
        <v>0</v>
      </c>
      <c r="C93" s="49">
        <f>'CIA-1-Component 1'!C93</f>
        <v>0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</row>
    <row r="94" spans="1:39" x14ac:dyDescent="0.25">
      <c r="A94" s="38">
        <v>90</v>
      </c>
      <c r="B94" s="48">
        <f>'CIA-1-Component 1'!B94</f>
        <v>0</v>
      </c>
      <c r="C94" s="49">
        <f>'CIA-1-Component 1'!C94</f>
        <v>0</v>
      </c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50"/>
      <c r="Q94" s="50"/>
      <c r="R94" s="50"/>
      <c r="S94" s="50"/>
      <c r="T94" s="50"/>
      <c r="U94" s="50"/>
      <c r="V94" s="39"/>
      <c r="W94" s="39"/>
      <c r="X94" s="50"/>
      <c r="Y94" s="50"/>
      <c r="Z94" s="50"/>
      <c r="AA94" s="50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</row>
    <row r="95" spans="1:39" x14ac:dyDescent="0.25">
      <c r="A95" s="38">
        <v>91</v>
      </c>
      <c r="B95" s="48">
        <f>'CIA-1-Component 1'!B95</f>
        <v>0</v>
      </c>
      <c r="C95" s="49">
        <f>'CIA-1-Component 1'!C95</f>
        <v>0</v>
      </c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</row>
    <row r="96" spans="1:39" x14ac:dyDescent="0.25">
      <c r="A96" s="48">
        <v>92</v>
      </c>
      <c r="B96" s="48">
        <f>'CIA-1-Component 1'!B96</f>
        <v>0</v>
      </c>
      <c r="C96" s="49">
        <f>'CIA-1-Component 1'!C96</f>
        <v>0</v>
      </c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</row>
    <row r="97" spans="1:39" x14ac:dyDescent="0.25">
      <c r="A97" s="38">
        <v>93</v>
      </c>
      <c r="B97" s="48">
        <f>'CIA-1-Component 1'!B97</f>
        <v>0</v>
      </c>
      <c r="C97" s="49">
        <f>'CIA-1-Component 1'!C97</f>
        <v>0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50"/>
      <c r="Q97" s="50"/>
      <c r="R97" s="50"/>
      <c r="S97" s="50"/>
      <c r="T97" s="50"/>
      <c r="U97" s="50"/>
      <c r="V97" s="39"/>
      <c r="W97" s="39"/>
      <c r="X97" s="50"/>
      <c r="Y97" s="50"/>
      <c r="Z97" s="50"/>
      <c r="AA97" s="50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</row>
    <row r="98" spans="1:39" x14ac:dyDescent="0.25">
      <c r="A98" s="38">
        <v>94</v>
      </c>
      <c r="B98" s="48">
        <f>'CIA-1-Component 1'!B98</f>
        <v>0</v>
      </c>
      <c r="C98" s="49">
        <f>'CIA-1-Component 1'!C98</f>
        <v>0</v>
      </c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</row>
    <row r="99" spans="1:39" x14ac:dyDescent="0.25">
      <c r="A99" s="38">
        <v>95</v>
      </c>
      <c r="B99" s="48">
        <f>'CIA-1-Component 1'!B99</f>
        <v>0</v>
      </c>
      <c r="C99" s="49">
        <f>'CIA-1-Component 1'!C99</f>
        <v>0</v>
      </c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</row>
    <row r="100" spans="1:39" x14ac:dyDescent="0.25">
      <c r="A100" s="38">
        <v>96</v>
      </c>
      <c r="B100" s="48">
        <f>'CIA-1-Component 1'!B100</f>
        <v>0</v>
      </c>
      <c r="C100" s="49">
        <f>'CIA-1-Component 1'!C100</f>
        <v>0</v>
      </c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</row>
    <row r="101" spans="1:39" x14ac:dyDescent="0.25">
      <c r="A101" s="38">
        <v>97</v>
      </c>
      <c r="B101" s="48">
        <f>'CIA-1-Component 1'!B101</f>
        <v>0</v>
      </c>
      <c r="C101" s="49">
        <f>'CIA-1-Component 1'!C101</f>
        <v>0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</row>
    <row r="102" spans="1:39" x14ac:dyDescent="0.25">
      <c r="A102" s="38">
        <v>98</v>
      </c>
      <c r="B102" s="48">
        <f>'CIA-1-Component 1'!B102</f>
        <v>0</v>
      </c>
      <c r="C102" s="49">
        <f>'CIA-1-Component 1'!C102</f>
        <v>0</v>
      </c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</row>
    <row r="103" spans="1:39" x14ac:dyDescent="0.25">
      <c r="A103" s="48">
        <v>99</v>
      </c>
      <c r="B103" s="48">
        <f>'CIA-1-Component 1'!B103</f>
        <v>0</v>
      </c>
      <c r="C103" s="49">
        <f>'CIA-1-Component 1'!C103</f>
        <v>0</v>
      </c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</row>
    <row r="104" spans="1:39" x14ac:dyDescent="0.25">
      <c r="A104" s="38">
        <v>100</v>
      </c>
      <c r="B104" s="48">
        <f>'CIA-1-Component 1'!B104</f>
        <v>0</v>
      </c>
      <c r="C104" s="49">
        <f>'CIA-1-Component 1'!C104</f>
        <v>0</v>
      </c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</row>
    <row r="105" spans="1:39" x14ac:dyDescent="0.25">
      <c r="A105" s="38">
        <v>101</v>
      </c>
      <c r="B105" s="48">
        <f>'CIA-1-Component 1'!B105</f>
        <v>0</v>
      </c>
      <c r="C105" s="49">
        <f>'CIA-1-Component 1'!C105</f>
        <v>0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</row>
    <row r="106" spans="1:39" x14ac:dyDescent="0.25">
      <c r="A106" s="38">
        <v>102</v>
      </c>
      <c r="B106" s="48">
        <f>'CIA-1-Component 1'!B106</f>
        <v>0</v>
      </c>
      <c r="C106" s="49">
        <f>'CIA-1-Component 1'!C106</f>
        <v>0</v>
      </c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</row>
    <row r="107" spans="1:39" x14ac:dyDescent="0.25">
      <c r="A107" s="38">
        <v>103</v>
      </c>
      <c r="B107" s="48">
        <f>'CIA-1-Component 1'!B107</f>
        <v>0</v>
      </c>
      <c r="C107" s="49">
        <f>'CIA-1-Component 1'!C107</f>
        <v>0</v>
      </c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</row>
    <row r="108" spans="1:39" x14ac:dyDescent="0.25">
      <c r="A108" s="38">
        <v>104</v>
      </c>
      <c r="B108" s="48">
        <f>'CIA-1-Component 1'!B108</f>
        <v>0</v>
      </c>
      <c r="C108" s="49">
        <f>'CIA-1-Component 1'!C108</f>
        <v>0</v>
      </c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</row>
    <row r="109" spans="1:39" x14ac:dyDescent="0.25">
      <c r="A109" s="38">
        <v>105</v>
      </c>
      <c r="B109" s="48">
        <f>'CIA-1-Component 1'!B109</f>
        <v>0</v>
      </c>
      <c r="C109" s="49">
        <f>'CIA-1-Component 1'!C109</f>
        <v>0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</row>
    <row r="110" spans="1:39" x14ac:dyDescent="0.25">
      <c r="A110" s="48">
        <v>106</v>
      </c>
      <c r="B110" s="48">
        <f>'CIA-1-Component 1'!B110</f>
        <v>0</v>
      </c>
      <c r="C110" s="49">
        <f>'CIA-1-Component 1'!C110</f>
        <v>0</v>
      </c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</row>
    <row r="111" spans="1:39" x14ac:dyDescent="0.25">
      <c r="A111" s="38">
        <v>107</v>
      </c>
      <c r="B111" s="48">
        <f>'CIA-1-Component 1'!B111</f>
        <v>0</v>
      </c>
      <c r="C111" s="49">
        <f>'CIA-1-Component 1'!C111</f>
        <v>0</v>
      </c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</row>
    <row r="112" spans="1:39" x14ac:dyDescent="0.25">
      <c r="A112" s="38">
        <v>108</v>
      </c>
      <c r="B112" s="48">
        <f>'CIA-1-Component 1'!B112</f>
        <v>0</v>
      </c>
      <c r="C112" s="49">
        <f>'CIA-1-Component 1'!C112</f>
        <v>0</v>
      </c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</row>
    <row r="113" spans="1:39" x14ac:dyDescent="0.25">
      <c r="A113" s="38">
        <v>109</v>
      </c>
      <c r="B113" s="48">
        <f>'CIA-1-Component 1'!B113</f>
        <v>0</v>
      </c>
      <c r="C113" s="49">
        <f>'CIA-1-Component 1'!C113</f>
        <v>0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</row>
    <row r="114" spans="1:39" x14ac:dyDescent="0.25">
      <c r="A114" s="38">
        <v>110</v>
      </c>
      <c r="B114" s="48">
        <f>'CIA-1-Component 1'!B114</f>
        <v>0</v>
      </c>
      <c r="C114" s="49">
        <f>'CIA-1-Component 1'!C114</f>
        <v>0</v>
      </c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</row>
    <row r="115" spans="1:39" x14ac:dyDescent="0.25">
      <c r="A115" s="38">
        <v>111</v>
      </c>
      <c r="B115" s="48">
        <f>'CIA-1-Component 1'!B115</f>
        <v>0</v>
      </c>
      <c r="C115" s="49">
        <f>'CIA-1-Component 1'!C115</f>
        <v>0</v>
      </c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</row>
    <row r="116" spans="1:39" x14ac:dyDescent="0.25">
      <c r="A116" s="38">
        <v>112</v>
      </c>
      <c r="B116" s="48">
        <f>'CIA-1-Component 1'!B116</f>
        <v>0</v>
      </c>
      <c r="C116" s="49">
        <f>'CIA-1-Component 1'!C116</f>
        <v>0</v>
      </c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</row>
    <row r="117" spans="1:39" x14ac:dyDescent="0.25">
      <c r="A117" s="48">
        <v>113</v>
      </c>
      <c r="B117" s="48">
        <f>'CIA-1-Component 1'!B117</f>
        <v>0</v>
      </c>
      <c r="C117" s="49">
        <f>'CIA-1-Component 1'!C117</f>
        <v>0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</row>
    <row r="118" spans="1:39" x14ac:dyDescent="0.25">
      <c r="A118" s="38">
        <v>114</v>
      </c>
      <c r="B118" s="48">
        <f>'CIA-1-Component 1'!B118</f>
        <v>0</v>
      </c>
      <c r="C118" s="49">
        <f>'CIA-1-Component 1'!C118</f>
        <v>0</v>
      </c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</row>
    <row r="119" spans="1:39" x14ac:dyDescent="0.25">
      <c r="A119" s="38">
        <v>115</v>
      </c>
      <c r="B119" s="48">
        <f>'CIA-1-Component 1'!B119</f>
        <v>0</v>
      </c>
      <c r="C119" s="49">
        <f>'CIA-1-Component 1'!C119</f>
        <v>0</v>
      </c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</row>
    <row r="120" spans="1:39" x14ac:dyDescent="0.25">
      <c r="A120" s="38">
        <v>116</v>
      </c>
      <c r="B120" s="48">
        <f>'CIA-1-Component 1'!B120</f>
        <v>0</v>
      </c>
      <c r="C120" s="49">
        <f>'CIA-1-Component 1'!C120</f>
        <v>0</v>
      </c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</row>
    <row r="121" spans="1:39" x14ac:dyDescent="0.25">
      <c r="A121" s="38">
        <v>117</v>
      </c>
      <c r="B121" s="48">
        <f>'CIA-1-Component 1'!B121</f>
        <v>0</v>
      </c>
      <c r="C121" s="49">
        <f>'CIA-1-Component 1'!C121</f>
        <v>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</row>
    <row r="122" spans="1:39" x14ac:dyDescent="0.25">
      <c r="A122" s="38">
        <v>118</v>
      </c>
      <c r="B122" s="48">
        <f>'CIA-1-Component 1'!B122</f>
        <v>0</v>
      </c>
      <c r="C122" s="49">
        <f>'CIA-1-Component 1'!C122</f>
        <v>0</v>
      </c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</row>
    <row r="123" spans="1:39" x14ac:dyDescent="0.25">
      <c r="A123" s="38">
        <v>119</v>
      </c>
      <c r="B123" s="48">
        <f>'CIA-1-Component 1'!B123</f>
        <v>0</v>
      </c>
      <c r="C123" s="49">
        <f>'CIA-1-Component 1'!C123</f>
        <v>0</v>
      </c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</row>
    <row r="124" spans="1:39" x14ac:dyDescent="0.25">
      <c r="A124" s="48">
        <v>120</v>
      </c>
      <c r="B124" s="48">
        <f>'CIA-1-Component 1'!B124</f>
        <v>0</v>
      </c>
      <c r="C124" s="49">
        <f>'CIA-1-Component 1'!C124</f>
        <v>0</v>
      </c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</row>
    <row r="125" spans="1:39" x14ac:dyDescent="0.25">
      <c r="A125" s="38">
        <v>121</v>
      </c>
      <c r="B125" s="48">
        <f>'CIA-1-Component 1'!B125</f>
        <v>0</v>
      </c>
      <c r="C125" s="49">
        <f>'CIA-1-Component 1'!C125</f>
        <v>0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</row>
    <row r="126" spans="1:39" x14ac:dyDescent="0.25">
      <c r="A126" s="38">
        <v>122</v>
      </c>
      <c r="B126" s="48">
        <f>'CIA-1-Component 1'!B126</f>
        <v>0</v>
      </c>
      <c r="C126" s="49">
        <f>'CIA-1-Component 1'!C126</f>
        <v>0</v>
      </c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</row>
    <row r="127" spans="1:39" x14ac:dyDescent="0.25">
      <c r="A127" s="38">
        <v>123</v>
      </c>
      <c r="B127" s="48">
        <f>'CIA-1-Component 1'!B127</f>
        <v>0</v>
      </c>
      <c r="C127" s="49">
        <f>'CIA-1-Component 1'!C127</f>
        <v>0</v>
      </c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</row>
    <row r="128" spans="1:39" x14ac:dyDescent="0.25">
      <c r="A128" s="38">
        <v>124</v>
      </c>
      <c r="B128" s="48">
        <f>'CIA-1-Component 1'!B128</f>
        <v>0</v>
      </c>
      <c r="C128" s="49">
        <f>'CIA-1-Component 1'!C128</f>
        <v>0</v>
      </c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</row>
    <row r="129" spans="1:39" x14ac:dyDescent="0.25">
      <c r="A129" s="38">
        <v>125</v>
      </c>
      <c r="B129" s="48">
        <f>'CIA-1-Component 1'!B129</f>
        <v>0</v>
      </c>
      <c r="C129" s="49">
        <f>'CIA-1-Component 1'!C129</f>
        <v>0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</row>
    <row r="130" spans="1:39" x14ac:dyDescent="0.25">
      <c r="A130" s="38">
        <v>126</v>
      </c>
      <c r="B130" s="48">
        <f>'CIA-1-Component 1'!B130</f>
        <v>0</v>
      </c>
      <c r="C130" s="49">
        <f>'CIA-1-Component 1'!C130</f>
        <v>0</v>
      </c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</row>
    <row r="131" spans="1:39" x14ac:dyDescent="0.25">
      <c r="A131" s="48">
        <v>127</v>
      </c>
      <c r="B131" s="48">
        <f>'CIA-1-Component 1'!B131</f>
        <v>0</v>
      </c>
      <c r="C131" s="49">
        <f>'CIA-1-Component 1'!C131</f>
        <v>0</v>
      </c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</row>
    <row r="132" spans="1:39" x14ac:dyDescent="0.25">
      <c r="A132" s="38">
        <v>128</v>
      </c>
      <c r="B132" s="48">
        <f>'CIA-1-Component 1'!B132</f>
        <v>0</v>
      </c>
      <c r="C132" s="49">
        <f>'CIA-1-Component 1'!C132</f>
        <v>0</v>
      </c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</row>
    <row r="133" spans="1:39" x14ac:dyDescent="0.25">
      <c r="A133" s="38">
        <v>129</v>
      </c>
      <c r="B133" s="48">
        <f>'CIA-1-Component 1'!B133</f>
        <v>0</v>
      </c>
      <c r="C133" s="49">
        <f>'CIA-1-Component 1'!C133</f>
        <v>0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</row>
    <row r="134" spans="1:39" x14ac:dyDescent="0.25">
      <c r="A134" s="38">
        <v>130</v>
      </c>
      <c r="B134" s="48">
        <f>'CIA-1-Component 1'!B134</f>
        <v>0</v>
      </c>
      <c r="C134" s="49">
        <f>'CIA-1-Component 1'!C134</f>
        <v>0</v>
      </c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</row>
    <row r="135" spans="1:39" x14ac:dyDescent="0.25">
      <c r="A135" s="38">
        <v>131</v>
      </c>
      <c r="B135" s="48">
        <f>'CIA-1-Component 1'!B135</f>
        <v>0</v>
      </c>
      <c r="C135" s="49">
        <f>'CIA-1-Component 1'!C135</f>
        <v>0</v>
      </c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</row>
    <row r="136" spans="1:39" x14ac:dyDescent="0.25">
      <c r="A136" s="38">
        <v>132</v>
      </c>
      <c r="B136" s="48">
        <f>'CIA-1-Component 1'!B136</f>
        <v>0</v>
      </c>
      <c r="C136" s="49">
        <f>'CIA-1-Component 1'!C136</f>
        <v>0</v>
      </c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</row>
    <row r="137" spans="1:39" x14ac:dyDescent="0.25">
      <c r="A137" s="38">
        <v>133</v>
      </c>
      <c r="B137" s="48">
        <f>'CIA-1-Component 1'!B137</f>
        <v>0</v>
      </c>
      <c r="C137" s="49">
        <f>'CIA-1-Component 1'!C137</f>
        <v>0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</row>
    <row r="138" spans="1:39" x14ac:dyDescent="0.25">
      <c r="A138" s="48">
        <v>134</v>
      </c>
      <c r="B138" s="48">
        <f>'CIA-1-Component 1'!B138</f>
        <v>0</v>
      </c>
      <c r="C138" s="49">
        <f>'CIA-1-Component 1'!C138</f>
        <v>0</v>
      </c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</row>
    <row r="139" spans="1:39" x14ac:dyDescent="0.25">
      <c r="A139" s="38">
        <v>135</v>
      </c>
      <c r="B139" s="48">
        <f>'CIA-1-Component 1'!B139</f>
        <v>0</v>
      </c>
      <c r="C139" s="49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</row>
    <row r="140" spans="1:39" x14ac:dyDescent="0.25">
      <c r="A140" s="38">
        <v>136</v>
      </c>
      <c r="B140" s="48">
        <f>'CIA-1-Component 1'!B140</f>
        <v>0</v>
      </c>
      <c r="C140" s="49">
        <f>'CIA-1-Component 1'!C140</f>
        <v>0</v>
      </c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</row>
    <row r="141" spans="1:39" x14ac:dyDescent="0.25">
      <c r="A141" s="38">
        <v>137</v>
      </c>
      <c r="B141" s="48">
        <f>'CIA-1-Component 1'!B141</f>
        <v>0</v>
      </c>
      <c r="C141" s="49">
        <f>'CIA-1-Component 1'!C141</f>
        <v>0</v>
      </c>
      <c r="D141" s="50"/>
      <c r="E141" s="50"/>
      <c r="F141" s="50"/>
      <c r="G141" s="39"/>
      <c r="H141" s="50"/>
      <c r="I141" s="39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39"/>
      <c r="W141" s="39"/>
      <c r="X141" s="50"/>
      <c r="Y141" s="50"/>
      <c r="Z141" s="50"/>
      <c r="AA141" s="50"/>
      <c r="AB141" s="50"/>
      <c r="AC141" s="50"/>
      <c r="AD141" s="50"/>
      <c r="AE141" s="39"/>
      <c r="AF141" s="50"/>
      <c r="AG141" s="39"/>
      <c r="AH141" s="50"/>
      <c r="AI141" s="50"/>
      <c r="AJ141" s="50"/>
      <c r="AK141" s="50"/>
      <c r="AL141" s="50"/>
      <c r="AM141" s="50"/>
    </row>
    <row r="142" spans="1:39" x14ac:dyDescent="0.25">
      <c r="A142" s="38">
        <v>138</v>
      </c>
      <c r="B142" s="48">
        <f>'CIA-1-Component 1'!B142</f>
        <v>0</v>
      </c>
      <c r="C142" s="49">
        <f>'CIA-1-Component 1'!C142</f>
        <v>0</v>
      </c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</row>
    <row r="143" spans="1:39" x14ac:dyDescent="0.25">
      <c r="A143" s="38">
        <v>139</v>
      </c>
      <c r="B143" s="48">
        <f>'CIA-1-Component 1'!B143</f>
        <v>0</v>
      </c>
      <c r="C143" s="49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</row>
    <row r="144" spans="1:39" x14ac:dyDescent="0.25">
      <c r="A144" s="38">
        <v>140</v>
      </c>
      <c r="B144" s="48">
        <f>'CIA-1-Component 1'!B144</f>
        <v>0</v>
      </c>
      <c r="C144" s="49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50"/>
      <c r="Q144" s="50"/>
      <c r="R144" s="50"/>
      <c r="S144" s="50"/>
      <c r="T144" s="50"/>
      <c r="U144" s="50"/>
      <c r="V144" s="39"/>
      <c r="W144" s="39"/>
      <c r="X144" s="50"/>
      <c r="Y144" s="50"/>
      <c r="Z144" s="50"/>
      <c r="AA144" s="50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</row>
    <row r="145" spans="1:39" x14ac:dyDescent="0.25">
      <c r="A145" s="48">
        <v>141</v>
      </c>
      <c r="B145" s="48">
        <f>'CIA-1-Component 1'!B145</f>
        <v>0</v>
      </c>
      <c r="C145" s="49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</row>
    <row r="146" spans="1:39" x14ac:dyDescent="0.25">
      <c r="A146" s="38">
        <v>142</v>
      </c>
      <c r="B146" s="48">
        <f>'CIA-1-Component 1'!B146</f>
        <v>0</v>
      </c>
      <c r="C146" s="49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</row>
    <row r="147" spans="1:39" x14ac:dyDescent="0.25">
      <c r="A147" s="38">
        <v>143</v>
      </c>
      <c r="B147" s="48">
        <f>'CIA-1-Component 1'!B147</f>
        <v>0</v>
      </c>
      <c r="C147" s="49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50"/>
      <c r="Q147" s="50"/>
      <c r="R147" s="50"/>
      <c r="S147" s="50"/>
      <c r="T147" s="50"/>
      <c r="U147" s="50"/>
      <c r="V147" s="39"/>
      <c r="W147" s="39"/>
      <c r="X147" s="50"/>
      <c r="Y147" s="50"/>
      <c r="Z147" s="50"/>
      <c r="AA147" s="50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</row>
    <row r="148" spans="1:39" x14ac:dyDescent="0.25">
      <c r="A148" s="38">
        <v>144</v>
      </c>
      <c r="B148" s="48">
        <f>'CIA-1-Component 1'!B148</f>
        <v>0</v>
      </c>
      <c r="C148" s="49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</row>
    <row r="149" spans="1:39" x14ac:dyDescent="0.25">
      <c r="A149" s="38">
        <v>145</v>
      </c>
      <c r="B149" s="48">
        <f>'CIA-1-Component 1'!B149</f>
        <v>0</v>
      </c>
      <c r="C149" s="49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</row>
    <row r="150" spans="1:39" x14ac:dyDescent="0.25">
      <c r="A150" s="38">
        <v>146</v>
      </c>
      <c r="B150" s="48">
        <f>'CIA-1-Component 1'!B150</f>
        <v>0</v>
      </c>
      <c r="C150" s="49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50"/>
      <c r="Q150" s="50"/>
      <c r="R150" s="50"/>
      <c r="S150" s="50"/>
      <c r="T150" s="50"/>
      <c r="U150" s="50"/>
      <c r="V150" s="39"/>
      <c r="W150" s="39"/>
      <c r="X150" s="50"/>
      <c r="Y150" s="50"/>
      <c r="Z150" s="50"/>
      <c r="AA150" s="50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</row>
    <row r="151" spans="1:39" x14ac:dyDescent="0.25">
      <c r="A151" s="38">
        <v>147</v>
      </c>
      <c r="B151" s="48">
        <f>'CIA-1-Component 1'!B151</f>
        <v>0</v>
      </c>
      <c r="C151" s="49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</row>
    <row r="152" spans="1:39" x14ac:dyDescent="0.25">
      <c r="A152" s="48">
        <v>148</v>
      </c>
      <c r="B152" s="48">
        <f>'CIA-1-Component 1'!B152</f>
        <v>0</v>
      </c>
      <c r="C152" s="49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</row>
    <row r="153" spans="1:39" x14ac:dyDescent="0.25">
      <c r="A153" s="38">
        <v>149</v>
      </c>
      <c r="B153" s="48">
        <f>'CIA-1-Component 1'!B153</f>
        <v>0</v>
      </c>
      <c r="C153" s="49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50"/>
      <c r="Q153" s="50"/>
      <c r="R153" s="50"/>
      <c r="S153" s="50"/>
      <c r="T153" s="50"/>
      <c r="U153" s="50"/>
      <c r="V153" s="39"/>
      <c r="W153" s="39"/>
      <c r="X153" s="50"/>
      <c r="Y153" s="50"/>
      <c r="Z153" s="50"/>
      <c r="AA153" s="50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</row>
    <row r="154" spans="1:39" x14ac:dyDescent="0.25">
      <c r="A154" s="38">
        <v>150</v>
      </c>
      <c r="B154" s="48">
        <f>'CIA-1-Component 1'!B154</f>
        <v>0</v>
      </c>
      <c r="C154" s="49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</row>
    <row r="155" spans="1:39" x14ac:dyDescent="0.25">
      <c r="A155" s="38">
        <v>151</v>
      </c>
      <c r="B155" s="48">
        <f>'CIA-1-Component 1'!B155</f>
        <v>0</v>
      </c>
      <c r="C155" s="49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</row>
    <row r="156" spans="1:39" x14ac:dyDescent="0.25">
      <c r="A156" s="38">
        <v>152</v>
      </c>
      <c r="B156" s="48">
        <f>'CIA-1-Component 1'!B156</f>
        <v>0</v>
      </c>
      <c r="C156" s="49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50"/>
      <c r="Q156" s="50"/>
      <c r="R156" s="50"/>
      <c r="S156" s="50"/>
      <c r="T156" s="50"/>
      <c r="U156" s="50"/>
      <c r="V156" s="39"/>
      <c r="W156" s="39"/>
      <c r="X156" s="50"/>
      <c r="Y156" s="50"/>
      <c r="Z156" s="50"/>
      <c r="AA156" s="50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</row>
    <row r="157" spans="1:39" x14ac:dyDescent="0.25">
      <c r="A157" s="38">
        <v>153</v>
      </c>
      <c r="B157" s="48">
        <f>'CIA-1-Component 1'!B157</f>
        <v>0</v>
      </c>
      <c r="C157" s="49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</row>
    <row r="158" spans="1:39" x14ac:dyDescent="0.25">
      <c r="A158" s="38">
        <v>154</v>
      </c>
      <c r="B158" s="48">
        <f>'CIA-1-Component 1'!B158</f>
        <v>0</v>
      </c>
      <c r="C158" s="49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</row>
    <row r="159" spans="1:39" x14ac:dyDescent="0.25">
      <c r="A159" s="48">
        <v>155</v>
      </c>
      <c r="B159" s="48">
        <f>'CIA-1-Component 1'!B159</f>
        <v>0</v>
      </c>
      <c r="C159" s="49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50"/>
      <c r="Q159" s="50"/>
      <c r="R159" s="50"/>
      <c r="S159" s="50"/>
      <c r="T159" s="50"/>
      <c r="U159" s="50"/>
      <c r="V159" s="39"/>
      <c r="W159" s="39"/>
      <c r="X159" s="50"/>
      <c r="Y159" s="50"/>
      <c r="Z159" s="50"/>
      <c r="AA159" s="50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</row>
    <row r="160" spans="1:39" x14ac:dyDescent="0.25">
      <c r="A160" s="38">
        <v>156</v>
      </c>
      <c r="B160" s="48">
        <f>'CIA-1-Component 1'!B160</f>
        <v>0</v>
      </c>
      <c r="C160" s="49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</row>
    <row r="161" spans="1:39" x14ac:dyDescent="0.25">
      <c r="A161" s="38">
        <v>157</v>
      </c>
      <c r="B161" s="48">
        <f>'CIA-1-Component 1'!B161</f>
        <v>0</v>
      </c>
      <c r="C161" s="49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</row>
    <row r="162" spans="1:39" x14ac:dyDescent="0.25">
      <c r="A162" s="38">
        <v>158</v>
      </c>
      <c r="B162" s="48">
        <f>'CIA-1-Component 1'!B162</f>
        <v>0</v>
      </c>
      <c r="C162" s="49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50"/>
      <c r="Q162" s="50"/>
      <c r="R162" s="50"/>
      <c r="S162" s="50"/>
      <c r="T162" s="50"/>
      <c r="U162" s="50"/>
      <c r="V162" s="39"/>
      <c r="W162" s="39"/>
      <c r="X162" s="50"/>
      <c r="Y162" s="50"/>
      <c r="Z162" s="50"/>
      <c r="AA162" s="50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</row>
    <row r="163" spans="1:39" x14ac:dyDescent="0.25">
      <c r="A163" s="38">
        <v>159</v>
      </c>
      <c r="B163" s="48">
        <f>'CIA-1-Component 1'!B163</f>
        <v>0</v>
      </c>
      <c r="C163" s="49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</row>
    <row r="164" spans="1:39" x14ac:dyDescent="0.25">
      <c r="A164" s="38">
        <v>160</v>
      </c>
      <c r="B164" s="48">
        <f>'CIA-1-Component 1'!B164</f>
        <v>0</v>
      </c>
      <c r="C164" s="49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</row>
    <row r="165" spans="1:39" x14ac:dyDescent="0.25">
      <c r="A165" s="38">
        <v>161</v>
      </c>
      <c r="B165" s="48">
        <f>'CIA-1-Component 1'!B165</f>
        <v>0</v>
      </c>
      <c r="C165" s="49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50"/>
      <c r="Q165" s="50"/>
      <c r="R165" s="50"/>
      <c r="S165" s="50"/>
      <c r="T165" s="50"/>
      <c r="U165" s="50"/>
      <c r="V165" s="39"/>
      <c r="W165" s="39"/>
      <c r="X165" s="50"/>
      <c r="Y165" s="50"/>
      <c r="Z165" s="50"/>
      <c r="AA165" s="50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</row>
    <row r="166" spans="1:39" x14ac:dyDescent="0.25">
      <c r="A166" s="48">
        <v>162</v>
      </c>
      <c r="B166" s="48">
        <f>'CIA-1-Component 1'!B166</f>
        <v>0</v>
      </c>
      <c r="C166" s="49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</row>
    <row r="167" spans="1:39" x14ac:dyDescent="0.25">
      <c r="A167" s="38">
        <v>163</v>
      </c>
      <c r="B167" s="48">
        <f>'CIA-1-Component 1'!B167</f>
        <v>0</v>
      </c>
      <c r="C167" s="49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</row>
    <row r="168" spans="1:39" x14ac:dyDescent="0.25">
      <c r="A168" s="38">
        <v>164</v>
      </c>
      <c r="B168" s="48">
        <f>'CIA-1-Component 1'!B168</f>
        <v>0</v>
      </c>
      <c r="C168" s="49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</row>
    <row r="169" spans="1:39" x14ac:dyDescent="0.25">
      <c r="A169" s="38">
        <v>165</v>
      </c>
      <c r="B169" s="48">
        <f>'CIA-1-Component 1'!B169</f>
        <v>0</v>
      </c>
      <c r="C169" s="49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</row>
    <row r="170" spans="1:39" x14ac:dyDescent="0.25">
      <c r="A170" s="38">
        <v>166</v>
      </c>
      <c r="B170" s="48">
        <f>'CIA-1-Component 1'!B170</f>
        <v>0</v>
      </c>
      <c r="C170" s="49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</row>
    <row r="171" spans="1:39" x14ac:dyDescent="0.25">
      <c r="A171" s="38">
        <v>167</v>
      </c>
      <c r="B171" s="48">
        <f>'CIA-1-Component 1'!B171</f>
        <v>0</v>
      </c>
      <c r="C171" s="49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</row>
    <row r="172" spans="1:39" x14ac:dyDescent="0.25">
      <c r="A172" s="38">
        <v>168</v>
      </c>
      <c r="B172" s="48">
        <f>'CIA-1-Component 1'!B172</f>
        <v>0</v>
      </c>
      <c r="C172" s="49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</row>
    <row r="173" spans="1:39" x14ac:dyDescent="0.25">
      <c r="A173" s="48">
        <v>169</v>
      </c>
      <c r="B173" s="48">
        <f>'CIA-1-Component 1'!B173</f>
        <v>0</v>
      </c>
      <c r="C173" s="49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</row>
    <row r="174" spans="1:39" x14ac:dyDescent="0.25">
      <c r="A174" s="38">
        <v>170</v>
      </c>
      <c r="B174" s="48">
        <f>'CIA-1-Component 1'!B174</f>
        <v>0</v>
      </c>
      <c r="C174" s="49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</row>
    <row r="175" spans="1:39" x14ac:dyDescent="0.25">
      <c r="A175" s="38">
        <v>171</v>
      </c>
      <c r="B175" s="48">
        <f>'CIA-1-Component 1'!B175</f>
        <v>0</v>
      </c>
      <c r="C175" s="49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</row>
    <row r="176" spans="1:39" x14ac:dyDescent="0.25">
      <c r="A176" s="38">
        <v>172</v>
      </c>
      <c r="B176" s="48">
        <f>'CIA-1-Component 1'!B176</f>
        <v>0</v>
      </c>
      <c r="C176" s="49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</row>
    <row r="177" spans="1:39" x14ac:dyDescent="0.25">
      <c r="A177" s="38">
        <v>173</v>
      </c>
      <c r="B177" s="48">
        <f>'CIA-1-Component 1'!B177</f>
        <v>0</v>
      </c>
      <c r="C177" s="49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</row>
    <row r="178" spans="1:39" x14ac:dyDescent="0.25">
      <c r="A178" s="38">
        <v>174</v>
      </c>
      <c r="B178" s="48">
        <f>'CIA-1-Component 1'!B178</f>
        <v>0</v>
      </c>
      <c r="C178" s="49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</row>
    <row r="179" spans="1:39" x14ac:dyDescent="0.25">
      <c r="A179" s="38">
        <v>175</v>
      </c>
      <c r="B179" s="48">
        <f>'CIA-1-Component 1'!B179</f>
        <v>0</v>
      </c>
      <c r="C179" s="49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</row>
    <row r="180" spans="1:39" x14ac:dyDescent="0.25">
      <c r="A180" s="48">
        <v>176</v>
      </c>
      <c r="B180" s="48">
        <f>'CIA-1-Component 1'!B180</f>
        <v>0</v>
      </c>
      <c r="C180" s="49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</row>
    <row r="181" spans="1:39" x14ac:dyDescent="0.25">
      <c r="A181" s="38">
        <v>177</v>
      </c>
      <c r="B181" s="48">
        <f>'CIA-1-Component 1'!B181</f>
        <v>0</v>
      </c>
      <c r="C181" s="49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</row>
    <row r="182" spans="1:39" x14ac:dyDescent="0.25">
      <c r="A182" s="38">
        <v>178</v>
      </c>
      <c r="B182" s="48">
        <f>'CIA-1-Component 1'!B182</f>
        <v>0</v>
      </c>
      <c r="C182" s="49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</row>
    <row r="183" spans="1:39" x14ac:dyDescent="0.25">
      <c r="A183" s="38">
        <v>179</v>
      </c>
      <c r="B183" s="48">
        <f>'CIA-1-Component 1'!B183</f>
        <v>0</v>
      </c>
      <c r="C183" s="49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</row>
    <row r="184" spans="1:39" x14ac:dyDescent="0.25">
      <c r="A184" s="38">
        <v>180</v>
      </c>
      <c r="B184" s="48">
        <f>'CIA-1-Component 1'!B184</f>
        <v>0</v>
      </c>
      <c r="C184" s="49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</row>
    <row r="185" spans="1:39" x14ac:dyDescent="0.25">
      <c r="A185" s="38">
        <v>181</v>
      </c>
      <c r="B185" s="48">
        <f>'CIA-1-Component 1'!B185</f>
        <v>0</v>
      </c>
      <c r="C185" s="49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</row>
    <row r="186" spans="1:39" x14ac:dyDescent="0.25">
      <c r="A186" s="38">
        <v>182</v>
      </c>
      <c r="B186" s="48">
        <f>'CIA-1-Component 1'!B186</f>
        <v>0</v>
      </c>
      <c r="C186" s="49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</row>
    <row r="187" spans="1:39" x14ac:dyDescent="0.25">
      <c r="A187" s="48">
        <v>183</v>
      </c>
      <c r="B187" s="48">
        <f>'CIA-1-Component 1'!B187</f>
        <v>0</v>
      </c>
      <c r="C187" s="49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</row>
    <row r="188" spans="1:39" x14ac:dyDescent="0.25">
      <c r="A188" s="38">
        <v>184</v>
      </c>
      <c r="B188" s="48">
        <f>'CIA-1-Component 1'!B188</f>
        <v>0</v>
      </c>
      <c r="C188" s="49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</row>
    <row r="189" spans="1:39" x14ac:dyDescent="0.25">
      <c r="A189" s="38">
        <v>185</v>
      </c>
      <c r="B189" s="48">
        <f>'CIA-1-Component 1'!B189</f>
        <v>0</v>
      </c>
      <c r="C189" s="49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</row>
    <row r="190" spans="1:39" x14ac:dyDescent="0.25">
      <c r="A190" s="38">
        <v>186</v>
      </c>
      <c r="B190" s="48">
        <f>'CIA-1-Component 1'!B190</f>
        <v>0</v>
      </c>
      <c r="C190" s="49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</row>
    <row r="191" spans="1:39" x14ac:dyDescent="0.25">
      <c r="A191" s="38">
        <v>187</v>
      </c>
      <c r="B191" s="48">
        <f>'CIA-1-Component 1'!B191</f>
        <v>0</v>
      </c>
      <c r="C191" s="49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</row>
    <row r="192" spans="1:39" x14ac:dyDescent="0.25">
      <c r="A192" s="38">
        <v>188</v>
      </c>
      <c r="B192" s="48">
        <f>'CIA-1-Component 1'!B192</f>
        <v>0</v>
      </c>
      <c r="C192" s="49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</row>
    <row r="193" spans="1:39" x14ac:dyDescent="0.25">
      <c r="A193" s="38">
        <v>189</v>
      </c>
      <c r="B193" s="48">
        <f>'CIA-1-Component 1'!B193</f>
        <v>0</v>
      </c>
      <c r="C193" s="49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</row>
    <row r="194" spans="1:39" x14ac:dyDescent="0.25">
      <c r="A194" s="48">
        <v>190</v>
      </c>
      <c r="B194" s="48">
        <f>'CIA-1-Component 1'!B194</f>
        <v>0</v>
      </c>
      <c r="C194" s="49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</row>
    <row r="195" spans="1:39" x14ac:dyDescent="0.25">
      <c r="A195" s="38">
        <v>191</v>
      </c>
      <c r="B195" s="48">
        <f>'CIA-1-Component 1'!B195</f>
        <v>0</v>
      </c>
      <c r="C195" s="49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</row>
    <row r="196" spans="1:39" x14ac:dyDescent="0.25">
      <c r="A196" s="38">
        <v>192</v>
      </c>
      <c r="B196" s="48">
        <f>'CIA-1-Component 1'!B196</f>
        <v>0</v>
      </c>
      <c r="C196" s="49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</row>
    <row r="197" spans="1:39" x14ac:dyDescent="0.25">
      <c r="A197" s="38">
        <v>193</v>
      </c>
      <c r="B197" s="48">
        <f>'CIA-1-Component 1'!B197</f>
        <v>0</v>
      </c>
      <c r="C197" s="49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</row>
    <row r="198" spans="1:39" x14ac:dyDescent="0.25">
      <c r="A198" s="38">
        <v>194</v>
      </c>
      <c r="B198" s="48">
        <f>'CIA-1-Component 1'!B198</f>
        <v>0</v>
      </c>
      <c r="C198" s="49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</row>
    <row r="199" spans="1:39" x14ac:dyDescent="0.25">
      <c r="A199" s="38">
        <v>195</v>
      </c>
      <c r="B199" s="48">
        <f>'CIA-1-Component 1'!B199</f>
        <v>0</v>
      </c>
      <c r="C199" s="49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</row>
    <row r="200" spans="1:39" x14ac:dyDescent="0.25">
      <c r="A200" s="38">
        <v>196</v>
      </c>
      <c r="B200" s="48">
        <f>'CIA-1-Component 1'!B200</f>
        <v>0</v>
      </c>
      <c r="C200" s="49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</row>
    <row r="201" spans="1:39" x14ac:dyDescent="0.25">
      <c r="A201" s="48">
        <v>197</v>
      </c>
      <c r="B201" s="48">
        <f>'CIA-1-Component 1'!B201</f>
        <v>0</v>
      </c>
      <c r="C201" s="49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</row>
    <row r="202" spans="1:39" x14ac:dyDescent="0.25">
      <c r="A202" s="38">
        <v>198</v>
      </c>
      <c r="B202" s="48">
        <f>'CIA-1-Component 1'!B202</f>
        <v>0</v>
      </c>
      <c r="C202" s="49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</row>
    <row r="203" spans="1:39" x14ac:dyDescent="0.25">
      <c r="A203" s="38">
        <v>199</v>
      </c>
      <c r="B203" s="48">
        <f>'CIA-1-Component 1'!B203</f>
        <v>0</v>
      </c>
      <c r="C203" s="49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</row>
    <row r="204" spans="1:39" x14ac:dyDescent="0.25">
      <c r="A204" s="38">
        <v>200</v>
      </c>
      <c r="B204" s="48">
        <f>'CIA-1-Component 1'!B204</f>
        <v>0</v>
      </c>
      <c r="C204" s="49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</row>
    <row r="205" spans="1:39" x14ac:dyDescent="0.25">
      <c r="A205" s="38">
        <v>201</v>
      </c>
      <c r="B205" s="48">
        <f>'CIA-1-Component 1'!B205</f>
        <v>0</v>
      </c>
      <c r="C205" s="49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</row>
    <row r="206" spans="1:39" x14ac:dyDescent="0.25">
      <c r="A206" s="38">
        <v>202</v>
      </c>
      <c r="B206" s="48">
        <f>'CIA-1-Component 1'!B206</f>
        <v>0</v>
      </c>
      <c r="C206" s="49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</row>
    <row r="207" spans="1:39" x14ac:dyDescent="0.25">
      <c r="A207" s="38">
        <v>203</v>
      </c>
      <c r="B207" s="48">
        <f>'CIA-1-Component 1'!B207</f>
        <v>0</v>
      </c>
      <c r="C207" s="49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</row>
    <row r="208" spans="1:39" x14ac:dyDescent="0.25">
      <c r="A208" s="48">
        <v>204</v>
      </c>
      <c r="B208" s="48">
        <f>'CIA-1-Component 1'!B208</f>
        <v>0</v>
      </c>
      <c r="C208" s="49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</row>
    <row r="209" spans="1:39" x14ac:dyDescent="0.25">
      <c r="A209" s="38">
        <v>205</v>
      </c>
      <c r="B209" s="48">
        <f>'CIA-1-Component 1'!B209</f>
        <v>0</v>
      </c>
      <c r="C209" s="49">
        <f>'CIA-1-Component 1'!C209</f>
        <v>0</v>
      </c>
      <c r="D209" s="50"/>
      <c r="E209" s="50"/>
      <c r="F209" s="50"/>
      <c r="G209" s="39"/>
      <c r="H209" s="50"/>
      <c r="I209" s="39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39"/>
      <c r="W209" s="39"/>
      <c r="X209" s="50"/>
      <c r="Y209" s="50"/>
      <c r="Z209" s="50"/>
      <c r="AA209" s="50"/>
      <c r="AB209" s="50"/>
      <c r="AC209" s="50"/>
      <c r="AD209" s="50"/>
      <c r="AE209" s="39"/>
      <c r="AF209" s="50"/>
      <c r="AG209" s="39"/>
      <c r="AH209" s="50"/>
      <c r="AI209" s="50"/>
      <c r="AJ209" s="50"/>
      <c r="AK209" s="50"/>
      <c r="AL209" s="50"/>
      <c r="AM209" s="50"/>
    </row>
    <row r="210" spans="1:39" x14ac:dyDescent="0.25">
      <c r="A210" s="38">
        <v>206</v>
      </c>
      <c r="B210" s="48">
        <f>'CIA-1-Component 1'!B210</f>
        <v>0</v>
      </c>
      <c r="C210" s="49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</row>
    <row r="211" spans="1:39" x14ac:dyDescent="0.25">
      <c r="A211" s="38">
        <v>207</v>
      </c>
      <c r="B211" s="48">
        <f>'CIA-1-Component 1'!B211</f>
        <v>0</v>
      </c>
      <c r="C211" s="49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</row>
    <row r="212" spans="1:39" x14ac:dyDescent="0.25">
      <c r="A212" s="38">
        <v>208</v>
      </c>
      <c r="B212" s="48">
        <f>'CIA-1-Component 1'!B212</f>
        <v>0</v>
      </c>
      <c r="C212" s="49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50"/>
      <c r="Q212" s="50"/>
      <c r="R212" s="50"/>
      <c r="S212" s="50"/>
      <c r="T212" s="50"/>
      <c r="U212" s="50"/>
      <c r="V212" s="39"/>
      <c r="W212" s="39"/>
      <c r="X212" s="50"/>
      <c r="Y212" s="50"/>
      <c r="Z212" s="50"/>
      <c r="AA212" s="50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</row>
    <row r="213" spans="1:39" x14ac:dyDescent="0.25">
      <c r="A213" s="38">
        <v>209</v>
      </c>
      <c r="B213" s="48">
        <f>'CIA-1-Component 1'!B213</f>
        <v>0</v>
      </c>
      <c r="C213" s="49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</row>
    <row r="214" spans="1:39" x14ac:dyDescent="0.25">
      <c r="A214" s="38">
        <v>210</v>
      </c>
      <c r="B214" s="48">
        <f>'CIA-1-Component 1'!B214</f>
        <v>0</v>
      </c>
      <c r="C214" s="49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</row>
    <row r="215" spans="1:39" x14ac:dyDescent="0.25">
      <c r="A215" s="48">
        <v>211</v>
      </c>
      <c r="B215" s="48">
        <f>'CIA-1-Component 1'!B215</f>
        <v>0</v>
      </c>
      <c r="C215" s="49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50"/>
      <c r="Q215" s="50"/>
      <c r="R215" s="50"/>
      <c r="S215" s="50"/>
      <c r="T215" s="50"/>
      <c r="U215" s="50"/>
      <c r="V215" s="39"/>
      <c r="W215" s="39"/>
      <c r="X215" s="50"/>
      <c r="Y215" s="50"/>
      <c r="Z215" s="50"/>
      <c r="AA215" s="50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</row>
    <row r="216" spans="1:39" x14ac:dyDescent="0.25">
      <c r="A216" s="38">
        <v>212</v>
      </c>
      <c r="B216" s="48">
        <f>'CIA-1-Component 1'!B216</f>
        <v>0</v>
      </c>
      <c r="C216" s="49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</row>
    <row r="217" spans="1:39" x14ac:dyDescent="0.25">
      <c r="A217" s="38">
        <v>213</v>
      </c>
      <c r="B217" s="48">
        <f>'CIA-1-Component 1'!B217</f>
        <v>0</v>
      </c>
      <c r="C217" s="49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</row>
    <row r="218" spans="1:39" x14ac:dyDescent="0.25">
      <c r="A218" s="38">
        <v>214</v>
      </c>
      <c r="B218" s="48">
        <f>'CIA-1-Component 1'!B218</f>
        <v>0</v>
      </c>
      <c r="C218" s="49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50"/>
      <c r="Q218" s="50"/>
      <c r="R218" s="50"/>
      <c r="S218" s="50"/>
      <c r="T218" s="50"/>
      <c r="U218" s="50"/>
      <c r="V218" s="39"/>
      <c r="W218" s="39"/>
      <c r="X218" s="50"/>
      <c r="Y218" s="50"/>
      <c r="Z218" s="50"/>
      <c r="AA218" s="50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</row>
    <row r="219" spans="1:39" x14ac:dyDescent="0.25">
      <c r="A219" s="38">
        <v>215</v>
      </c>
      <c r="B219" s="48">
        <f>'CIA-1-Component 1'!B219</f>
        <v>0</v>
      </c>
      <c r="C219" s="49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</row>
    <row r="220" spans="1:39" x14ac:dyDescent="0.25">
      <c r="A220" s="38">
        <v>216</v>
      </c>
      <c r="B220" s="48">
        <f>'CIA-1-Component 1'!B220</f>
        <v>0</v>
      </c>
      <c r="C220" s="49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</row>
    <row r="221" spans="1:39" x14ac:dyDescent="0.25">
      <c r="A221" s="38">
        <v>217</v>
      </c>
      <c r="B221" s="48">
        <f>'CIA-1-Component 1'!B221</f>
        <v>0</v>
      </c>
      <c r="C221" s="49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50"/>
      <c r="Q221" s="50"/>
      <c r="R221" s="50"/>
      <c r="S221" s="50"/>
      <c r="T221" s="50"/>
      <c r="U221" s="50"/>
      <c r="V221" s="39"/>
      <c r="W221" s="39"/>
      <c r="X221" s="50"/>
      <c r="Y221" s="50"/>
      <c r="Z221" s="50"/>
      <c r="AA221" s="50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</row>
    <row r="222" spans="1:39" x14ac:dyDescent="0.25">
      <c r="A222" s="48">
        <v>218</v>
      </c>
      <c r="B222" s="48">
        <f>'CIA-1-Component 1'!B222</f>
        <v>0</v>
      </c>
      <c r="C222" s="49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</row>
    <row r="223" spans="1:39" x14ac:dyDescent="0.25">
      <c r="A223" s="38">
        <v>219</v>
      </c>
      <c r="B223" s="48">
        <f>'CIA-1-Component 1'!B223</f>
        <v>0</v>
      </c>
      <c r="C223" s="49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</row>
    <row r="224" spans="1:39" x14ac:dyDescent="0.25">
      <c r="A224" s="38">
        <v>220</v>
      </c>
      <c r="B224" s="48">
        <f>'CIA-1-Component 1'!B224</f>
        <v>0</v>
      </c>
      <c r="C224" s="49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50"/>
      <c r="Q224" s="50"/>
      <c r="R224" s="50"/>
      <c r="S224" s="50"/>
      <c r="T224" s="50"/>
      <c r="U224" s="50"/>
      <c r="V224" s="39"/>
      <c r="W224" s="39"/>
      <c r="X224" s="50"/>
      <c r="Y224" s="50"/>
      <c r="Z224" s="50"/>
      <c r="AA224" s="50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</row>
    <row r="225" spans="1:39" x14ac:dyDescent="0.25">
      <c r="A225" s="38">
        <v>221</v>
      </c>
      <c r="B225" s="48">
        <f>'CIA-1-Component 1'!B225</f>
        <v>0</v>
      </c>
      <c r="C225" s="49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</row>
    <row r="226" spans="1:39" x14ac:dyDescent="0.25">
      <c r="A226" s="38">
        <v>222</v>
      </c>
      <c r="B226" s="48">
        <f>'CIA-1-Component 1'!B226</f>
        <v>0</v>
      </c>
      <c r="C226" s="49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</row>
    <row r="227" spans="1:39" x14ac:dyDescent="0.25">
      <c r="A227" s="38">
        <v>223</v>
      </c>
      <c r="B227" s="48">
        <f>'CIA-1-Component 1'!B227</f>
        <v>0</v>
      </c>
      <c r="C227" s="49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50"/>
      <c r="Q227" s="50"/>
      <c r="R227" s="50"/>
      <c r="S227" s="50"/>
      <c r="T227" s="50"/>
      <c r="U227" s="50"/>
      <c r="V227" s="39"/>
      <c r="W227" s="39"/>
      <c r="X227" s="50"/>
      <c r="Y227" s="50"/>
      <c r="Z227" s="50"/>
      <c r="AA227" s="50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</row>
    <row r="228" spans="1:39" x14ac:dyDescent="0.25">
      <c r="A228" s="38">
        <v>224</v>
      </c>
      <c r="B228" s="48">
        <f>'CIA-1-Component 1'!B228</f>
        <v>0</v>
      </c>
      <c r="C228" s="49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</row>
    <row r="229" spans="1:39" x14ac:dyDescent="0.25">
      <c r="A229" s="48">
        <v>225</v>
      </c>
      <c r="B229" s="48">
        <f>'CIA-1-Component 1'!B229</f>
        <v>0</v>
      </c>
      <c r="C229" s="49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</row>
    <row r="230" spans="1:39" x14ac:dyDescent="0.25">
      <c r="A230" s="38">
        <v>226</v>
      </c>
      <c r="B230" s="48">
        <f>'CIA-1-Component 1'!B230</f>
        <v>0</v>
      </c>
      <c r="C230" s="49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50"/>
      <c r="Q230" s="50"/>
      <c r="R230" s="50"/>
      <c r="S230" s="50"/>
      <c r="T230" s="50"/>
      <c r="U230" s="50"/>
      <c r="V230" s="39"/>
      <c r="W230" s="39"/>
      <c r="X230" s="50"/>
      <c r="Y230" s="50"/>
      <c r="Z230" s="50"/>
      <c r="AA230" s="50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</row>
    <row r="231" spans="1:39" x14ac:dyDescent="0.25">
      <c r="A231" s="38">
        <v>227</v>
      </c>
      <c r="B231" s="48">
        <f>'CIA-1-Component 1'!B231</f>
        <v>0</v>
      </c>
      <c r="C231" s="49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</row>
    <row r="232" spans="1:39" x14ac:dyDescent="0.25">
      <c r="A232" s="38">
        <v>228</v>
      </c>
      <c r="B232" s="48">
        <f>'CIA-1-Component 1'!B232</f>
        <v>0</v>
      </c>
      <c r="C232" s="49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</row>
    <row r="233" spans="1:39" x14ac:dyDescent="0.25">
      <c r="A233" s="38">
        <v>229</v>
      </c>
      <c r="B233" s="48">
        <f>'CIA-1-Component 1'!B233</f>
        <v>0</v>
      </c>
      <c r="C233" s="49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50"/>
      <c r="Q233" s="50"/>
      <c r="R233" s="50"/>
      <c r="S233" s="50"/>
      <c r="T233" s="50"/>
      <c r="U233" s="50"/>
      <c r="V233" s="39"/>
      <c r="W233" s="39"/>
      <c r="X233" s="50"/>
      <c r="Y233" s="50"/>
      <c r="Z233" s="50"/>
      <c r="AA233" s="50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</row>
    <row r="234" spans="1:39" x14ac:dyDescent="0.25">
      <c r="A234" s="38">
        <v>230</v>
      </c>
      <c r="B234" s="48">
        <f>'CIA-1-Component 1'!B234</f>
        <v>0</v>
      </c>
      <c r="C234" s="49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</row>
    <row r="235" spans="1:39" x14ac:dyDescent="0.25">
      <c r="A235" s="38">
        <v>231</v>
      </c>
      <c r="B235" s="48">
        <f>'CIA-1-Component 1'!B235</f>
        <v>0</v>
      </c>
      <c r="C235" s="49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</row>
    <row r="236" spans="1:39" x14ac:dyDescent="0.25">
      <c r="A236" s="48">
        <v>232</v>
      </c>
      <c r="B236" s="48">
        <f>'CIA-1-Component 1'!B236</f>
        <v>0</v>
      </c>
      <c r="C236" s="49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</row>
    <row r="237" spans="1:39" x14ac:dyDescent="0.25">
      <c r="A237" s="38">
        <v>233</v>
      </c>
      <c r="B237" s="48">
        <f>'CIA-1-Component 1'!B237</f>
        <v>0</v>
      </c>
      <c r="C237" s="49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</row>
    <row r="238" spans="1:39" x14ac:dyDescent="0.25">
      <c r="A238" s="38">
        <v>234</v>
      </c>
      <c r="B238" s="48">
        <f>'CIA-1-Component 1'!B238</f>
        <v>0</v>
      </c>
      <c r="C238" s="49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</row>
    <row r="239" spans="1:39" x14ac:dyDescent="0.25">
      <c r="A239" s="38">
        <v>235</v>
      </c>
      <c r="B239" s="48">
        <f>'CIA-1-Component 1'!B239</f>
        <v>0</v>
      </c>
      <c r="C239" s="49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</row>
    <row r="240" spans="1:39" x14ac:dyDescent="0.25">
      <c r="A240" s="38">
        <v>236</v>
      </c>
      <c r="B240" s="48">
        <f>'CIA-1-Component 1'!B240</f>
        <v>0</v>
      </c>
      <c r="C240" s="49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</row>
    <row r="241" spans="1:39" x14ac:dyDescent="0.25">
      <c r="A241" s="38">
        <v>237</v>
      </c>
      <c r="B241" s="48">
        <f>'CIA-1-Component 1'!B241</f>
        <v>0</v>
      </c>
      <c r="C241" s="49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</row>
    <row r="242" spans="1:39" x14ac:dyDescent="0.25">
      <c r="A242" s="38">
        <v>238</v>
      </c>
      <c r="B242" s="48">
        <f>'CIA-1-Component 1'!B242</f>
        <v>0</v>
      </c>
      <c r="C242" s="49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</row>
    <row r="243" spans="1:39" x14ac:dyDescent="0.25">
      <c r="A243" s="48">
        <v>239</v>
      </c>
      <c r="B243" s="48">
        <f>'CIA-1-Component 1'!B243</f>
        <v>0</v>
      </c>
      <c r="C243" s="49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</row>
    <row r="244" spans="1:39" x14ac:dyDescent="0.25">
      <c r="A244" s="38">
        <v>240</v>
      </c>
      <c r="B244" s="48">
        <f>'CIA-1-Component 1'!B244</f>
        <v>0</v>
      </c>
      <c r="C244" s="49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</row>
    <row r="245" spans="1:39" x14ac:dyDescent="0.25">
      <c r="A245" s="38">
        <v>241</v>
      </c>
      <c r="B245" s="48">
        <f>'CIA-1-Component 1'!B245</f>
        <v>0</v>
      </c>
      <c r="C245" s="49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</row>
    <row r="246" spans="1:39" x14ac:dyDescent="0.25">
      <c r="A246" s="38">
        <v>242</v>
      </c>
      <c r="B246" s="48">
        <f>'CIA-1-Component 1'!B246</f>
        <v>0</v>
      </c>
      <c r="C246" s="49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</row>
    <row r="247" spans="1:39" x14ac:dyDescent="0.25">
      <c r="A247" s="38">
        <v>243</v>
      </c>
      <c r="B247" s="48">
        <f>'CIA-1-Component 1'!B247</f>
        <v>0</v>
      </c>
      <c r="C247" s="49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</row>
    <row r="248" spans="1:39" x14ac:dyDescent="0.25">
      <c r="A248" s="38">
        <v>244</v>
      </c>
      <c r="B248" s="48">
        <f>'CIA-1-Component 1'!B248</f>
        <v>0</v>
      </c>
      <c r="C248" s="49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</row>
    <row r="249" spans="1:39" x14ac:dyDescent="0.25">
      <c r="A249" s="38">
        <v>245</v>
      </c>
      <c r="B249" s="48">
        <f>'CIA-1-Component 1'!B249</f>
        <v>0</v>
      </c>
      <c r="C249" s="49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</row>
    <row r="250" spans="1:39" x14ac:dyDescent="0.25">
      <c r="A250" s="48">
        <v>246</v>
      </c>
      <c r="B250" s="48">
        <f>'CIA-1-Component 1'!B250</f>
        <v>0</v>
      </c>
      <c r="C250" s="49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</row>
    <row r="251" spans="1:39" x14ac:dyDescent="0.25">
      <c r="A251" s="38">
        <v>247</v>
      </c>
      <c r="B251" s="48">
        <f>'CIA-1-Component 1'!B251</f>
        <v>0</v>
      </c>
      <c r="C251" s="49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</row>
    <row r="252" spans="1:39" x14ac:dyDescent="0.25">
      <c r="A252" s="38">
        <v>248</v>
      </c>
      <c r="B252" s="48">
        <f>'CIA-1-Component 1'!B252</f>
        <v>0</v>
      </c>
      <c r="C252" s="49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</row>
    <row r="253" spans="1:39" x14ac:dyDescent="0.25">
      <c r="A253" s="38">
        <v>249</v>
      </c>
      <c r="B253" s="48">
        <f>'CIA-1-Component 1'!B253</f>
        <v>0</v>
      </c>
      <c r="C253" s="49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</row>
    <row r="254" spans="1:39" x14ac:dyDescent="0.25">
      <c r="A254" s="38">
        <v>250</v>
      </c>
      <c r="B254" s="48">
        <f>'CIA-1-Component 1'!B254</f>
        <v>0</v>
      </c>
      <c r="C254" s="49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</row>
    <row r="255" spans="1:39" x14ac:dyDescent="0.25">
      <c r="A255" s="38">
        <v>251</v>
      </c>
      <c r="B255" s="48">
        <f>'CIA-1-Component 1'!B255</f>
        <v>0</v>
      </c>
      <c r="C255" s="49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</row>
    <row r="256" spans="1:39" x14ac:dyDescent="0.25">
      <c r="A256" s="38">
        <v>252</v>
      </c>
      <c r="B256" s="48">
        <f>'CIA-1-Component 1'!B256</f>
        <v>0</v>
      </c>
      <c r="C256" s="49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</row>
    <row r="257" spans="1:39" x14ac:dyDescent="0.25">
      <c r="A257" s="48">
        <v>253</v>
      </c>
      <c r="B257" s="48">
        <f>'CIA-1-Component 1'!B257</f>
        <v>0</v>
      </c>
      <c r="C257" s="49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</row>
    <row r="258" spans="1:39" x14ac:dyDescent="0.25">
      <c r="A258" s="38">
        <v>254</v>
      </c>
      <c r="B258" s="48">
        <f>'CIA-1-Component 1'!B258</f>
        <v>0</v>
      </c>
      <c r="C258" s="49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</row>
    <row r="259" spans="1:39" x14ac:dyDescent="0.25">
      <c r="A259" s="38">
        <v>255</v>
      </c>
      <c r="B259" s="48">
        <f>'CIA-1-Component 1'!B259</f>
        <v>0</v>
      </c>
      <c r="C259" s="49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</row>
    <row r="260" spans="1:39" x14ac:dyDescent="0.25">
      <c r="A260" s="38">
        <v>256</v>
      </c>
      <c r="B260" s="48">
        <f>'CIA-1-Component 1'!B260</f>
        <v>0</v>
      </c>
      <c r="C260" s="49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</row>
    <row r="261" spans="1:39" x14ac:dyDescent="0.25">
      <c r="A261" s="38">
        <v>257</v>
      </c>
      <c r="B261" s="48">
        <f>'CIA-1-Component 1'!B261</f>
        <v>0</v>
      </c>
      <c r="C261" s="49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</row>
    <row r="262" spans="1:39" x14ac:dyDescent="0.25">
      <c r="A262" s="38">
        <v>258</v>
      </c>
      <c r="B262" s="48">
        <f>'CIA-1-Component 1'!B262</f>
        <v>0</v>
      </c>
      <c r="C262" s="49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</row>
    <row r="263" spans="1:39" x14ac:dyDescent="0.25">
      <c r="A263" s="38">
        <v>259</v>
      </c>
      <c r="B263" s="48">
        <f>'CIA-1-Component 1'!B263</f>
        <v>0</v>
      </c>
      <c r="C263" s="49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</row>
    <row r="264" spans="1:39" x14ac:dyDescent="0.25">
      <c r="A264" s="48">
        <v>260</v>
      </c>
      <c r="B264" s="48">
        <f>'CIA-1-Component 1'!B264</f>
        <v>0</v>
      </c>
      <c r="C264" s="49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</row>
    <row r="265" spans="1:39" x14ac:dyDescent="0.25">
      <c r="A265" s="38">
        <v>261</v>
      </c>
      <c r="B265" s="48">
        <f>'CIA-1-Component 1'!B265</f>
        <v>0</v>
      </c>
      <c r="C265" s="49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</row>
    <row r="266" spans="1:39" x14ac:dyDescent="0.25">
      <c r="A266" s="38">
        <v>262</v>
      </c>
      <c r="B266" s="48">
        <f>'CIA-1-Component 1'!B266</f>
        <v>0</v>
      </c>
      <c r="C266" s="49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</row>
    <row r="267" spans="1:39" x14ac:dyDescent="0.25">
      <c r="A267" s="38">
        <v>263</v>
      </c>
      <c r="B267" s="48">
        <f>'CIA-1-Component 1'!B267</f>
        <v>0</v>
      </c>
      <c r="C267" s="49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</row>
    <row r="268" spans="1:39" x14ac:dyDescent="0.25">
      <c r="A268" s="38">
        <v>264</v>
      </c>
      <c r="B268" s="48">
        <f>'CIA-1-Component 1'!B268</f>
        <v>0</v>
      </c>
      <c r="C268" s="49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</row>
    <row r="269" spans="1:39" x14ac:dyDescent="0.25">
      <c r="A269" s="38">
        <v>265</v>
      </c>
      <c r="B269" s="48">
        <f>'CIA-1-Component 1'!B269</f>
        <v>0</v>
      </c>
      <c r="C269" s="49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</row>
    <row r="270" spans="1:39" x14ac:dyDescent="0.25">
      <c r="A270" s="38">
        <v>266</v>
      </c>
      <c r="B270" s="48">
        <f>'CIA-1-Component 1'!B270</f>
        <v>0</v>
      </c>
      <c r="C270" s="49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</row>
    <row r="271" spans="1:39" x14ac:dyDescent="0.25">
      <c r="A271" s="48">
        <v>267</v>
      </c>
      <c r="B271" s="48">
        <f>'CIA-1-Component 1'!B271</f>
        <v>0</v>
      </c>
      <c r="C271" s="49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</row>
    <row r="272" spans="1:39" x14ac:dyDescent="0.25">
      <c r="A272" s="38">
        <v>268</v>
      </c>
      <c r="B272" s="48">
        <f>'CIA-1-Component 1'!B272</f>
        <v>0</v>
      </c>
      <c r="C272" s="49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</row>
    <row r="273" spans="1:39" x14ac:dyDescent="0.25">
      <c r="A273" s="38">
        <v>269</v>
      </c>
      <c r="B273" s="48">
        <f>'CIA-1-Component 1'!B273</f>
        <v>0</v>
      </c>
      <c r="C273" s="49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</row>
    <row r="274" spans="1:39" x14ac:dyDescent="0.25">
      <c r="A274" s="38">
        <v>270</v>
      </c>
      <c r="B274" s="48">
        <f>'CIA-1-Component 1'!B274</f>
        <v>0</v>
      </c>
      <c r="C274" s="49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</row>
    <row r="275" spans="1:39" x14ac:dyDescent="0.25">
      <c r="A275" s="38">
        <v>271</v>
      </c>
      <c r="B275" s="48">
        <f>'CIA-1-Component 1'!B275</f>
        <v>0</v>
      </c>
      <c r="C275" s="49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</row>
    <row r="276" spans="1:39" x14ac:dyDescent="0.25">
      <c r="A276" s="38">
        <v>272</v>
      </c>
      <c r="B276" s="48">
        <f>'CIA-1-Component 1'!B276</f>
        <v>0</v>
      </c>
      <c r="C276" s="49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</row>
    <row r="277" spans="1:39" x14ac:dyDescent="0.25">
      <c r="A277" s="38">
        <v>273</v>
      </c>
      <c r="B277" s="48">
        <f>'CIA-1-Component 1'!B277</f>
        <v>0</v>
      </c>
      <c r="C277" s="49">
        <f>'CIA-1-Component 1'!C277</f>
        <v>0</v>
      </c>
      <c r="D277" s="50"/>
      <c r="E277" s="50"/>
      <c r="F277" s="50"/>
      <c r="G277" s="39"/>
      <c r="H277" s="50"/>
      <c r="I277" s="39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39"/>
      <c r="W277" s="39"/>
      <c r="X277" s="50"/>
      <c r="Y277" s="50"/>
      <c r="Z277" s="50"/>
      <c r="AA277" s="50"/>
      <c r="AB277" s="50"/>
      <c r="AC277" s="50"/>
      <c r="AD277" s="50"/>
      <c r="AE277" s="39"/>
      <c r="AF277" s="50"/>
      <c r="AG277" s="39"/>
      <c r="AH277" s="50"/>
      <c r="AI277" s="50"/>
      <c r="AJ277" s="50"/>
      <c r="AK277" s="50"/>
      <c r="AL277" s="50"/>
      <c r="AM277" s="50"/>
    </row>
    <row r="278" spans="1:39" x14ac:dyDescent="0.25">
      <c r="A278" s="48">
        <v>274</v>
      </c>
      <c r="B278" s="48">
        <f>'CIA-1-Component 1'!B278</f>
        <v>0</v>
      </c>
      <c r="C278" s="49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</row>
    <row r="279" spans="1:39" x14ac:dyDescent="0.25">
      <c r="A279" s="38">
        <v>275</v>
      </c>
      <c r="B279" s="48">
        <f>'CIA-1-Component 1'!B279</f>
        <v>0</v>
      </c>
      <c r="C279" s="49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</row>
    <row r="280" spans="1:39" x14ac:dyDescent="0.25">
      <c r="A280" s="38">
        <v>276</v>
      </c>
      <c r="B280" s="48">
        <f>'CIA-1-Component 1'!B280</f>
        <v>0</v>
      </c>
      <c r="C280" s="49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50"/>
      <c r="Q280" s="50"/>
      <c r="R280" s="50"/>
      <c r="S280" s="50"/>
      <c r="T280" s="50"/>
      <c r="U280" s="50"/>
      <c r="V280" s="39"/>
      <c r="W280" s="39"/>
      <c r="X280" s="50"/>
      <c r="Y280" s="50"/>
      <c r="Z280" s="50"/>
      <c r="AA280" s="50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</row>
    <row r="281" spans="1:39" x14ac:dyDescent="0.25">
      <c r="A281" s="38">
        <v>277</v>
      </c>
      <c r="B281" s="48">
        <f>'CIA-1-Component 1'!B281</f>
        <v>0</v>
      </c>
      <c r="C281" s="49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</row>
    <row r="282" spans="1:39" x14ac:dyDescent="0.25">
      <c r="A282" s="38">
        <v>278</v>
      </c>
      <c r="B282" s="48">
        <f>'CIA-1-Component 1'!B282</f>
        <v>0</v>
      </c>
      <c r="C282" s="49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</row>
    <row r="283" spans="1:39" x14ac:dyDescent="0.25">
      <c r="A283" s="38">
        <v>279</v>
      </c>
      <c r="B283" s="48">
        <f>'CIA-1-Component 1'!B283</f>
        <v>0</v>
      </c>
      <c r="C283" s="49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50"/>
      <c r="Q283" s="50"/>
      <c r="R283" s="50"/>
      <c r="S283" s="50"/>
      <c r="T283" s="50"/>
      <c r="U283" s="50"/>
      <c r="V283" s="39"/>
      <c r="W283" s="39"/>
      <c r="X283" s="50"/>
      <c r="Y283" s="50"/>
      <c r="Z283" s="50"/>
      <c r="AA283" s="50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</row>
    <row r="284" spans="1:39" x14ac:dyDescent="0.25">
      <c r="A284" s="38">
        <v>280</v>
      </c>
      <c r="B284" s="48">
        <f>'CIA-1-Component 1'!B284</f>
        <v>0</v>
      </c>
      <c r="C284" s="49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</row>
    <row r="285" spans="1:39" x14ac:dyDescent="0.25">
      <c r="A285" s="48">
        <v>281</v>
      </c>
      <c r="B285" s="48">
        <f>'CIA-1-Component 1'!B285</f>
        <v>0</v>
      </c>
      <c r="C285" s="49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</row>
    <row r="286" spans="1:39" x14ac:dyDescent="0.25">
      <c r="A286" s="38">
        <v>282</v>
      </c>
      <c r="B286" s="48">
        <f>'CIA-1-Component 1'!B286</f>
        <v>0</v>
      </c>
      <c r="C286" s="49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50"/>
      <c r="Q286" s="50"/>
      <c r="R286" s="50"/>
      <c r="S286" s="50"/>
      <c r="T286" s="50"/>
      <c r="U286" s="50"/>
      <c r="V286" s="39"/>
      <c r="W286" s="39"/>
      <c r="X286" s="50"/>
      <c r="Y286" s="50"/>
      <c r="Z286" s="50"/>
      <c r="AA286" s="50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</row>
    <row r="287" spans="1:39" x14ac:dyDescent="0.25">
      <c r="A287" s="38">
        <v>283</v>
      </c>
      <c r="B287" s="48">
        <f>'CIA-1-Component 1'!B287</f>
        <v>0</v>
      </c>
      <c r="C287" s="49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</row>
    <row r="288" spans="1:39" x14ac:dyDescent="0.25">
      <c r="A288" s="38">
        <v>284</v>
      </c>
      <c r="B288" s="48">
        <f>'CIA-1-Component 1'!B288</f>
        <v>0</v>
      </c>
      <c r="C288" s="49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</row>
    <row r="289" spans="1:39" x14ac:dyDescent="0.25">
      <c r="A289" s="38">
        <v>285</v>
      </c>
      <c r="B289" s="48">
        <f>'CIA-1-Component 1'!B289</f>
        <v>0</v>
      </c>
      <c r="C289" s="49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50"/>
      <c r="Q289" s="50"/>
      <c r="R289" s="50"/>
      <c r="S289" s="50"/>
      <c r="T289" s="50"/>
      <c r="U289" s="50"/>
      <c r="V289" s="39"/>
      <c r="W289" s="39"/>
      <c r="X289" s="50"/>
      <c r="Y289" s="50"/>
      <c r="Z289" s="50"/>
      <c r="AA289" s="50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</row>
    <row r="290" spans="1:39" x14ac:dyDescent="0.25">
      <c r="A290" s="38">
        <v>286</v>
      </c>
      <c r="B290" s="48">
        <f>'CIA-1-Component 1'!B290</f>
        <v>0</v>
      </c>
      <c r="C290" s="49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</row>
    <row r="291" spans="1:39" x14ac:dyDescent="0.25">
      <c r="A291" s="38">
        <v>287</v>
      </c>
      <c r="B291" s="48">
        <f>'CIA-1-Component 1'!B291</f>
        <v>0</v>
      </c>
      <c r="C291" s="49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</row>
    <row r="292" spans="1:39" x14ac:dyDescent="0.25">
      <c r="A292" s="48">
        <v>288</v>
      </c>
      <c r="B292" s="48">
        <f>'CIA-1-Component 1'!B292</f>
        <v>0</v>
      </c>
      <c r="C292" s="49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50"/>
      <c r="Q292" s="50"/>
      <c r="R292" s="50"/>
      <c r="S292" s="50"/>
      <c r="T292" s="50"/>
      <c r="U292" s="50"/>
      <c r="V292" s="39"/>
      <c r="W292" s="39"/>
      <c r="X292" s="50"/>
      <c r="Y292" s="50"/>
      <c r="Z292" s="50"/>
      <c r="AA292" s="50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</row>
    <row r="293" spans="1:39" x14ac:dyDescent="0.25">
      <c r="A293" s="38">
        <v>289</v>
      </c>
      <c r="B293" s="48">
        <f>'CIA-1-Component 1'!B293</f>
        <v>0</v>
      </c>
      <c r="C293" s="49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</row>
    <row r="294" spans="1:39" x14ac:dyDescent="0.25">
      <c r="A294" s="38">
        <v>290</v>
      </c>
      <c r="B294" s="48">
        <f>'CIA-1-Component 1'!B294</f>
        <v>0</v>
      </c>
      <c r="C294" s="49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</row>
    <row r="295" spans="1:39" x14ac:dyDescent="0.25">
      <c r="A295" s="38">
        <v>291</v>
      </c>
      <c r="B295" s="48">
        <f>'CIA-1-Component 1'!B295</f>
        <v>0</v>
      </c>
      <c r="C295" s="49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50"/>
      <c r="Q295" s="50"/>
      <c r="R295" s="50"/>
      <c r="S295" s="50"/>
      <c r="T295" s="50"/>
      <c r="U295" s="50"/>
      <c r="V295" s="39"/>
      <c r="W295" s="39"/>
      <c r="X295" s="50"/>
      <c r="Y295" s="50"/>
      <c r="Z295" s="50"/>
      <c r="AA295" s="50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</row>
    <row r="296" spans="1:39" x14ac:dyDescent="0.25">
      <c r="A296" s="38">
        <v>292</v>
      </c>
      <c r="B296" s="48">
        <f>'CIA-1-Component 1'!B296</f>
        <v>0</v>
      </c>
      <c r="C296" s="49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</row>
    <row r="297" spans="1:39" x14ac:dyDescent="0.25">
      <c r="A297" s="38">
        <v>293</v>
      </c>
      <c r="B297" s="48">
        <f>'CIA-1-Component 1'!B297</f>
        <v>0</v>
      </c>
      <c r="C297" s="49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</row>
    <row r="298" spans="1:39" x14ac:dyDescent="0.25">
      <c r="A298" s="38">
        <v>294</v>
      </c>
      <c r="B298" s="48">
        <f>'CIA-1-Component 1'!B298</f>
        <v>0</v>
      </c>
      <c r="C298" s="49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50"/>
      <c r="Q298" s="50"/>
      <c r="R298" s="50"/>
      <c r="S298" s="50"/>
      <c r="T298" s="50"/>
      <c r="U298" s="50"/>
      <c r="V298" s="39"/>
      <c r="W298" s="39"/>
      <c r="X298" s="50"/>
      <c r="Y298" s="50"/>
      <c r="Z298" s="50"/>
      <c r="AA298" s="50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</row>
    <row r="299" spans="1:39" x14ac:dyDescent="0.25">
      <c r="A299" s="48">
        <v>295</v>
      </c>
      <c r="B299" s="48">
        <f>'CIA-1-Component 1'!B299</f>
        <v>0</v>
      </c>
      <c r="C299" s="49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</row>
    <row r="300" spans="1:39" x14ac:dyDescent="0.25">
      <c r="A300" s="38">
        <v>296</v>
      </c>
      <c r="B300" s="48">
        <f>'CIA-1-Component 1'!B300</f>
        <v>0</v>
      </c>
      <c r="C300" s="49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</row>
    <row r="301" spans="1:39" x14ac:dyDescent="0.25">
      <c r="A301" s="38">
        <v>297</v>
      </c>
      <c r="B301" s="48">
        <f>'CIA-1-Component 1'!B301</f>
        <v>0</v>
      </c>
      <c r="C301" s="49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50"/>
      <c r="Q301" s="50"/>
      <c r="R301" s="50"/>
      <c r="S301" s="50"/>
      <c r="T301" s="50"/>
      <c r="U301" s="50"/>
      <c r="V301" s="39"/>
      <c r="W301" s="39"/>
      <c r="X301" s="50"/>
      <c r="Y301" s="50"/>
      <c r="Z301" s="50"/>
      <c r="AA301" s="50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</row>
    <row r="302" spans="1:39" x14ac:dyDescent="0.25">
      <c r="A302" s="38">
        <v>298</v>
      </c>
      <c r="B302" s="48">
        <f>'CIA-1-Component 1'!B302</f>
        <v>0</v>
      </c>
      <c r="C302" s="49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</row>
    <row r="303" spans="1:39" x14ac:dyDescent="0.25">
      <c r="A303" s="38">
        <v>299</v>
      </c>
      <c r="B303" s="48">
        <f>'CIA-1-Component 1'!B303</f>
        <v>0</v>
      </c>
      <c r="C303" s="49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</row>
    <row r="304" spans="1:39" x14ac:dyDescent="0.25">
      <c r="A304" s="38">
        <v>300</v>
      </c>
      <c r="B304" s="48">
        <f>'CIA-1-Component 1'!B304</f>
        <v>0</v>
      </c>
      <c r="C304" s="49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</row>
    <row r="305" spans="1:39" x14ac:dyDescent="0.25">
      <c r="A305" s="38">
        <v>301</v>
      </c>
      <c r="B305" s="48">
        <f>'CIA-1-Component 1'!B305</f>
        <v>0</v>
      </c>
      <c r="C305" s="49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</row>
    <row r="306" spans="1:39" x14ac:dyDescent="0.25">
      <c r="A306" s="48">
        <v>302</v>
      </c>
      <c r="B306" s="48">
        <f>'CIA-1-Component 1'!B306</f>
        <v>0</v>
      </c>
      <c r="C306" s="49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</row>
    <row r="307" spans="1:39" x14ac:dyDescent="0.25">
      <c r="A307" s="38">
        <v>303</v>
      </c>
      <c r="B307" s="48">
        <f>'CIA-1-Component 1'!B307</f>
        <v>0</v>
      </c>
      <c r="C307" s="49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</row>
    <row r="308" spans="1:39" x14ac:dyDescent="0.25">
      <c r="A308" s="38">
        <v>304</v>
      </c>
      <c r="B308" s="48">
        <f>'CIA-1-Component 1'!B308</f>
        <v>0</v>
      </c>
      <c r="C308" s="49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</row>
    <row r="309" spans="1:39" x14ac:dyDescent="0.25">
      <c r="A309" s="38">
        <v>305</v>
      </c>
      <c r="B309" s="48">
        <f>'CIA-1-Component 1'!B309</f>
        <v>0</v>
      </c>
      <c r="C309" s="49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</row>
    <row r="310" spans="1:39" x14ac:dyDescent="0.25">
      <c r="A310" s="38">
        <v>306</v>
      </c>
      <c r="B310" s="48">
        <f>'CIA-1-Component 1'!B310</f>
        <v>0</v>
      </c>
      <c r="C310" s="49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</row>
    <row r="311" spans="1:39" x14ac:dyDescent="0.25">
      <c r="A311" s="38">
        <v>307</v>
      </c>
      <c r="B311" s="48">
        <f>'CIA-1-Component 1'!B311</f>
        <v>0</v>
      </c>
      <c r="C311" s="49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</row>
    <row r="312" spans="1:39" x14ac:dyDescent="0.25">
      <c r="A312" s="38">
        <v>308</v>
      </c>
      <c r="B312" s="48">
        <f>'CIA-1-Component 1'!B312</f>
        <v>0</v>
      </c>
      <c r="C312" s="49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</row>
    <row r="313" spans="1:39" x14ac:dyDescent="0.25">
      <c r="A313" s="48">
        <v>309</v>
      </c>
      <c r="B313" s="48">
        <f>'CIA-1-Component 1'!B313</f>
        <v>0</v>
      </c>
      <c r="C313" s="49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</row>
    <row r="314" spans="1:39" x14ac:dyDescent="0.25">
      <c r="A314" s="38">
        <v>310</v>
      </c>
      <c r="B314" s="48">
        <f>'CIA-1-Component 1'!B314</f>
        <v>0</v>
      </c>
      <c r="C314" s="49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</row>
    <row r="315" spans="1:39" x14ac:dyDescent="0.25">
      <c r="A315" s="38">
        <v>311</v>
      </c>
      <c r="B315" s="48">
        <f>'CIA-1-Component 1'!B315</f>
        <v>0</v>
      </c>
      <c r="C315" s="49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</row>
    <row r="316" spans="1:39" x14ac:dyDescent="0.25">
      <c r="A316" s="38">
        <v>312</v>
      </c>
      <c r="B316" s="48">
        <f>'CIA-1-Component 1'!B316</f>
        <v>0</v>
      </c>
      <c r="C316" s="49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</row>
    <row r="317" spans="1:39" x14ac:dyDescent="0.25">
      <c r="A317" s="38">
        <v>313</v>
      </c>
      <c r="B317" s="48">
        <f>'CIA-1-Component 1'!B317</f>
        <v>0</v>
      </c>
      <c r="C317" s="49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</row>
    <row r="318" spans="1:39" x14ac:dyDescent="0.25">
      <c r="A318" s="38">
        <v>314</v>
      </c>
      <c r="B318" s="48">
        <f>'CIA-1-Component 1'!B318</f>
        <v>0</v>
      </c>
      <c r="C318" s="49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</row>
    <row r="319" spans="1:39" x14ac:dyDescent="0.25">
      <c r="A319" s="38">
        <v>315</v>
      </c>
      <c r="B319" s="48">
        <f>'CIA-1-Component 1'!B319</f>
        <v>0</v>
      </c>
      <c r="C319" s="49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</row>
    <row r="320" spans="1:39" x14ac:dyDescent="0.25">
      <c r="A320" s="48">
        <v>316</v>
      </c>
      <c r="B320" s="48">
        <f>'CIA-1-Component 1'!B320</f>
        <v>0</v>
      </c>
      <c r="C320" s="49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</row>
    <row r="321" spans="1:39" x14ac:dyDescent="0.25">
      <c r="A321" s="38">
        <v>317</v>
      </c>
      <c r="B321" s="48">
        <f>'CIA-1-Component 1'!B321</f>
        <v>0</v>
      </c>
      <c r="C321" s="49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</row>
    <row r="322" spans="1:39" x14ac:dyDescent="0.25">
      <c r="A322" s="38">
        <v>318</v>
      </c>
      <c r="B322" s="48">
        <f>'CIA-1-Component 1'!B322</f>
        <v>0</v>
      </c>
      <c r="C322" s="49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</row>
    <row r="323" spans="1:39" x14ac:dyDescent="0.25">
      <c r="A323" s="38">
        <v>319</v>
      </c>
      <c r="B323" s="48">
        <f>'CIA-1-Component 1'!B323</f>
        <v>0</v>
      </c>
      <c r="C323" s="49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</row>
    <row r="324" spans="1:39" x14ac:dyDescent="0.25">
      <c r="A324" s="38">
        <v>320</v>
      </c>
      <c r="B324" s="48">
        <f>'CIA-1-Component 1'!B324</f>
        <v>0</v>
      </c>
      <c r="C324" s="49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</row>
    <row r="325" spans="1:39" x14ac:dyDescent="0.25">
      <c r="A325" s="38">
        <v>321</v>
      </c>
      <c r="B325" s="48">
        <f>'CIA-1-Component 1'!B325</f>
        <v>0</v>
      </c>
      <c r="C325" s="49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</row>
    <row r="326" spans="1:39" x14ac:dyDescent="0.25">
      <c r="A326" s="38">
        <v>322</v>
      </c>
      <c r="B326" s="48">
        <f>'CIA-1-Component 1'!B326</f>
        <v>0</v>
      </c>
      <c r="C326" s="49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</row>
    <row r="327" spans="1:39" x14ac:dyDescent="0.25">
      <c r="A327" s="48">
        <v>323</v>
      </c>
      <c r="B327" s="48">
        <f>'CIA-1-Component 1'!B327</f>
        <v>0</v>
      </c>
      <c r="C327" s="49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</row>
    <row r="328" spans="1:39" x14ac:dyDescent="0.25">
      <c r="A328" s="38">
        <v>324</v>
      </c>
      <c r="B328" s="48">
        <f>'CIA-1-Component 1'!B328</f>
        <v>0</v>
      </c>
      <c r="C328" s="49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</row>
    <row r="329" spans="1:39" x14ac:dyDescent="0.25">
      <c r="A329" s="38">
        <v>325</v>
      </c>
      <c r="B329" s="48">
        <f>'CIA-1-Component 1'!B329</f>
        <v>0</v>
      </c>
      <c r="C329" s="49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</row>
    <row r="330" spans="1:39" x14ac:dyDescent="0.25">
      <c r="A330" s="38">
        <v>326</v>
      </c>
      <c r="B330" s="48">
        <f>'CIA-1-Component 1'!B330</f>
        <v>0</v>
      </c>
      <c r="C330" s="49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</row>
    <row r="331" spans="1:39" x14ac:dyDescent="0.25">
      <c r="A331" s="38">
        <v>327</v>
      </c>
      <c r="B331" s="48">
        <f>'CIA-1-Component 1'!B331</f>
        <v>0</v>
      </c>
      <c r="C331" s="49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</row>
    <row r="332" spans="1:39" x14ac:dyDescent="0.25">
      <c r="A332" s="38">
        <v>328</v>
      </c>
      <c r="B332" s="48">
        <f>'CIA-1-Component 1'!B332</f>
        <v>0</v>
      </c>
      <c r="C332" s="49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</row>
    <row r="333" spans="1:39" x14ac:dyDescent="0.25">
      <c r="A333" s="38">
        <v>329</v>
      </c>
      <c r="B333" s="48">
        <f>'CIA-1-Component 1'!B333</f>
        <v>0</v>
      </c>
      <c r="C333" s="49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</row>
    <row r="334" spans="1:39" x14ac:dyDescent="0.25">
      <c r="A334" s="48">
        <v>330</v>
      </c>
      <c r="B334" s="48">
        <f>'CIA-1-Component 1'!B334</f>
        <v>0</v>
      </c>
      <c r="C334" s="49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</row>
    <row r="335" spans="1:39" x14ac:dyDescent="0.25">
      <c r="A335" s="38">
        <v>331</v>
      </c>
      <c r="B335" s="48">
        <f>'CIA-1-Component 1'!B335</f>
        <v>0</v>
      </c>
      <c r="C335" s="49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</row>
    <row r="336" spans="1:39" x14ac:dyDescent="0.25">
      <c r="A336" s="38">
        <v>332</v>
      </c>
      <c r="B336" s="48">
        <f>'CIA-1-Component 1'!B336</f>
        <v>0</v>
      </c>
      <c r="C336" s="49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</row>
    <row r="337" spans="1:39" x14ac:dyDescent="0.25">
      <c r="A337" s="38">
        <v>333</v>
      </c>
      <c r="B337" s="48">
        <f>'CIA-1-Component 1'!B337</f>
        <v>0</v>
      </c>
      <c r="C337" s="49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</row>
    <row r="338" spans="1:39" x14ac:dyDescent="0.25">
      <c r="A338" s="38">
        <v>334</v>
      </c>
      <c r="B338" s="48">
        <f>'CIA-1-Component 1'!B338</f>
        <v>0</v>
      </c>
      <c r="C338" s="49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</row>
    <row r="339" spans="1:39" x14ac:dyDescent="0.25">
      <c r="A339" s="38">
        <v>335</v>
      </c>
      <c r="B339" s="48">
        <f>'CIA-1-Component 1'!B339</f>
        <v>0</v>
      </c>
      <c r="C339" s="49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</row>
    <row r="340" spans="1:39" x14ac:dyDescent="0.25">
      <c r="A340" s="38">
        <v>336</v>
      </c>
      <c r="B340" s="48">
        <f>'CIA-1-Component 1'!B340</f>
        <v>0</v>
      </c>
      <c r="C340" s="49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</row>
    <row r="341" spans="1:39" x14ac:dyDescent="0.25">
      <c r="A341" s="48">
        <v>337</v>
      </c>
      <c r="B341" s="48">
        <f>'CIA-1-Component 1'!B341</f>
        <v>0</v>
      </c>
      <c r="C341" s="49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</row>
    <row r="342" spans="1:39" x14ac:dyDescent="0.25">
      <c r="A342" s="38">
        <v>338</v>
      </c>
      <c r="B342" s="48">
        <f>'CIA-1-Component 1'!B342</f>
        <v>0</v>
      </c>
      <c r="C342" s="49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</row>
    <row r="343" spans="1:39" x14ac:dyDescent="0.25">
      <c r="A343" s="38">
        <v>339</v>
      </c>
      <c r="B343" s="48">
        <f>'CIA-1-Component 1'!B343</f>
        <v>0</v>
      </c>
      <c r="C343" s="49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</row>
    <row r="344" spans="1:39" x14ac:dyDescent="0.25">
      <c r="A344" s="38">
        <v>340</v>
      </c>
      <c r="B344" s="48">
        <f>'CIA-1-Component 1'!B344</f>
        <v>0</v>
      </c>
      <c r="C344" s="49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</row>
    <row r="345" spans="1:39" x14ac:dyDescent="0.25">
      <c r="A345" s="38">
        <v>341</v>
      </c>
      <c r="B345" s="48">
        <f>'CIA-1-Component 1'!B345</f>
        <v>0</v>
      </c>
      <c r="C345" s="49">
        <f>'CIA-1-Component 1'!C345</f>
        <v>0</v>
      </c>
      <c r="D345" s="50"/>
      <c r="E345" s="50"/>
      <c r="F345" s="50"/>
      <c r="G345" s="39"/>
      <c r="H345" s="50"/>
      <c r="I345" s="39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39"/>
      <c r="W345" s="39"/>
      <c r="X345" s="50"/>
      <c r="Y345" s="50"/>
      <c r="Z345" s="50"/>
      <c r="AA345" s="50"/>
      <c r="AB345" s="50"/>
      <c r="AC345" s="50"/>
      <c r="AD345" s="50"/>
      <c r="AE345" s="39"/>
      <c r="AF345" s="50"/>
      <c r="AG345" s="39"/>
      <c r="AH345" s="50"/>
      <c r="AI345" s="50"/>
      <c r="AJ345" s="50"/>
      <c r="AK345" s="50"/>
      <c r="AL345" s="50"/>
      <c r="AM345" s="50"/>
    </row>
    <row r="346" spans="1:39" x14ac:dyDescent="0.25">
      <c r="A346" s="38">
        <v>342</v>
      </c>
      <c r="B346" s="48">
        <f>'CIA-1-Component 1'!B346</f>
        <v>0</v>
      </c>
      <c r="C346" s="49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</row>
    <row r="347" spans="1:39" x14ac:dyDescent="0.25">
      <c r="A347" s="38">
        <v>343</v>
      </c>
      <c r="B347" s="48">
        <f>'CIA-1-Component 1'!B347</f>
        <v>0</v>
      </c>
      <c r="C347" s="49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</row>
    <row r="348" spans="1:39" x14ac:dyDescent="0.25">
      <c r="A348" s="48">
        <v>344</v>
      </c>
      <c r="B348" s="48">
        <f>'CIA-1-Component 1'!B348</f>
        <v>0</v>
      </c>
      <c r="C348" s="49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50"/>
      <c r="Q348" s="50"/>
      <c r="R348" s="50"/>
      <c r="S348" s="50"/>
      <c r="T348" s="50"/>
      <c r="U348" s="50"/>
      <c r="V348" s="39"/>
      <c r="W348" s="39"/>
      <c r="X348" s="50"/>
      <c r="Y348" s="50"/>
      <c r="Z348" s="50"/>
      <c r="AA348" s="50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</row>
    <row r="349" spans="1:39" x14ac:dyDescent="0.25">
      <c r="A349" s="38">
        <v>345</v>
      </c>
      <c r="B349" s="48">
        <f>'CIA-1-Component 1'!B349</f>
        <v>0</v>
      </c>
      <c r="C349" s="49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</row>
    <row r="350" spans="1:39" x14ac:dyDescent="0.25">
      <c r="A350" s="38">
        <v>346</v>
      </c>
      <c r="B350" s="48">
        <f>'CIA-1-Component 1'!B350</f>
        <v>0</v>
      </c>
      <c r="C350" s="49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</row>
    <row r="351" spans="1:39" x14ac:dyDescent="0.25">
      <c r="A351" s="38">
        <v>347</v>
      </c>
      <c r="B351" s="48">
        <f>'CIA-1-Component 1'!B351</f>
        <v>0</v>
      </c>
      <c r="C351" s="49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50"/>
      <c r="Q351" s="50"/>
      <c r="R351" s="50"/>
      <c r="S351" s="50"/>
      <c r="T351" s="50"/>
      <c r="U351" s="50"/>
      <c r="V351" s="39"/>
      <c r="W351" s="39"/>
      <c r="X351" s="50"/>
      <c r="Y351" s="50"/>
      <c r="Z351" s="50"/>
      <c r="AA351" s="50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</row>
    <row r="352" spans="1:39" x14ac:dyDescent="0.25">
      <c r="A352" s="38">
        <v>348</v>
      </c>
      <c r="B352" s="48">
        <f>'CIA-1-Component 1'!B352</f>
        <v>0</v>
      </c>
      <c r="C352" s="49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</row>
    <row r="353" spans="1:39" x14ac:dyDescent="0.25">
      <c r="A353" s="38">
        <v>349</v>
      </c>
      <c r="B353" s="48">
        <f>'CIA-1-Component 1'!B353</f>
        <v>0</v>
      </c>
      <c r="C353" s="49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</row>
    <row r="354" spans="1:39" x14ac:dyDescent="0.25">
      <c r="A354" s="38">
        <v>350</v>
      </c>
      <c r="B354" s="48">
        <f>'CIA-1-Component 1'!B354</f>
        <v>0</v>
      </c>
      <c r="C354" s="49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50"/>
      <c r="Q354" s="50"/>
      <c r="R354" s="50"/>
      <c r="S354" s="50"/>
      <c r="T354" s="50"/>
      <c r="U354" s="50"/>
      <c r="V354" s="39"/>
      <c r="W354" s="39"/>
      <c r="X354" s="50"/>
      <c r="Y354" s="50"/>
      <c r="Z354" s="50"/>
      <c r="AA354" s="50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</row>
    <row r="355" spans="1:39" x14ac:dyDescent="0.25">
      <c r="A355" s="48">
        <v>351</v>
      </c>
      <c r="B355" s="48">
        <f>'CIA-1-Component 1'!B355</f>
        <v>0</v>
      </c>
      <c r="C355" s="49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</row>
    <row r="356" spans="1:39" x14ac:dyDescent="0.25">
      <c r="A356" s="38">
        <v>352</v>
      </c>
      <c r="B356" s="48">
        <f>'CIA-1-Component 1'!B356</f>
        <v>0</v>
      </c>
      <c r="C356" s="49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</row>
    <row r="357" spans="1:39" x14ac:dyDescent="0.25">
      <c r="A357" s="38">
        <v>353</v>
      </c>
      <c r="B357" s="48">
        <f>'CIA-1-Component 1'!B357</f>
        <v>0</v>
      </c>
      <c r="C357" s="49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50"/>
      <c r="Q357" s="50"/>
      <c r="R357" s="50"/>
      <c r="S357" s="50"/>
      <c r="T357" s="50"/>
      <c r="U357" s="50"/>
      <c r="V357" s="39"/>
      <c r="W357" s="39"/>
      <c r="X357" s="50"/>
      <c r="Y357" s="50"/>
      <c r="Z357" s="50"/>
      <c r="AA357" s="50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</row>
    <row r="358" spans="1:39" x14ac:dyDescent="0.25">
      <c r="A358" s="38">
        <v>354</v>
      </c>
      <c r="B358" s="48">
        <f>'CIA-1-Component 1'!B358</f>
        <v>0</v>
      </c>
      <c r="C358" s="49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</row>
    <row r="359" spans="1:39" x14ac:dyDescent="0.25">
      <c r="A359" s="38">
        <v>355</v>
      </c>
      <c r="B359" s="48">
        <f>'CIA-1-Component 1'!B359</f>
        <v>0</v>
      </c>
      <c r="C359" s="49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</row>
    <row r="360" spans="1:39" x14ac:dyDescent="0.25">
      <c r="A360" s="38">
        <v>356</v>
      </c>
      <c r="B360" s="48">
        <f>'CIA-1-Component 1'!B360</f>
        <v>0</v>
      </c>
      <c r="C360" s="49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50"/>
      <c r="Q360" s="50"/>
      <c r="R360" s="50"/>
      <c r="S360" s="50"/>
      <c r="T360" s="50"/>
      <c r="U360" s="50"/>
      <c r="V360" s="39"/>
      <c r="W360" s="39"/>
      <c r="X360" s="50"/>
      <c r="Y360" s="50"/>
      <c r="Z360" s="50"/>
      <c r="AA360" s="50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</row>
    <row r="361" spans="1:39" x14ac:dyDescent="0.25">
      <c r="A361" s="38">
        <v>357</v>
      </c>
      <c r="B361" s="48">
        <f>'CIA-1-Component 1'!B361</f>
        <v>0</v>
      </c>
      <c r="C361" s="49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</row>
    <row r="362" spans="1:39" x14ac:dyDescent="0.25">
      <c r="A362" s="48">
        <v>358</v>
      </c>
      <c r="B362" s="48">
        <f>'CIA-1-Component 1'!B362</f>
        <v>0</v>
      </c>
      <c r="C362" s="49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</row>
    <row r="363" spans="1:39" x14ac:dyDescent="0.25">
      <c r="A363" s="38">
        <v>359</v>
      </c>
      <c r="B363" s="48">
        <f>'CIA-1-Component 1'!B363</f>
        <v>0</v>
      </c>
      <c r="C363" s="49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50"/>
      <c r="Q363" s="50"/>
      <c r="R363" s="50"/>
      <c r="S363" s="50"/>
      <c r="T363" s="50"/>
      <c r="U363" s="50"/>
      <c r="V363" s="39"/>
      <c r="W363" s="39"/>
      <c r="X363" s="50"/>
      <c r="Y363" s="50"/>
      <c r="Z363" s="50"/>
      <c r="AA363" s="50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</row>
    <row r="364" spans="1:39" x14ac:dyDescent="0.25">
      <c r="A364" s="38">
        <v>360</v>
      </c>
      <c r="B364" s="48">
        <f>'CIA-1-Component 1'!B364</f>
        <v>0</v>
      </c>
      <c r="C364" s="49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</row>
    <row r="365" spans="1:39" x14ac:dyDescent="0.25">
      <c r="A365" s="38">
        <v>361</v>
      </c>
      <c r="B365" s="48">
        <f>'CIA-1-Component 1'!B365</f>
        <v>0</v>
      </c>
      <c r="C365" s="49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</row>
    <row r="366" spans="1:39" x14ac:dyDescent="0.25">
      <c r="A366" s="38">
        <v>362</v>
      </c>
      <c r="B366" s="48">
        <f>'CIA-1-Component 1'!B366</f>
        <v>0</v>
      </c>
      <c r="C366" s="49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50"/>
      <c r="Q366" s="50"/>
      <c r="R366" s="50"/>
      <c r="S366" s="50"/>
      <c r="T366" s="50"/>
      <c r="U366" s="50"/>
      <c r="V366" s="39"/>
      <c r="W366" s="39"/>
      <c r="X366" s="50"/>
      <c r="Y366" s="50"/>
      <c r="Z366" s="50"/>
      <c r="AA366" s="50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</row>
    <row r="367" spans="1:39" x14ac:dyDescent="0.25">
      <c r="A367" s="38">
        <v>363</v>
      </c>
      <c r="B367" s="48">
        <f>'CIA-1-Component 1'!B367</f>
        <v>0</v>
      </c>
      <c r="C367" s="49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</row>
    <row r="368" spans="1:39" x14ac:dyDescent="0.25">
      <c r="A368" s="38">
        <v>364</v>
      </c>
      <c r="B368" s="48">
        <f>'CIA-1-Component 1'!B368</f>
        <v>0</v>
      </c>
      <c r="C368" s="49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</row>
    <row r="369" spans="1:39" x14ac:dyDescent="0.25">
      <c r="A369" s="48">
        <v>365</v>
      </c>
      <c r="B369" s="48">
        <f>'CIA-1-Component 1'!B369</f>
        <v>0</v>
      </c>
      <c r="C369" s="49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50"/>
      <c r="Q369" s="50"/>
      <c r="R369" s="50"/>
      <c r="S369" s="50"/>
      <c r="T369" s="50"/>
      <c r="U369" s="50"/>
      <c r="V369" s="39"/>
      <c r="W369" s="39"/>
      <c r="X369" s="50"/>
      <c r="Y369" s="50"/>
      <c r="Z369" s="50"/>
      <c r="AA369" s="50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</row>
    <row r="370" spans="1:39" x14ac:dyDescent="0.25">
      <c r="A370" s="38">
        <v>366</v>
      </c>
      <c r="B370" s="48">
        <f>'CIA-1-Component 1'!B370</f>
        <v>0</v>
      </c>
      <c r="C370" s="49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</row>
    <row r="371" spans="1:39" x14ac:dyDescent="0.25">
      <c r="A371" s="38">
        <v>367</v>
      </c>
      <c r="B371" s="48">
        <f>'CIA-1-Component 1'!B371</f>
        <v>0</v>
      </c>
      <c r="C371" s="49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</row>
    <row r="372" spans="1:39" x14ac:dyDescent="0.25">
      <c r="A372" s="38">
        <v>368</v>
      </c>
      <c r="B372" s="48">
        <f>'CIA-1-Component 1'!B372</f>
        <v>0</v>
      </c>
      <c r="C372" s="49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</row>
    <row r="373" spans="1:39" x14ac:dyDescent="0.25">
      <c r="A373" s="38">
        <v>369</v>
      </c>
      <c r="B373" s="48">
        <f>'CIA-1-Component 1'!B373</f>
        <v>0</v>
      </c>
      <c r="C373" s="49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</row>
    <row r="374" spans="1:39" x14ac:dyDescent="0.25">
      <c r="A374" s="38">
        <v>370</v>
      </c>
      <c r="B374" s="48">
        <f>'CIA-1-Component 1'!B374</f>
        <v>0</v>
      </c>
      <c r="C374" s="49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</row>
    <row r="375" spans="1:39" x14ac:dyDescent="0.25">
      <c r="A375" s="38">
        <v>371</v>
      </c>
      <c r="B375" s="48">
        <f>'CIA-1-Component 1'!B375</f>
        <v>0</v>
      </c>
      <c r="C375" s="49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</row>
    <row r="376" spans="1:39" x14ac:dyDescent="0.25">
      <c r="A376" s="48">
        <v>372</v>
      </c>
      <c r="B376" s="48">
        <f>'CIA-1-Component 1'!B376</f>
        <v>0</v>
      </c>
      <c r="C376" s="49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</row>
    <row r="377" spans="1:39" x14ac:dyDescent="0.25">
      <c r="A377" s="38">
        <v>373</v>
      </c>
      <c r="B377" s="48">
        <f>'CIA-1-Component 1'!B377</f>
        <v>0</v>
      </c>
      <c r="C377" s="49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</row>
    <row r="378" spans="1:39" x14ac:dyDescent="0.25">
      <c r="A378" s="38">
        <v>374</v>
      </c>
      <c r="B378" s="48">
        <f>'CIA-1-Component 1'!B378</f>
        <v>0</v>
      </c>
      <c r="C378" s="49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</row>
    <row r="379" spans="1:39" x14ac:dyDescent="0.25">
      <c r="A379" s="38">
        <v>375</v>
      </c>
      <c r="B379" s="48">
        <f>'CIA-1-Component 1'!B379</f>
        <v>0</v>
      </c>
      <c r="C379" s="49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</row>
    <row r="380" spans="1:39" x14ac:dyDescent="0.25">
      <c r="A380" s="38">
        <v>376</v>
      </c>
      <c r="B380" s="48">
        <f>'CIA-1-Component 1'!B380</f>
        <v>0</v>
      </c>
      <c r="C380" s="49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</row>
    <row r="381" spans="1:39" x14ac:dyDescent="0.25">
      <c r="A381" s="38">
        <v>377</v>
      </c>
      <c r="B381" s="48">
        <f>'CIA-1-Component 1'!B381</f>
        <v>0</v>
      </c>
      <c r="C381" s="49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</row>
    <row r="382" spans="1:39" x14ac:dyDescent="0.25">
      <c r="A382" s="38">
        <v>378</v>
      </c>
      <c r="B382" s="48">
        <f>'CIA-1-Component 1'!B382</f>
        <v>0</v>
      </c>
      <c r="C382" s="49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</row>
    <row r="383" spans="1:39" x14ac:dyDescent="0.25">
      <c r="A383" s="48">
        <v>379</v>
      </c>
      <c r="B383" s="48">
        <f>'CIA-1-Component 1'!B383</f>
        <v>0</v>
      </c>
      <c r="C383" s="49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</row>
    <row r="384" spans="1:39" x14ac:dyDescent="0.25">
      <c r="A384" s="38">
        <v>380</v>
      </c>
      <c r="B384" s="48">
        <f>'CIA-1-Component 1'!B384</f>
        <v>0</v>
      </c>
      <c r="C384" s="49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</row>
    <row r="385" spans="1:39" x14ac:dyDescent="0.25">
      <c r="A385" s="38">
        <v>381</v>
      </c>
      <c r="B385" s="48">
        <f>'CIA-1-Component 1'!B385</f>
        <v>0</v>
      </c>
      <c r="C385" s="49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</row>
    <row r="386" spans="1:39" x14ac:dyDescent="0.25">
      <c r="A386" s="38">
        <v>382</v>
      </c>
      <c r="B386" s="48">
        <f>'CIA-1-Component 1'!B386</f>
        <v>0</v>
      </c>
      <c r="C386" s="49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</row>
    <row r="387" spans="1:39" x14ac:dyDescent="0.25">
      <c r="A387" s="38">
        <v>383</v>
      </c>
      <c r="B387" s="48">
        <f>'CIA-1-Component 1'!B387</f>
        <v>0</v>
      </c>
      <c r="C387" s="49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</row>
    <row r="388" spans="1:39" x14ac:dyDescent="0.25">
      <c r="A388" s="38">
        <v>384</v>
      </c>
      <c r="B388" s="48">
        <f>'CIA-1-Component 1'!B388</f>
        <v>0</v>
      </c>
      <c r="C388" s="49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</row>
    <row r="389" spans="1:39" x14ac:dyDescent="0.25">
      <c r="A389" s="38">
        <v>385</v>
      </c>
      <c r="B389" s="48">
        <f>'CIA-1-Component 1'!B389</f>
        <v>0</v>
      </c>
      <c r="C389" s="49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</row>
    <row r="390" spans="1:39" x14ac:dyDescent="0.25">
      <c r="A390" s="48">
        <v>386</v>
      </c>
      <c r="B390" s="48">
        <f>'CIA-1-Component 1'!B390</f>
        <v>0</v>
      </c>
      <c r="C390" s="49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</row>
    <row r="391" spans="1:39" x14ac:dyDescent="0.25">
      <c r="A391" s="38">
        <v>387</v>
      </c>
      <c r="B391" s="48">
        <f>'CIA-1-Component 1'!B391</f>
        <v>0</v>
      </c>
      <c r="C391" s="49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</row>
    <row r="392" spans="1:39" x14ac:dyDescent="0.25">
      <c r="A392" s="38">
        <v>388</v>
      </c>
      <c r="B392" s="48">
        <f>'CIA-1-Component 1'!B392</f>
        <v>0</v>
      </c>
      <c r="C392" s="49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</row>
    <row r="393" spans="1:39" x14ac:dyDescent="0.25">
      <c r="A393" s="38">
        <v>389</v>
      </c>
      <c r="B393" s="48">
        <f>'CIA-1-Component 1'!B393</f>
        <v>0</v>
      </c>
      <c r="C393" s="49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</row>
    <row r="394" spans="1:39" x14ac:dyDescent="0.25">
      <c r="A394" s="38">
        <v>390</v>
      </c>
      <c r="B394" s="48">
        <f>'CIA-1-Component 1'!B394</f>
        <v>0</v>
      </c>
      <c r="C394" s="49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</row>
    <row r="395" spans="1:39" x14ac:dyDescent="0.25">
      <c r="A395" s="38">
        <v>391</v>
      </c>
      <c r="B395" s="48">
        <f>'CIA-1-Component 1'!B395</f>
        <v>0</v>
      </c>
      <c r="C395" s="49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</row>
    <row r="396" spans="1:39" x14ac:dyDescent="0.25">
      <c r="A396" s="38">
        <v>392</v>
      </c>
      <c r="B396" s="48">
        <f>'CIA-1-Component 1'!B396</f>
        <v>0</v>
      </c>
      <c r="C396" s="49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</row>
    <row r="397" spans="1:39" x14ac:dyDescent="0.25">
      <c r="A397" s="48">
        <v>393</v>
      </c>
      <c r="B397" s="48">
        <f>'CIA-1-Component 1'!B397</f>
        <v>0</v>
      </c>
      <c r="C397" s="49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</row>
    <row r="398" spans="1:39" x14ac:dyDescent="0.25">
      <c r="A398" s="38">
        <v>394</v>
      </c>
      <c r="B398" s="48">
        <f>'CIA-1-Component 1'!B398</f>
        <v>0</v>
      </c>
      <c r="C398" s="49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</row>
    <row r="399" spans="1:39" x14ac:dyDescent="0.25">
      <c r="A399" s="38">
        <v>395</v>
      </c>
      <c r="B399" s="48">
        <f>'CIA-1-Component 1'!B399</f>
        <v>0</v>
      </c>
      <c r="C399" s="49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</row>
    <row r="400" spans="1:39" x14ac:dyDescent="0.25">
      <c r="A400" s="38">
        <v>396</v>
      </c>
      <c r="B400" s="48">
        <f>'CIA-1-Component 1'!B400</f>
        <v>0</v>
      </c>
      <c r="C400" s="49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</row>
    <row r="401" spans="1:39" x14ac:dyDescent="0.25">
      <c r="A401" s="38">
        <v>397</v>
      </c>
      <c r="B401" s="48">
        <f>'CIA-1-Component 1'!B401</f>
        <v>0</v>
      </c>
      <c r="C401" s="49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</row>
    <row r="402" spans="1:39" x14ac:dyDescent="0.25">
      <c r="A402" s="38">
        <v>398</v>
      </c>
      <c r="B402" s="48">
        <f>'CIA-1-Component 1'!B402</f>
        <v>0</v>
      </c>
      <c r="C402" s="49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</row>
    <row r="403" spans="1:39" x14ac:dyDescent="0.25">
      <c r="A403" s="38">
        <v>399</v>
      </c>
      <c r="B403" s="48">
        <f>'CIA-1-Component 1'!B403</f>
        <v>0</v>
      </c>
      <c r="C403" s="49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</row>
    <row r="404" spans="1:39" x14ac:dyDescent="0.25">
      <c r="A404" s="48">
        <v>400</v>
      </c>
      <c r="B404" s="48">
        <f>'CIA-1-Component 1'!B404</f>
        <v>0</v>
      </c>
      <c r="C404" s="49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</row>
    <row r="405" spans="1:39" x14ac:dyDescent="0.25">
      <c r="A405" s="38">
        <v>401</v>
      </c>
      <c r="B405" s="48">
        <f>'CIA-1-Component 1'!B405</f>
        <v>0</v>
      </c>
      <c r="C405" s="49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</row>
    <row r="406" spans="1:39" x14ac:dyDescent="0.25">
      <c r="A406" s="38">
        <v>402</v>
      </c>
      <c r="B406" s="48">
        <f>'CIA-1-Component 1'!B406</f>
        <v>0</v>
      </c>
      <c r="C406" s="49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</row>
    <row r="407" spans="1:39" x14ac:dyDescent="0.25">
      <c r="A407" s="38">
        <v>403</v>
      </c>
      <c r="B407" s="48">
        <f>'CIA-1-Component 1'!B407</f>
        <v>0</v>
      </c>
      <c r="C407" s="49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</row>
    <row r="408" spans="1:39" x14ac:dyDescent="0.25">
      <c r="A408" s="38">
        <v>404</v>
      </c>
      <c r="B408" s="48">
        <f>'CIA-1-Component 1'!B408</f>
        <v>0</v>
      </c>
      <c r="C408" s="49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</row>
    <row r="409" spans="1:39" x14ac:dyDescent="0.25">
      <c r="A409" s="38">
        <v>405</v>
      </c>
      <c r="B409" s="48">
        <f>'CIA-1-Component 1'!B409</f>
        <v>0</v>
      </c>
      <c r="C409" s="49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</row>
    <row r="410" spans="1:39" x14ac:dyDescent="0.25">
      <c r="A410" s="38">
        <v>406</v>
      </c>
      <c r="B410" s="48">
        <f>'CIA-1-Component 1'!B410</f>
        <v>0</v>
      </c>
      <c r="C410" s="49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</row>
    <row r="411" spans="1:39" x14ac:dyDescent="0.25">
      <c r="A411" s="48">
        <v>407</v>
      </c>
      <c r="B411" s="48">
        <f>'CIA-1-Component 1'!B411</f>
        <v>0</v>
      </c>
      <c r="C411" s="49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</row>
    <row r="412" spans="1:39" x14ac:dyDescent="0.25">
      <c r="A412" s="38">
        <v>408</v>
      </c>
      <c r="B412" s="48">
        <f>'CIA-1-Component 1'!B412</f>
        <v>0</v>
      </c>
      <c r="C412" s="49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</row>
    <row r="413" spans="1:39" x14ac:dyDescent="0.25">
      <c r="A413" s="38">
        <v>409</v>
      </c>
      <c r="B413" s="48">
        <f>'CIA-1-Component 1'!B413</f>
        <v>0</v>
      </c>
      <c r="C413" s="49">
        <f>'CIA-1-Component 1'!C413</f>
        <v>0</v>
      </c>
      <c r="D413" s="50"/>
      <c r="E413" s="50"/>
      <c r="F413" s="50"/>
      <c r="G413" s="39"/>
      <c r="H413" s="50"/>
      <c r="I413" s="39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39"/>
      <c r="W413" s="39"/>
      <c r="X413" s="50"/>
      <c r="Y413" s="50"/>
      <c r="Z413" s="50"/>
      <c r="AA413" s="50"/>
      <c r="AB413" s="50"/>
      <c r="AC413" s="50"/>
      <c r="AD413" s="50"/>
      <c r="AE413" s="39"/>
      <c r="AF413" s="50"/>
      <c r="AG413" s="39"/>
      <c r="AH413" s="50"/>
      <c r="AI413" s="50"/>
      <c r="AJ413" s="50"/>
      <c r="AK413" s="50"/>
      <c r="AL413" s="50"/>
      <c r="AM413" s="50"/>
    </row>
    <row r="414" spans="1:39" x14ac:dyDescent="0.25">
      <c r="A414" s="38">
        <v>410</v>
      </c>
      <c r="B414" s="48">
        <f>'CIA-1-Component 1'!B414</f>
        <v>0</v>
      </c>
      <c r="C414" s="49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</row>
    <row r="415" spans="1:39" x14ac:dyDescent="0.25">
      <c r="A415" s="38">
        <v>411</v>
      </c>
      <c r="B415" s="48">
        <f>'CIA-1-Component 1'!B415</f>
        <v>0</v>
      </c>
      <c r="C415" s="49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</row>
    <row r="416" spans="1:39" x14ac:dyDescent="0.25">
      <c r="A416" s="38">
        <v>412</v>
      </c>
      <c r="B416" s="48">
        <f>'CIA-1-Component 1'!B416</f>
        <v>0</v>
      </c>
      <c r="C416" s="49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50"/>
      <c r="Q416" s="50"/>
      <c r="R416" s="50"/>
      <c r="S416" s="50"/>
      <c r="T416" s="50"/>
      <c r="U416" s="50"/>
      <c r="V416" s="39"/>
      <c r="W416" s="39"/>
      <c r="X416" s="50"/>
      <c r="Y416" s="50"/>
      <c r="Z416" s="50"/>
      <c r="AA416" s="50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</row>
    <row r="417" spans="1:39" x14ac:dyDescent="0.25">
      <c r="A417" s="38">
        <v>413</v>
      </c>
      <c r="B417" s="48">
        <f>'CIA-1-Component 1'!B417</f>
        <v>0</v>
      </c>
      <c r="C417" s="49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</row>
    <row r="418" spans="1:39" x14ac:dyDescent="0.25">
      <c r="A418" s="48">
        <v>414</v>
      </c>
      <c r="B418" s="48">
        <f>'CIA-1-Component 1'!B418</f>
        <v>0</v>
      </c>
      <c r="C418" s="49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</row>
    <row r="419" spans="1:39" x14ac:dyDescent="0.25">
      <c r="A419" s="38">
        <v>415</v>
      </c>
      <c r="B419" s="48">
        <f>'CIA-1-Component 1'!B419</f>
        <v>0</v>
      </c>
      <c r="C419" s="49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50"/>
      <c r="Q419" s="50"/>
      <c r="R419" s="50"/>
      <c r="S419" s="50"/>
      <c r="T419" s="50"/>
      <c r="U419" s="50"/>
      <c r="V419" s="39"/>
      <c r="W419" s="39"/>
      <c r="X419" s="50"/>
      <c r="Y419" s="50"/>
      <c r="Z419" s="50"/>
      <c r="AA419" s="50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</row>
    <row r="420" spans="1:39" x14ac:dyDescent="0.25">
      <c r="A420" s="38">
        <v>416</v>
      </c>
      <c r="B420" s="48">
        <f>'CIA-1-Component 1'!B420</f>
        <v>0</v>
      </c>
      <c r="C420" s="49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</row>
    <row r="421" spans="1:39" x14ac:dyDescent="0.25">
      <c r="A421" s="38">
        <v>417</v>
      </c>
      <c r="B421" s="48">
        <f>'CIA-1-Component 1'!B421</f>
        <v>0</v>
      </c>
      <c r="C421" s="49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</row>
    <row r="422" spans="1:39" x14ac:dyDescent="0.25">
      <c r="A422" s="38">
        <v>418</v>
      </c>
      <c r="B422" s="48">
        <f>'CIA-1-Component 1'!B422</f>
        <v>0</v>
      </c>
      <c r="C422" s="49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50"/>
      <c r="Q422" s="50"/>
      <c r="R422" s="50"/>
      <c r="S422" s="50"/>
      <c r="T422" s="50"/>
      <c r="U422" s="50"/>
      <c r="V422" s="39"/>
      <c r="W422" s="39"/>
      <c r="X422" s="50"/>
      <c r="Y422" s="50"/>
      <c r="Z422" s="50"/>
      <c r="AA422" s="50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</row>
    <row r="423" spans="1:39" x14ac:dyDescent="0.25">
      <c r="A423" s="38">
        <v>419</v>
      </c>
      <c r="B423" s="48">
        <f>'CIA-1-Component 1'!B423</f>
        <v>0</v>
      </c>
      <c r="C423" s="49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</row>
    <row r="424" spans="1:39" x14ac:dyDescent="0.25">
      <c r="A424" s="38">
        <v>420</v>
      </c>
      <c r="B424" s="48">
        <f>'CIA-1-Component 1'!B424</f>
        <v>0</v>
      </c>
      <c r="C424" s="49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</row>
    <row r="425" spans="1:39" x14ac:dyDescent="0.25">
      <c r="A425" s="48">
        <v>421</v>
      </c>
      <c r="B425" s="48">
        <f>'CIA-1-Component 1'!B425</f>
        <v>0</v>
      </c>
      <c r="C425" s="49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50"/>
      <c r="Q425" s="50"/>
      <c r="R425" s="50"/>
      <c r="S425" s="50"/>
      <c r="T425" s="50"/>
      <c r="U425" s="50"/>
      <c r="V425" s="39"/>
      <c r="W425" s="39"/>
      <c r="X425" s="50"/>
      <c r="Y425" s="50"/>
      <c r="Z425" s="50"/>
      <c r="AA425" s="50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</row>
    <row r="426" spans="1:39" x14ac:dyDescent="0.25">
      <c r="A426" s="38">
        <v>422</v>
      </c>
      <c r="B426" s="48">
        <f>'CIA-1-Component 1'!B426</f>
        <v>0</v>
      </c>
      <c r="C426" s="49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</row>
    <row r="427" spans="1:39" x14ac:dyDescent="0.25">
      <c r="A427" s="38">
        <v>423</v>
      </c>
      <c r="B427" s="48">
        <f>'CIA-1-Component 1'!B427</f>
        <v>0</v>
      </c>
      <c r="C427" s="49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</row>
    <row r="428" spans="1:39" x14ac:dyDescent="0.25">
      <c r="A428" s="38">
        <v>424</v>
      </c>
      <c r="B428" s="48">
        <f>'CIA-1-Component 1'!B428</f>
        <v>0</v>
      </c>
      <c r="C428" s="49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50"/>
      <c r="Q428" s="50"/>
      <c r="R428" s="50"/>
      <c r="S428" s="50"/>
      <c r="T428" s="50"/>
      <c r="U428" s="50"/>
      <c r="V428" s="39"/>
      <c r="W428" s="39"/>
      <c r="X428" s="50"/>
      <c r="Y428" s="50"/>
      <c r="Z428" s="50"/>
      <c r="AA428" s="50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</row>
    <row r="429" spans="1:39" x14ac:dyDescent="0.25">
      <c r="A429" s="38">
        <v>425</v>
      </c>
      <c r="B429" s="48">
        <f>'CIA-1-Component 1'!B429</f>
        <v>0</v>
      </c>
      <c r="C429" s="49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</row>
    <row r="430" spans="1:39" x14ac:dyDescent="0.25">
      <c r="A430" s="38">
        <v>426</v>
      </c>
      <c r="B430" s="48">
        <f>'CIA-1-Component 1'!B430</f>
        <v>0</v>
      </c>
      <c r="C430" s="49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</row>
    <row r="431" spans="1:39" x14ac:dyDescent="0.25">
      <c r="A431" s="38">
        <v>427</v>
      </c>
      <c r="B431" s="48">
        <f>'CIA-1-Component 1'!B431</f>
        <v>0</v>
      </c>
      <c r="C431" s="49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50"/>
      <c r="Q431" s="50"/>
      <c r="R431" s="50"/>
      <c r="S431" s="50"/>
      <c r="T431" s="50"/>
      <c r="U431" s="50"/>
      <c r="V431" s="39"/>
      <c r="W431" s="39"/>
      <c r="X431" s="50"/>
      <c r="Y431" s="50"/>
      <c r="Z431" s="50"/>
      <c r="AA431" s="50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</row>
    <row r="432" spans="1:39" x14ac:dyDescent="0.25">
      <c r="A432" s="48">
        <v>428</v>
      </c>
      <c r="B432" s="48">
        <f>'CIA-1-Component 1'!B432</f>
        <v>0</v>
      </c>
      <c r="C432" s="49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</row>
    <row r="433" spans="1:39" x14ac:dyDescent="0.25">
      <c r="A433" s="38">
        <v>429</v>
      </c>
      <c r="B433" s="48">
        <f>'CIA-1-Component 1'!B433</f>
        <v>0</v>
      </c>
      <c r="C433" s="49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</row>
    <row r="434" spans="1:39" x14ac:dyDescent="0.25">
      <c r="A434" s="38">
        <v>430</v>
      </c>
      <c r="B434" s="48">
        <f>'CIA-1-Component 1'!B434</f>
        <v>0</v>
      </c>
      <c r="C434" s="49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50"/>
      <c r="Q434" s="50"/>
      <c r="R434" s="50"/>
      <c r="S434" s="50"/>
      <c r="T434" s="50"/>
      <c r="U434" s="50"/>
      <c r="V434" s="39"/>
      <c r="W434" s="39"/>
      <c r="X434" s="50"/>
      <c r="Y434" s="50"/>
      <c r="Z434" s="50"/>
      <c r="AA434" s="50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</row>
    <row r="435" spans="1:39" x14ac:dyDescent="0.25">
      <c r="A435" s="38">
        <v>431</v>
      </c>
      <c r="B435" s="48">
        <f>'CIA-1-Component 1'!B435</f>
        <v>0</v>
      </c>
      <c r="C435" s="49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</row>
    <row r="436" spans="1:39" x14ac:dyDescent="0.25">
      <c r="A436" s="38">
        <v>432</v>
      </c>
      <c r="B436" s="48">
        <f>'CIA-1-Component 1'!B436</f>
        <v>0</v>
      </c>
      <c r="C436" s="49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</row>
    <row r="437" spans="1:39" x14ac:dyDescent="0.25">
      <c r="A437" s="38">
        <v>433</v>
      </c>
      <c r="B437" s="48">
        <f>'CIA-1-Component 1'!B437</f>
        <v>0</v>
      </c>
      <c r="C437" s="49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50"/>
      <c r="Q437" s="50"/>
      <c r="R437" s="50"/>
      <c r="S437" s="50"/>
      <c r="T437" s="50"/>
      <c r="U437" s="50"/>
      <c r="V437" s="39"/>
      <c r="W437" s="39"/>
      <c r="X437" s="50"/>
      <c r="Y437" s="50"/>
      <c r="Z437" s="50"/>
      <c r="AA437" s="50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</row>
    <row r="438" spans="1:39" x14ac:dyDescent="0.25">
      <c r="A438" s="38">
        <v>434</v>
      </c>
      <c r="B438" s="48">
        <f>'CIA-1-Component 1'!B438</f>
        <v>0</v>
      </c>
      <c r="C438" s="49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</row>
    <row r="439" spans="1:39" x14ac:dyDescent="0.25">
      <c r="A439" s="48">
        <v>435</v>
      </c>
      <c r="B439" s="48">
        <f>'CIA-1-Component 1'!B439</f>
        <v>0</v>
      </c>
      <c r="C439" s="49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</row>
    <row r="440" spans="1:39" x14ac:dyDescent="0.25">
      <c r="A440" s="38">
        <v>436</v>
      </c>
      <c r="B440" s="48">
        <f>'CIA-1-Component 1'!B440</f>
        <v>0</v>
      </c>
      <c r="C440" s="49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</row>
    <row r="441" spans="1:39" x14ac:dyDescent="0.25">
      <c r="A441" s="38">
        <v>437</v>
      </c>
      <c r="B441" s="48">
        <f>'CIA-1-Component 1'!B441</f>
        <v>0</v>
      </c>
      <c r="C441" s="49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</row>
    <row r="442" spans="1:39" x14ac:dyDescent="0.25">
      <c r="A442" s="38">
        <v>438</v>
      </c>
      <c r="B442" s="48">
        <f>'CIA-1-Component 1'!B442</f>
        <v>0</v>
      </c>
      <c r="C442" s="49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</row>
    <row r="443" spans="1:39" x14ac:dyDescent="0.25">
      <c r="A443" s="38">
        <v>439</v>
      </c>
      <c r="B443" s="48">
        <f>'CIA-1-Component 1'!B443</f>
        <v>0</v>
      </c>
      <c r="C443" s="49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</row>
    <row r="444" spans="1:39" x14ac:dyDescent="0.25">
      <c r="A444" s="38">
        <v>440</v>
      </c>
      <c r="B444" s="48">
        <f>'CIA-1-Component 1'!B444</f>
        <v>0</v>
      </c>
      <c r="C444" s="49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</row>
    <row r="445" spans="1:39" x14ac:dyDescent="0.25">
      <c r="A445" s="38">
        <v>441</v>
      </c>
      <c r="B445" s="48">
        <f>'CIA-1-Component 1'!B445</f>
        <v>0</v>
      </c>
      <c r="C445" s="49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</row>
    <row r="446" spans="1:39" x14ac:dyDescent="0.25">
      <c r="A446" s="48">
        <v>442</v>
      </c>
      <c r="B446" s="48">
        <f>'CIA-1-Component 1'!B446</f>
        <v>0</v>
      </c>
      <c r="C446" s="49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</row>
    <row r="447" spans="1:39" x14ac:dyDescent="0.25">
      <c r="A447" s="38">
        <v>443</v>
      </c>
      <c r="B447" s="48">
        <f>'CIA-1-Component 1'!B447</f>
        <v>0</v>
      </c>
      <c r="C447" s="49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</row>
    <row r="448" spans="1:39" x14ac:dyDescent="0.25">
      <c r="A448" s="38">
        <v>444</v>
      </c>
      <c r="B448" s="48">
        <f>'CIA-1-Component 1'!B448</f>
        <v>0</v>
      </c>
      <c r="C448" s="49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</row>
    <row r="449" spans="1:39" x14ac:dyDescent="0.25">
      <c r="A449" s="38">
        <v>445</v>
      </c>
      <c r="B449" s="48">
        <f>'CIA-1-Component 1'!B449</f>
        <v>0</v>
      </c>
      <c r="C449" s="49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</row>
    <row r="450" spans="1:39" x14ac:dyDescent="0.25">
      <c r="A450" s="38">
        <v>446</v>
      </c>
      <c r="B450" s="48">
        <f>'CIA-1-Component 1'!B450</f>
        <v>0</v>
      </c>
      <c r="C450" s="49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</row>
    <row r="451" spans="1:39" x14ac:dyDescent="0.25">
      <c r="A451" s="38">
        <v>447</v>
      </c>
      <c r="B451" s="48">
        <f>'CIA-1-Component 1'!B451</f>
        <v>0</v>
      </c>
      <c r="C451" s="49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</row>
    <row r="452" spans="1:39" x14ac:dyDescent="0.25">
      <c r="A452" s="38">
        <v>448</v>
      </c>
      <c r="B452" s="48">
        <f>'CIA-1-Component 1'!B452</f>
        <v>0</v>
      </c>
      <c r="C452" s="49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</row>
    <row r="453" spans="1:39" x14ac:dyDescent="0.25">
      <c r="A453" s="48">
        <v>449</v>
      </c>
      <c r="B453" s="48">
        <f>'CIA-1-Component 1'!B453</f>
        <v>0</v>
      </c>
      <c r="C453" s="49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</row>
    <row r="454" spans="1:39" x14ac:dyDescent="0.25">
      <c r="A454" s="38">
        <v>450</v>
      </c>
      <c r="B454" s="48">
        <f>'CIA-1-Component 1'!B454</f>
        <v>0</v>
      </c>
      <c r="C454" s="49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</row>
    <row r="455" spans="1:39" x14ac:dyDescent="0.25">
      <c r="A455" s="38">
        <v>451</v>
      </c>
      <c r="B455" s="48">
        <f>'CIA-1-Component 1'!B455</f>
        <v>0</v>
      </c>
      <c r="C455" s="49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</row>
    <row r="456" spans="1:39" x14ac:dyDescent="0.25">
      <c r="A456" s="38">
        <v>452</v>
      </c>
      <c r="B456" s="48">
        <f>'CIA-1-Component 1'!B456</f>
        <v>0</v>
      </c>
      <c r="C456" s="49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</row>
    <row r="457" spans="1:39" x14ac:dyDescent="0.25">
      <c r="A457" s="38">
        <v>453</v>
      </c>
      <c r="B457" s="48">
        <f>'CIA-1-Component 1'!B457</f>
        <v>0</v>
      </c>
      <c r="C457" s="49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</row>
    <row r="458" spans="1:39" x14ac:dyDescent="0.25">
      <c r="A458" s="38">
        <v>454</v>
      </c>
      <c r="B458" s="48">
        <f>'CIA-1-Component 1'!B458</f>
        <v>0</v>
      </c>
      <c r="C458" s="49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</row>
    <row r="459" spans="1:39" x14ac:dyDescent="0.25">
      <c r="A459" s="38">
        <v>455</v>
      </c>
      <c r="B459" s="48">
        <f>'CIA-1-Component 1'!B459</f>
        <v>0</v>
      </c>
      <c r="C459" s="49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</row>
    <row r="460" spans="1:39" x14ac:dyDescent="0.25">
      <c r="A460" s="48">
        <v>456</v>
      </c>
      <c r="B460" s="48">
        <f>'CIA-1-Component 1'!B460</f>
        <v>0</v>
      </c>
      <c r="C460" s="49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</row>
    <row r="461" spans="1:39" x14ac:dyDescent="0.25">
      <c r="A461" s="38">
        <v>457</v>
      </c>
      <c r="B461" s="48">
        <f>'CIA-1-Component 1'!B461</f>
        <v>0</v>
      </c>
      <c r="C461" s="49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</row>
    <row r="462" spans="1:39" x14ac:dyDescent="0.25">
      <c r="A462" s="38">
        <v>458</v>
      </c>
      <c r="B462" s="48">
        <f>'CIA-1-Component 1'!B462</f>
        <v>0</v>
      </c>
      <c r="C462" s="49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</row>
    <row r="463" spans="1:39" x14ac:dyDescent="0.25">
      <c r="A463" s="38">
        <v>459</v>
      </c>
      <c r="B463" s="48">
        <f>'CIA-1-Component 1'!B463</f>
        <v>0</v>
      </c>
      <c r="C463" s="49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</row>
    <row r="464" spans="1:39" x14ac:dyDescent="0.25">
      <c r="A464" s="38">
        <v>460</v>
      </c>
      <c r="B464" s="48">
        <f>'CIA-1-Component 1'!B464</f>
        <v>0</v>
      </c>
      <c r="C464" s="49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</row>
    <row r="465" spans="1:39" x14ac:dyDescent="0.25">
      <c r="A465" s="38">
        <v>461</v>
      </c>
      <c r="B465" s="48">
        <f>'CIA-1-Component 1'!B465</f>
        <v>0</v>
      </c>
      <c r="C465" s="49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</row>
    <row r="466" spans="1:39" x14ac:dyDescent="0.25">
      <c r="A466" s="38">
        <v>462</v>
      </c>
      <c r="B466" s="48">
        <f>'CIA-1-Component 1'!B466</f>
        <v>0</v>
      </c>
      <c r="C466" s="49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</row>
    <row r="467" spans="1:39" x14ac:dyDescent="0.25">
      <c r="A467" s="48">
        <v>463</v>
      </c>
      <c r="B467" s="48">
        <f>'CIA-1-Component 1'!B467</f>
        <v>0</v>
      </c>
      <c r="C467" s="49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</row>
    <row r="468" spans="1:39" x14ac:dyDescent="0.25">
      <c r="A468" s="38">
        <v>464</v>
      </c>
      <c r="B468" s="48">
        <f>'CIA-1-Component 1'!B468</f>
        <v>0</v>
      </c>
      <c r="C468" s="49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</row>
    <row r="469" spans="1:39" x14ac:dyDescent="0.25">
      <c r="A469" s="38">
        <v>465</v>
      </c>
      <c r="B469" s="48">
        <f>'CIA-1-Component 1'!B469</f>
        <v>0</v>
      </c>
      <c r="C469" s="49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</row>
    <row r="470" spans="1:39" x14ac:dyDescent="0.25">
      <c r="A470" s="38">
        <v>466</v>
      </c>
      <c r="B470" s="48">
        <f>'CIA-1-Component 1'!B470</f>
        <v>0</v>
      </c>
      <c r="C470" s="49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</row>
    <row r="471" spans="1:39" x14ac:dyDescent="0.25">
      <c r="A471" s="38">
        <v>467</v>
      </c>
      <c r="B471" s="48">
        <f>'CIA-1-Component 1'!B471</f>
        <v>0</v>
      </c>
      <c r="C471" s="49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</row>
    <row r="472" spans="1:39" x14ac:dyDescent="0.25">
      <c r="A472" s="38">
        <v>468</v>
      </c>
      <c r="B472" s="48">
        <f>'CIA-1-Component 1'!B472</f>
        <v>0</v>
      </c>
      <c r="C472" s="49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</row>
    <row r="473" spans="1:39" x14ac:dyDescent="0.25">
      <c r="A473" s="38">
        <v>469</v>
      </c>
      <c r="B473" s="48">
        <f>'CIA-1-Component 1'!B473</f>
        <v>0</v>
      </c>
      <c r="C473" s="49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</row>
    <row r="474" spans="1:39" x14ac:dyDescent="0.25">
      <c r="A474" s="48">
        <v>470</v>
      </c>
      <c r="B474" s="48">
        <f>'CIA-1-Component 1'!B474</f>
        <v>0</v>
      </c>
      <c r="C474" s="49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</row>
    <row r="475" spans="1:39" x14ac:dyDescent="0.25">
      <c r="A475" s="38">
        <v>471</v>
      </c>
      <c r="B475" s="48">
        <f>'CIA-1-Component 1'!B475</f>
        <v>0</v>
      </c>
      <c r="C475" s="49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</row>
    <row r="476" spans="1:39" x14ac:dyDescent="0.25">
      <c r="A476" s="38">
        <v>472</v>
      </c>
      <c r="B476" s="48">
        <f>'CIA-1-Component 1'!B476</f>
        <v>0</v>
      </c>
      <c r="C476" s="49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</row>
    <row r="477" spans="1:39" x14ac:dyDescent="0.25">
      <c r="A477" s="38">
        <v>473</v>
      </c>
      <c r="B477" s="48">
        <f>'CIA-1-Component 1'!B477</f>
        <v>0</v>
      </c>
      <c r="C477" s="49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</row>
    <row r="478" spans="1:39" x14ac:dyDescent="0.25">
      <c r="A478" s="38">
        <v>474</v>
      </c>
      <c r="B478" s="48">
        <f>'CIA-1-Component 1'!B478</f>
        <v>0</v>
      </c>
      <c r="C478" s="49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</row>
    <row r="479" spans="1:39" x14ac:dyDescent="0.25">
      <c r="A479" s="38">
        <v>475</v>
      </c>
      <c r="B479" s="48">
        <f>'CIA-1-Component 1'!B479</f>
        <v>0</v>
      </c>
      <c r="C479" s="49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</row>
    <row r="480" spans="1:39" x14ac:dyDescent="0.25">
      <c r="A480" s="38">
        <v>476</v>
      </c>
      <c r="B480" s="48">
        <f>'CIA-1-Component 1'!B480</f>
        <v>0</v>
      </c>
      <c r="C480" s="49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</row>
    <row r="481" spans="1:39" x14ac:dyDescent="0.25">
      <c r="A481" s="48">
        <v>477</v>
      </c>
      <c r="B481" s="48">
        <f>'CIA-1-Component 1'!B481</f>
        <v>0</v>
      </c>
      <c r="C481" s="49">
        <f>'CIA-1-Component 1'!C481</f>
        <v>0</v>
      </c>
      <c r="D481" s="50"/>
      <c r="E481" s="50"/>
      <c r="F481" s="50"/>
      <c r="G481" s="39"/>
      <c r="H481" s="50"/>
      <c r="I481" s="39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39"/>
      <c r="W481" s="39"/>
      <c r="X481" s="50"/>
      <c r="Y481" s="50"/>
      <c r="Z481" s="50"/>
      <c r="AA481" s="50"/>
      <c r="AB481" s="50"/>
      <c r="AC481" s="50"/>
      <c r="AD481" s="50"/>
      <c r="AE481" s="39"/>
      <c r="AF481" s="50"/>
      <c r="AG481" s="39"/>
      <c r="AH481" s="50"/>
      <c r="AI481" s="50"/>
      <c r="AJ481" s="50"/>
      <c r="AK481" s="50"/>
      <c r="AL481" s="50"/>
      <c r="AM481" s="50"/>
    </row>
    <row r="482" spans="1:39" x14ac:dyDescent="0.25">
      <c r="A482" s="38">
        <v>478</v>
      </c>
      <c r="B482" s="48">
        <f>'CIA-1-Component 1'!B482</f>
        <v>0</v>
      </c>
      <c r="C482" s="49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</row>
    <row r="483" spans="1:39" x14ac:dyDescent="0.25">
      <c r="A483" s="38">
        <v>479</v>
      </c>
      <c r="B483" s="48">
        <f>'CIA-1-Component 1'!B483</f>
        <v>0</v>
      </c>
      <c r="C483" s="49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</row>
    <row r="484" spans="1:39" x14ac:dyDescent="0.25">
      <c r="A484" s="38">
        <v>480</v>
      </c>
      <c r="B484" s="48">
        <f>'CIA-1-Component 1'!B484</f>
        <v>0</v>
      </c>
      <c r="C484" s="49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50"/>
      <c r="Q484" s="50"/>
      <c r="R484" s="50"/>
      <c r="S484" s="50"/>
      <c r="T484" s="50"/>
      <c r="U484" s="50"/>
      <c r="V484" s="39"/>
      <c r="W484" s="39"/>
      <c r="X484" s="50"/>
      <c r="Y484" s="50"/>
      <c r="Z484" s="50"/>
      <c r="AA484" s="50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</row>
    <row r="485" spans="1:39" x14ac:dyDescent="0.25">
      <c r="A485" s="38">
        <v>481</v>
      </c>
      <c r="B485" s="48">
        <f>'CIA-1-Component 1'!B485</f>
        <v>0</v>
      </c>
      <c r="C485" s="49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</row>
    <row r="486" spans="1:39" x14ac:dyDescent="0.25">
      <c r="A486" s="38">
        <v>482</v>
      </c>
      <c r="B486" s="48">
        <f>'CIA-1-Component 1'!B486</f>
        <v>0</v>
      </c>
      <c r="C486" s="49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</row>
    <row r="487" spans="1:39" x14ac:dyDescent="0.25">
      <c r="A487" s="38">
        <v>483</v>
      </c>
      <c r="B487" s="48">
        <f>'CIA-1-Component 1'!B487</f>
        <v>0</v>
      </c>
      <c r="C487" s="49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50"/>
      <c r="Q487" s="50"/>
      <c r="R487" s="50"/>
      <c r="S487" s="50"/>
      <c r="T487" s="50"/>
      <c r="U487" s="50"/>
      <c r="V487" s="39"/>
      <c r="W487" s="39"/>
      <c r="X487" s="50"/>
      <c r="Y487" s="50"/>
      <c r="Z487" s="50"/>
      <c r="AA487" s="50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</row>
    <row r="488" spans="1:39" x14ac:dyDescent="0.25">
      <c r="A488" s="48">
        <v>484</v>
      </c>
      <c r="B488" s="48">
        <f>'CIA-1-Component 1'!B488</f>
        <v>0</v>
      </c>
      <c r="C488" s="49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</row>
    <row r="489" spans="1:39" x14ac:dyDescent="0.25">
      <c r="A489" s="38">
        <v>485</v>
      </c>
      <c r="B489" s="48">
        <f>'CIA-1-Component 1'!B489</f>
        <v>0</v>
      </c>
      <c r="C489" s="49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</row>
    <row r="490" spans="1:39" x14ac:dyDescent="0.25">
      <c r="A490" s="38">
        <v>486</v>
      </c>
      <c r="B490" s="48">
        <f>'CIA-1-Component 1'!B490</f>
        <v>0</v>
      </c>
      <c r="C490" s="49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50"/>
      <c r="Q490" s="50"/>
      <c r="R490" s="50"/>
      <c r="S490" s="50"/>
      <c r="T490" s="50"/>
      <c r="U490" s="50"/>
      <c r="V490" s="39"/>
      <c r="W490" s="39"/>
      <c r="X490" s="50"/>
      <c r="Y490" s="50"/>
      <c r="Z490" s="50"/>
      <c r="AA490" s="50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</row>
    <row r="491" spans="1:39" x14ac:dyDescent="0.25">
      <c r="A491" s="38">
        <v>487</v>
      </c>
      <c r="B491" s="48">
        <f>'CIA-1-Component 1'!B491</f>
        <v>0</v>
      </c>
      <c r="C491" s="49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</row>
    <row r="492" spans="1:39" x14ac:dyDescent="0.25">
      <c r="A492" s="38">
        <v>488</v>
      </c>
      <c r="B492" s="48">
        <f>'CIA-1-Component 1'!B492</f>
        <v>0</v>
      </c>
      <c r="C492" s="49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</row>
    <row r="493" spans="1:39" x14ac:dyDescent="0.25">
      <c r="A493" s="38">
        <v>489</v>
      </c>
      <c r="B493" s="48">
        <f>'CIA-1-Component 1'!B493</f>
        <v>0</v>
      </c>
      <c r="C493" s="49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50"/>
      <c r="Q493" s="50"/>
      <c r="R493" s="50"/>
      <c r="S493" s="50"/>
      <c r="T493" s="50"/>
      <c r="U493" s="50"/>
      <c r="V493" s="39"/>
      <c r="W493" s="39"/>
      <c r="X493" s="50"/>
      <c r="Y493" s="50"/>
      <c r="Z493" s="50"/>
      <c r="AA493" s="50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</row>
    <row r="494" spans="1:39" x14ac:dyDescent="0.25">
      <c r="A494" s="38">
        <v>490</v>
      </c>
      <c r="B494" s="48">
        <f>'CIA-1-Component 1'!B494</f>
        <v>0</v>
      </c>
      <c r="C494" s="49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</row>
    <row r="495" spans="1:39" x14ac:dyDescent="0.25">
      <c r="A495" s="48">
        <v>491</v>
      </c>
      <c r="B495" s="48">
        <f>'CIA-1-Component 1'!B495</f>
        <v>0</v>
      </c>
      <c r="C495" s="49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</row>
    <row r="496" spans="1:39" x14ac:dyDescent="0.25">
      <c r="A496" s="38">
        <v>492</v>
      </c>
      <c r="B496" s="48">
        <f>'CIA-1-Component 1'!B496</f>
        <v>0</v>
      </c>
      <c r="C496" s="49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50"/>
      <c r="Q496" s="50"/>
      <c r="R496" s="50"/>
      <c r="S496" s="50"/>
      <c r="T496" s="50"/>
      <c r="U496" s="50"/>
      <c r="V496" s="39"/>
      <c r="W496" s="39"/>
      <c r="X496" s="50"/>
      <c r="Y496" s="50"/>
      <c r="Z496" s="50"/>
      <c r="AA496" s="50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</row>
    <row r="497" spans="1:39" x14ac:dyDescent="0.25">
      <c r="A497" s="38">
        <v>493</v>
      </c>
      <c r="B497" s="48">
        <f>'CIA-1-Component 1'!B497</f>
        <v>0</v>
      </c>
      <c r="C497" s="49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</row>
    <row r="498" spans="1:39" x14ac:dyDescent="0.25">
      <c r="A498" s="38">
        <v>494</v>
      </c>
      <c r="B498" s="48">
        <f>'CIA-1-Component 1'!B498</f>
        <v>0</v>
      </c>
      <c r="C498" s="49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</row>
    <row r="499" spans="1:39" x14ac:dyDescent="0.25">
      <c r="A499" s="38">
        <v>495</v>
      </c>
      <c r="B499" s="48">
        <f>'CIA-1-Component 1'!B499</f>
        <v>0</v>
      </c>
      <c r="C499" s="49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50"/>
      <c r="Q499" s="50"/>
      <c r="R499" s="50"/>
      <c r="S499" s="50"/>
      <c r="T499" s="50"/>
      <c r="U499" s="50"/>
      <c r="V499" s="39"/>
      <c r="W499" s="39"/>
      <c r="X499" s="50"/>
      <c r="Y499" s="50"/>
      <c r="Z499" s="50"/>
      <c r="AA499" s="50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</row>
    <row r="500" spans="1:39" x14ac:dyDescent="0.25">
      <c r="A500" s="38">
        <v>496</v>
      </c>
      <c r="B500" s="48">
        <f>'CIA-1-Component 1'!B500</f>
        <v>0</v>
      </c>
      <c r="C500" s="49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</row>
    <row r="501" spans="1:39" x14ac:dyDescent="0.25">
      <c r="A501" s="38">
        <v>497</v>
      </c>
      <c r="B501" s="48">
        <f>'CIA-1-Component 1'!B501</f>
        <v>0</v>
      </c>
      <c r="C501" s="49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</row>
    <row r="502" spans="1:39" x14ac:dyDescent="0.25">
      <c r="A502" s="48">
        <v>498</v>
      </c>
      <c r="B502" s="48">
        <f>'CIA-1-Component 1'!B502</f>
        <v>0</v>
      </c>
      <c r="C502" s="49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50"/>
      <c r="Q502" s="50"/>
      <c r="R502" s="50"/>
      <c r="S502" s="50"/>
      <c r="T502" s="50"/>
      <c r="U502" s="50"/>
      <c r="V502" s="39"/>
      <c r="W502" s="39"/>
      <c r="X502" s="50"/>
      <c r="Y502" s="50"/>
      <c r="Z502" s="50"/>
      <c r="AA502" s="50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</row>
    <row r="503" spans="1:39" x14ac:dyDescent="0.25">
      <c r="A503" s="38">
        <v>499</v>
      </c>
      <c r="B503" s="48">
        <f>'CIA-1-Component 1'!B503</f>
        <v>0</v>
      </c>
      <c r="C503" s="49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</row>
    <row r="504" spans="1:39" x14ac:dyDescent="0.25">
      <c r="A504" s="38">
        <v>500</v>
      </c>
      <c r="B504" s="48">
        <f>'CIA-1-Component 1'!B504</f>
        <v>0</v>
      </c>
      <c r="C504" s="49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</row>
    <row r="505" spans="1:39" x14ac:dyDescent="0.25">
      <c r="A505" s="38">
        <v>501</v>
      </c>
      <c r="B505" s="48">
        <f>'CIA-1-Component 1'!B505</f>
        <v>0</v>
      </c>
      <c r="C505" s="49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50"/>
      <c r="Q505" s="50"/>
      <c r="R505" s="50"/>
      <c r="S505" s="50"/>
      <c r="T505" s="50"/>
      <c r="U505" s="50"/>
      <c r="V505" s="39"/>
      <c r="W505" s="39"/>
      <c r="X505" s="50"/>
      <c r="Y505" s="50"/>
      <c r="Z505" s="50"/>
      <c r="AA505" s="50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</row>
    <row r="506" spans="1:39" x14ac:dyDescent="0.25">
      <c r="A506" s="38">
        <v>502</v>
      </c>
      <c r="B506" s="48">
        <f>'CIA-1-Component 1'!B506</f>
        <v>0</v>
      </c>
      <c r="C506" s="49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</row>
    <row r="507" spans="1:39" x14ac:dyDescent="0.25">
      <c r="A507" s="38">
        <v>503</v>
      </c>
      <c r="B507" s="48">
        <f>'CIA-1-Component 1'!B507</f>
        <v>0</v>
      </c>
      <c r="C507" s="49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</row>
    <row r="508" spans="1:39" x14ac:dyDescent="0.25">
      <c r="A508" s="38">
        <v>504</v>
      </c>
      <c r="B508" s="48">
        <f>'CIA-1-Component 1'!B508</f>
        <v>0</v>
      </c>
      <c r="C508" s="49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</row>
    <row r="509" spans="1:39" x14ac:dyDescent="0.25">
      <c r="A509" s="48">
        <v>505</v>
      </c>
      <c r="B509" s="48">
        <f>'CIA-1-Component 1'!B509</f>
        <v>0</v>
      </c>
      <c r="C509" s="49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</row>
    <row r="510" spans="1:39" x14ac:dyDescent="0.25">
      <c r="A510" s="38">
        <v>506</v>
      </c>
      <c r="B510" s="48">
        <f>'CIA-1-Component 1'!B510</f>
        <v>0</v>
      </c>
      <c r="C510" s="49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</row>
    <row r="511" spans="1:39" x14ac:dyDescent="0.25">
      <c r="A511" s="38">
        <v>507</v>
      </c>
      <c r="B511" s="48">
        <f>'CIA-1-Component 1'!B511</f>
        <v>0</v>
      </c>
      <c r="C511" s="49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</row>
    <row r="512" spans="1:39" x14ac:dyDescent="0.25">
      <c r="A512" s="38">
        <v>508</v>
      </c>
      <c r="B512" s="48">
        <f>'CIA-1-Component 1'!B512</f>
        <v>0</v>
      </c>
      <c r="C512" s="49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</row>
    <row r="513" spans="1:39" x14ac:dyDescent="0.25">
      <c r="A513" s="38">
        <v>509</v>
      </c>
      <c r="B513" s="48">
        <f>'CIA-1-Component 1'!B513</f>
        <v>0</v>
      </c>
      <c r="C513" s="49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</row>
    <row r="514" spans="1:39" x14ac:dyDescent="0.25">
      <c r="A514" s="38">
        <v>510</v>
      </c>
      <c r="B514" s="48">
        <f>'CIA-1-Component 1'!B514</f>
        <v>0</v>
      </c>
      <c r="C514" s="49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</row>
    <row r="515" spans="1:39" x14ac:dyDescent="0.25">
      <c r="A515" s="38">
        <v>511</v>
      </c>
      <c r="B515" s="48">
        <f>'CIA-1-Component 1'!B515</f>
        <v>0</v>
      </c>
      <c r="C515" s="49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</row>
    <row r="516" spans="1:39" x14ac:dyDescent="0.25">
      <c r="A516" s="48">
        <v>512</v>
      </c>
      <c r="B516" s="48">
        <f>'CIA-1-Component 1'!B516</f>
        <v>0</v>
      </c>
      <c r="C516" s="49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</row>
    <row r="517" spans="1:39" x14ac:dyDescent="0.25">
      <c r="A517" s="38">
        <v>513</v>
      </c>
      <c r="B517" s="48">
        <f>'CIA-1-Component 1'!B517</f>
        <v>0</v>
      </c>
      <c r="C517" s="49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</row>
    <row r="518" spans="1:39" x14ac:dyDescent="0.25">
      <c r="A518" s="38">
        <v>514</v>
      </c>
      <c r="B518" s="48">
        <f>'CIA-1-Component 1'!B518</f>
        <v>0</v>
      </c>
      <c r="C518" s="49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</row>
    <row r="519" spans="1:39" x14ac:dyDescent="0.25">
      <c r="A519" s="38">
        <v>515</v>
      </c>
      <c r="B519" s="48">
        <f>'CIA-1-Component 1'!B519</f>
        <v>0</v>
      </c>
      <c r="C519" s="49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</row>
    <row r="520" spans="1:39" x14ac:dyDescent="0.25">
      <c r="A520" s="38">
        <v>516</v>
      </c>
      <c r="B520" s="48">
        <f>'CIA-1-Component 1'!B520</f>
        <v>0</v>
      </c>
      <c r="C520" s="49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</row>
    <row r="521" spans="1:39" x14ac:dyDescent="0.25">
      <c r="A521" s="38">
        <v>517</v>
      </c>
      <c r="B521" s="48">
        <f>'CIA-1-Component 1'!B521</f>
        <v>0</v>
      </c>
      <c r="C521" s="49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</row>
    <row r="522" spans="1:39" x14ac:dyDescent="0.25">
      <c r="A522" s="38">
        <v>518</v>
      </c>
      <c r="B522" s="48">
        <f>'CIA-1-Component 1'!B522</f>
        <v>0</v>
      </c>
      <c r="C522" s="49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</row>
    <row r="523" spans="1:39" x14ac:dyDescent="0.25">
      <c r="A523" s="48">
        <v>519</v>
      </c>
      <c r="B523" s="48">
        <f>'CIA-1-Component 1'!B523</f>
        <v>0</v>
      </c>
      <c r="C523" s="49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</row>
    <row r="524" spans="1:39" x14ac:dyDescent="0.25">
      <c r="A524" s="38">
        <v>520</v>
      </c>
      <c r="B524" s="48">
        <f>'CIA-1-Component 1'!B524</f>
        <v>0</v>
      </c>
      <c r="C524" s="49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</row>
    <row r="525" spans="1:39" x14ac:dyDescent="0.25">
      <c r="A525" s="38">
        <v>521</v>
      </c>
      <c r="B525" s="48">
        <f>'CIA-1-Component 1'!B525</f>
        <v>0</v>
      </c>
      <c r="C525" s="49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</row>
    <row r="526" spans="1:39" x14ac:dyDescent="0.25">
      <c r="A526" s="38">
        <v>522</v>
      </c>
      <c r="B526" s="48">
        <f>'CIA-1-Component 1'!B526</f>
        <v>0</v>
      </c>
      <c r="C526" s="49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</row>
    <row r="527" spans="1:39" x14ac:dyDescent="0.25">
      <c r="A527" s="38">
        <v>523</v>
      </c>
      <c r="B527" s="48">
        <f>'CIA-1-Component 1'!B527</f>
        <v>0</v>
      </c>
      <c r="C527" s="49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</row>
    <row r="528" spans="1:39" x14ac:dyDescent="0.25">
      <c r="A528" s="38">
        <v>524</v>
      </c>
      <c r="B528" s="48">
        <f>'CIA-1-Component 1'!B528</f>
        <v>0</v>
      </c>
      <c r="C528" s="49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</row>
    <row r="529" spans="1:39" x14ac:dyDescent="0.25">
      <c r="A529" s="38">
        <v>525</v>
      </c>
      <c r="B529" s="48">
        <f>'CIA-1-Component 1'!B529</f>
        <v>0</v>
      </c>
      <c r="C529" s="49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</row>
    <row r="530" spans="1:39" x14ac:dyDescent="0.25">
      <c r="A530" s="48">
        <v>526</v>
      </c>
      <c r="B530" s="48">
        <f>'CIA-1-Component 1'!B530</f>
        <v>0</v>
      </c>
      <c r="C530" s="49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</row>
    <row r="531" spans="1:39" x14ac:dyDescent="0.25">
      <c r="A531" s="38">
        <v>527</v>
      </c>
      <c r="B531" s="48">
        <f>'CIA-1-Component 1'!B531</f>
        <v>0</v>
      </c>
      <c r="C531" s="49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</row>
    <row r="532" spans="1:39" x14ac:dyDescent="0.25">
      <c r="A532" s="38">
        <v>528</v>
      </c>
      <c r="B532" s="48">
        <f>'CIA-1-Component 1'!B532</f>
        <v>0</v>
      </c>
      <c r="C532" s="49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</row>
    <row r="533" spans="1:39" x14ac:dyDescent="0.25">
      <c r="A533" s="38">
        <v>529</v>
      </c>
      <c r="B533" s="48">
        <f>'CIA-1-Component 1'!B533</f>
        <v>0</v>
      </c>
      <c r="C533" s="49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</row>
    <row r="534" spans="1:39" x14ac:dyDescent="0.25">
      <c r="A534" s="38">
        <v>530</v>
      </c>
      <c r="B534" s="48">
        <f>'CIA-1-Component 1'!B534</f>
        <v>0</v>
      </c>
      <c r="C534" s="49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</row>
    <row r="535" spans="1:39" x14ac:dyDescent="0.25">
      <c r="A535" s="38">
        <v>531</v>
      </c>
      <c r="B535" s="48">
        <f>'CIA-1-Component 1'!B535</f>
        <v>0</v>
      </c>
      <c r="C535" s="49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</row>
    <row r="536" spans="1:39" x14ac:dyDescent="0.25">
      <c r="A536" s="38">
        <v>532</v>
      </c>
      <c r="B536" s="48">
        <f>'CIA-1-Component 1'!B536</f>
        <v>0</v>
      </c>
      <c r="C536" s="49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</row>
    <row r="537" spans="1:39" x14ac:dyDescent="0.25">
      <c r="A537" s="48">
        <v>533</v>
      </c>
      <c r="B537" s="48">
        <f>'CIA-1-Component 1'!B537</f>
        <v>0</v>
      </c>
      <c r="C537" s="49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</row>
    <row r="538" spans="1:39" x14ac:dyDescent="0.25">
      <c r="A538" s="38">
        <v>534</v>
      </c>
      <c r="B538" s="48">
        <f>'CIA-1-Component 1'!B538</f>
        <v>0</v>
      </c>
      <c r="C538" s="49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</row>
    <row r="539" spans="1:39" x14ac:dyDescent="0.25">
      <c r="A539" s="38">
        <v>535</v>
      </c>
      <c r="B539" s="48">
        <f>'CIA-1-Component 1'!B539</f>
        <v>0</v>
      </c>
      <c r="C539" s="49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</row>
    <row r="540" spans="1:39" x14ac:dyDescent="0.25">
      <c r="A540" s="38">
        <v>536</v>
      </c>
      <c r="B540" s="48">
        <f>'CIA-1-Component 1'!B540</f>
        <v>0</v>
      </c>
      <c r="C540" s="49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</row>
    <row r="541" spans="1:39" x14ac:dyDescent="0.25">
      <c r="A541" s="38">
        <v>537</v>
      </c>
      <c r="B541" s="48">
        <f>'CIA-1-Component 1'!B541</f>
        <v>0</v>
      </c>
      <c r="C541" s="49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</row>
    <row r="542" spans="1:39" x14ac:dyDescent="0.25">
      <c r="A542" s="38">
        <v>538</v>
      </c>
      <c r="B542" s="48">
        <f>'CIA-1-Component 1'!B542</f>
        <v>0</v>
      </c>
      <c r="C542" s="49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</row>
    <row r="543" spans="1:39" x14ac:dyDescent="0.25">
      <c r="A543" s="38">
        <v>539</v>
      </c>
      <c r="B543" s="48">
        <f>'CIA-1-Component 1'!B543</f>
        <v>0</v>
      </c>
      <c r="C543" s="49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</row>
    <row r="544" spans="1:39" x14ac:dyDescent="0.25">
      <c r="A544" s="48">
        <v>540</v>
      </c>
      <c r="B544" s="48">
        <f>'CIA-1-Component 1'!B544</f>
        <v>0</v>
      </c>
      <c r="C544" s="49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</row>
    <row r="545" spans="1:39" x14ac:dyDescent="0.25">
      <c r="A545" s="38">
        <v>541</v>
      </c>
      <c r="B545" s="48">
        <f>'CIA-1-Component 1'!B545</f>
        <v>0</v>
      </c>
      <c r="C545" s="49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</row>
    <row r="546" spans="1:39" x14ac:dyDescent="0.25">
      <c r="A546" s="38">
        <v>542</v>
      </c>
      <c r="B546" s="48">
        <f>'CIA-1-Component 1'!B546</f>
        <v>0</v>
      </c>
      <c r="C546" s="49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</row>
    <row r="547" spans="1:39" x14ac:dyDescent="0.25">
      <c r="A547" s="38">
        <v>543</v>
      </c>
      <c r="B547" s="48">
        <f>'CIA-1-Component 1'!B547</f>
        <v>0</v>
      </c>
      <c r="C547" s="49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</row>
    <row r="548" spans="1:39" x14ac:dyDescent="0.25">
      <c r="A548" s="38">
        <v>544</v>
      </c>
      <c r="B548" s="48">
        <f>'CIA-1-Component 1'!B548</f>
        <v>0</v>
      </c>
      <c r="C548" s="49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</row>
    <row r="549" spans="1:39" x14ac:dyDescent="0.25">
      <c r="A549" s="38">
        <v>545</v>
      </c>
      <c r="B549" s="48">
        <f>'CIA-1-Component 1'!B549</f>
        <v>0</v>
      </c>
      <c r="C549" s="49">
        <f>'CIA-1-Component 1'!C549</f>
        <v>0</v>
      </c>
      <c r="D549" s="50"/>
      <c r="E549" s="50"/>
      <c r="F549" s="50"/>
      <c r="G549" s="39"/>
      <c r="H549" s="50"/>
      <c r="I549" s="39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39"/>
      <c r="W549" s="39"/>
      <c r="X549" s="50"/>
      <c r="Y549" s="50"/>
      <c r="Z549" s="50"/>
      <c r="AA549" s="50"/>
      <c r="AB549" s="50"/>
      <c r="AC549" s="50"/>
      <c r="AD549" s="50"/>
      <c r="AE549" s="39"/>
      <c r="AF549" s="50"/>
      <c r="AG549" s="39"/>
      <c r="AH549" s="50"/>
      <c r="AI549" s="50"/>
      <c r="AJ549" s="50"/>
      <c r="AK549" s="50"/>
      <c r="AL549" s="50"/>
      <c r="AM549" s="50"/>
    </row>
    <row r="550" spans="1:39" x14ac:dyDescent="0.25">
      <c r="A550" s="38">
        <v>546</v>
      </c>
      <c r="B550" s="48">
        <f>'CIA-1-Component 1'!B550</f>
        <v>0</v>
      </c>
      <c r="C550" s="49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</row>
    <row r="551" spans="1:39" x14ac:dyDescent="0.25">
      <c r="A551" s="48">
        <v>547</v>
      </c>
      <c r="B551" s="48">
        <f>'CIA-1-Component 1'!B551</f>
        <v>0</v>
      </c>
      <c r="C551" s="49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</row>
    <row r="552" spans="1:39" x14ac:dyDescent="0.25">
      <c r="A552" s="38">
        <v>548</v>
      </c>
      <c r="B552" s="48">
        <f>'CIA-1-Component 1'!B552</f>
        <v>0</v>
      </c>
      <c r="C552" s="49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50"/>
      <c r="Q552" s="50"/>
      <c r="R552" s="50"/>
      <c r="S552" s="50"/>
      <c r="T552" s="50"/>
      <c r="U552" s="50"/>
      <c r="V552" s="39"/>
      <c r="W552" s="39"/>
      <c r="X552" s="50"/>
      <c r="Y552" s="50"/>
      <c r="Z552" s="50"/>
      <c r="AA552" s="50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</row>
    <row r="553" spans="1:39" x14ac:dyDescent="0.25">
      <c r="A553" s="38">
        <v>549</v>
      </c>
      <c r="B553" s="48">
        <f>'CIA-1-Component 1'!B553</f>
        <v>0</v>
      </c>
      <c r="C553" s="49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</row>
    <row r="554" spans="1:39" x14ac:dyDescent="0.25">
      <c r="A554" s="38">
        <v>550</v>
      </c>
      <c r="B554" s="48">
        <f>'CIA-1-Component 1'!B554</f>
        <v>0</v>
      </c>
      <c r="C554" s="49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</row>
    <row r="555" spans="1:39" x14ac:dyDescent="0.25">
      <c r="A555" s="38">
        <v>551</v>
      </c>
      <c r="B555" s="48">
        <f>'CIA-1-Component 1'!B555</f>
        <v>0</v>
      </c>
      <c r="C555" s="49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50"/>
      <c r="Q555" s="50"/>
      <c r="R555" s="50"/>
      <c r="S555" s="50"/>
      <c r="T555" s="50"/>
      <c r="U555" s="50"/>
      <c r="V555" s="39"/>
      <c r="W555" s="39"/>
      <c r="X555" s="50"/>
      <c r="Y555" s="50"/>
      <c r="Z555" s="50"/>
      <c r="AA555" s="50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</row>
    <row r="556" spans="1:39" x14ac:dyDescent="0.25">
      <c r="A556" s="38">
        <v>552</v>
      </c>
      <c r="B556" s="48">
        <f>'CIA-1-Component 1'!B556</f>
        <v>0</v>
      </c>
      <c r="C556" s="49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</row>
    <row r="557" spans="1:39" x14ac:dyDescent="0.25">
      <c r="A557" s="38">
        <v>553</v>
      </c>
      <c r="B557" s="48">
        <f>'CIA-1-Component 1'!B557</f>
        <v>0</v>
      </c>
      <c r="C557" s="49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</row>
    <row r="558" spans="1:39" x14ac:dyDescent="0.25">
      <c r="A558" s="48">
        <v>554</v>
      </c>
      <c r="B558" s="48">
        <f>'CIA-1-Component 1'!B558</f>
        <v>0</v>
      </c>
      <c r="C558" s="49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50"/>
      <c r="Q558" s="50"/>
      <c r="R558" s="50"/>
      <c r="S558" s="50"/>
      <c r="T558" s="50"/>
      <c r="U558" s="50"/>
      <c r="V558" s="39"/>
      <c r="W558" s="39"/>
      <c r="X558" s="50"/>
      <c r="Y558" s="50"/>
      <c r="Z558" s="50"/>
      <c r="AA558" s="50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</row>
    <row r="559" spans="1:39" x14ac:dyDescent="0.25">
      <c r="A559" s="38">
        <v>555</v>
      </c>
      <c r="B559" s="48">
        <f>'CIA-1-Component 1'!B559</f>
        <v>0</v>
      </c>
      <c r="C559" s="49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</row>
    <row r="560" spans="1:39" x14ac:dyDescent="0.25">
      <c r="A560" s="38">
        <v>556</v>
      </c>
      <c r="B560" s="48">
        <f>'CIA-1-Component 1'!B560</f>
        <v>0</v>
      </c>
      <c r="C560" s="49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</row>
    <row r="561" spans="1:39" x14ac:dyDescent="0.25">
      <c r="A561" s="38">
        <v>557</v>
      </c>
      <c r="B561" s="48">
        <f>'CIA-1-Component 1'!B561</f>
        <v>0</v>
      </c>
      <c r="C561" s="49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50"/>
      <c r="Q561" s="50"/>
      <c r="R561" s="50"/>
      <c r="S561" s="50"/>
      <c r="T561" s="50"/>
      <c r="U561" s="50"/>
      <c r="V561" s="39"/>
      <c r="W561" s="39"/>
      <c r="X561" s="50"/>
      <c r="Y561" s="50"/>
      <c r="Z561" s="50"/>
      <c r="AA561" s="50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</row>
    <row r="562" spans="1:39" x14ac:dyDescent="0.25">
      <c r="A562" s="38">
        <v>558</v>
      </c>
      <c r="B562" s="48">
        <f>'CIA-1-Component 1'!B562</f>
        <v>0</v>
      </c>
      <c r="C562" s="49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</row>
    <row r="563" spans="1:39" x14ac:dyDescent="0.25">
      <c r="A563" s="38">
        <v>559</v>
      </c>
      <c r="B563" s="48">
        <f>'CIA-1-Component 1'!B563</f>
        <v>0</v>
      </c>
      <c r="C563" s="49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</row>
    <row r="564" spans="1:39" x14ac:dyDescent="0.25">
      <c r="A564" s="38">
        <v>560</v>
      </c>
      <c r="B564" s="48">
        <f>'CIA-1-Component 1'!B564</f>
        <v>0</v>
      </c>
      <c r="C564" s="49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50"/>
      <c r="Q564" s="50"/>
      <c r="R564" s="50"/>
      <c r="S564" s="50"/>
      <c r="T564" s="50"/>
      <c r="U564" s="50"/>
      <c r="V564" s="39"/>
      <c r="W564" s="39"/>
      <c r="X564" s="50"/>
      <c r="Y564" s="50"/>
      <c r="Z564" s="50"/>
      <c r="AA564" s="50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</row>
    <row r="565" spans="1:39" x14ac:dyDescent="0.25">
      <c r="A565" s="48">
        <v>561</v>
      </c>
      <c r="B565" s="48">
        <f>'CIA-1-Component 1'!B565</f>
        <v>0</v>
      </c>
      <c r="C565" s="49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</row>
    <row r="566" spans="1:39" x14ac:dyDescent="0.25">
      <c r="A566" s="38">
        <v>562</v>
      </c>
      <c r="B566" s="48">
        <f>'CIA-1-Component 1'!B566</f>
        <v>0</v>
      </c>
      <c r="C566" s="49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</row>
    <row r="567" spans="1:39" x14ac:dyDescent="0.25">
      <c r="A567" s="38">
        <v>563</v>
      </c>
      <c r="B567" s="48">
        <f>'CIA-1-Component 1'!B567</f>
        <v>0</v>
      </c>
      <c r="C567" s="49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50"/>
      <c r="Q567" s="50"/>
      <c r="R567" s="50"/>
      <c r="S567" s="50"/>
      <c r="T567" s="50"/>
      <c r="U567" s="50"/>
      <c r="V567" s="39"/>
      <c r="W567" s="39"/>
      <c r="X567" s="50"/>
      <c r="Y567" s="50"/>
      <c r="Z567" s="50"/>
      <c r="AA567" s="50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</row>
    <row r="568" spans="1:39" x14ac:dyDescent="0.25">
      <c r="A568" s="38">
        <v>564</v>
      </c>
      <c r="B568" s="48">
        <f>'CIA-1-Component 1'!B568</f>
        <v>0</v>
      </c>
      <c r="C568" s="49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</row>
    <row r="569" spans="1:39" x14ac:dyDescent="0.25">
      <c r="A569" s="38">
        <v>565</v>
      </c>
      <c r="B569" s="48">
        <f>'CIA-1-Component 1'!B569</f>
        <v>0</v>
      </c>
      <c r="C569" s="49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</row>
    <row r="570" spans="1:39" x14ac:dyDescent="0.25">
      <c r="A570" s="38">
        <v>566</v>
      </c>
      <c r="B570" s="48">
        <f>'CIA-1-Component 1'!B570</f>
        <v>0</v>
      </c>
      <c r="C570" s="49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50"/>
      <c r="Q570" s="50"/>
      <c r="R570" s="50"/>
      <c r="S570" s="50"/>
      <c r="T570" s="50"/>
      <c r="U570" s="50"/>
      <c r="V570" s="39"/>
      <c r="W570" s="39"/>
      <c r="X570" s="50"/>
      <c r="Y570" s="50"/>
      <c r="Z570" s="50"/>
      <c r="AA570" s="50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</row>
    <row r="571" spans="1:39" x14ac:dyDescent="0.25">
      <c r="A571" s="38">
        <v>567</v>
      </c>
      <c r="B571" s="48">
        <f>'CIA-1-Component 1'!B571</f>
        <v>0</v>
      </c>
      <c r="C571" s="49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</row>
    <row r="572" spans="1:39" x14ac:dyDescent="0.25">
      <c r="A572" s="48">
        <v>568</v>
      </c>
      <c r="B572" s="48">
        <f>'CIA-1-Component 1'!B572</f>
        <v>0</v>
      </c>
      <c r="C572" s="49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</row>
    <row r="573" spans="1:39" x14ac:dyDescent="0.25">
      <c r="A573" s="38">
        <v>569</v>
      </c>
      <c r="B573" s="48">
        <f>'CIA-1-Component 1'!B573</f>
        <v>0</v>
      </c>
      <c r="C573" s="49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50"/>
      <c r="Q573" s="50"/>
      <c r="R573" s="50"/>
      <c r="S573" s="50"/>
      <c r="T573" s="50"/>
      <c r="U573" s="50"/>
      <c r="V573" s="39"/>
      <c r="W573" s="39"/>
      <c r="X573" s="50"/>
      <c r="Y573" s="50"/>
      <c r="Z573" s="50"/>
      <c r="AA573" s="50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</row>
    <row r="574" spans="1:39" x14ac:dyDescent="0.25">
      <c r="A574" s="38">
        <v>570</v>
      </c>
      <c r="B574" s="48">
        <f>'CIA-1-Component 1'!B574</f>
        <v>0</v>
      </c>
      <c r="C574" s="49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</row>
    <row r="575" spans="1:39" x14ac:dyDescent="0.25">
      <c r="A575" s="38">
        <v>571</v>
      </c>
      <c r="B575" s="48">
        <f>'CIA-1-Component 1'!B575</f>
        <v>0</v>
      </c>
      <c r="C575" s="49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</row>
    <row r="576" spans="1:39" x14ac:dyDescent="0.25">
      <c r="A576" s="38">
        <v>572</v>
      </c>
      <c r="B576" s="48">
        <f>'CIA-1-Component 1'!B576</f>
        <v>0</v>
      </c>
      <c r="C576" s="49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</row>
    <row r="577" spans="1:39" x14ac:dyDescent="0.25">
      <c r="A577" s="38">
        <v>573</v>
      </c>
      <c r="B577" s="48">
        <f>'CIA-1-Component 1'!B577</f>
        <v>0</v>
      </c>
      <c r="C577" s="49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</row>
    <row r="578" spans="1:39" x14ac:dyDescent="0.25">
      <c r="A578" s="38">
        <v>574</v>
      </c>
      <c r="B578" s="48">
        <f>'CIA-1-Component 1'!B578</f>
        <v>0</v>
      </c>
      <c r="C578" s="49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</row>
    <row r="579" spans="1:39" x14ac:dyDescent="0.25">
      <c r="A579" s="48">
        <v>575</v>
      </c>
      <c r="B579" s="48">
        <f>'CIA-1-Component 1'!B579</f>
        <v>0</v>
      </c>
      <c r="C579" s="49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</row>
    <row r="580" spans="1:39" x14ac:dyDescent="0.25">
      <c r="A580" s="38">
        <v>576</v>
      </c>
      <c r="B580" s="48">
        <f>'CIA-1-Component 1'!B580</f>
        <v>0</v>
      </c>
      <c r="C580" s="49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</row>
    <row r="581" spans="1:39" x14ac:dyDescent="0.25">
      <c r="A581" s="38">
        <v>577</v>
      </c>
      <c r="B581" s="48">
        <f>'CIA-1-Component 1'!B581</f>
        <v>0</v>
      </c>
      <c r="C581" s="49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</row>
    <row r="582" spans="1:39" x14ac:dyDescent="0.25">
      <c r="A582" s="38">
        <v>578</v>
      </c>
      <c r="B582" s="48">
        <f>'CIA-1-Component 1'!B582</f>
        <v>0</v>
      </c>
      <c r="C582" s="49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</row>
    <row r="583" spans="1:39" x14ac:dyDescent="0.25">
      <c r="A583" s="38">
        <v>579</v>
      </c>
      <c r="B583" s="48">
        <f>'CIA-1-Component 1'!B583</f>
        <v>0</v>
      </c>
      <c r="C583" s="49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</row>
    <row r="584" spans="1:39" x14ac:dyDescent="0.25">
      <c r="A584" s="38">
        <v>580</v>
      </c>
      <c r="B584" s="48">
        <f>'CIA-1-Component 1'!B584</f>
        <v>0</v>
      </c>
      <c r="C584" s="49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</row>
    <row r="585" spans="1:39" x14ac:dyDescent="0.25">
      <c r="A585" s="38">
        <v>581</v>
      </c>
      <c r="B585" s="48">
        <f>'CIA-1-Component 1'!B585</f>
        <v>0</v>
      </c>
      <c r="C585" s="49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</row>
    <row r="586" spans="1:39" x14ac:dyDescent="0.25">
      <c r="A586" s="48">
        <v>582</v>
      </c>
      <c r="B586" s="48">
        <f>'CIA-1-Component 1'!B586</f>
        <v>0</v>
      </c>
      <c r="C586" s="49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</row>
    <row r="587" spans="1:39" x14ac:dyDescent="0.25">
      <c r="A587" s="38">
        <v>583</v>
      </c>
      <c r="B587" s="48">
        <f>'CIA-1-Component 1'!B587</f>
        <v>0</v>
      </c>
      <c r="C587" s="49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</row>
    <row r="588" spans="1:39" x14ac:dyDescent="0.25">
      <c r="A588" s="38">
        <v>584</v>
      </c>
      <c r="B588" s="48">
        <f>'CIA-1-Component 1'!B588</f>
        <v>0</v>
      </c>
      <c r="C588" s="49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</row>
    <row r="589" spans="1:39" x14ac:dyDescent="0.25">
      <c r="A589" s="38">
        <v>585</v>
      </c>
      <c r="B589" s="48">
        <f>'CIA-1-Component 1'!B589</f>
        <v>0</v>
      </c>
      <c r="C589" s="49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</row>
    <row r="590" spans="1:39" x14ac:dyDescent="0.25">
      <c r="A590" s="38">
        <v>586</v>
      </c>
      <c r="B590" s="48">
        <f>'CIA-1-Component 1'!B590</f>
        <v>0</v>
      </c>
      <c r="C590" s="49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</row>
    <row r="591" spans="1:39" x14ac:dyDescent="0.25">
      <c r="A591" s="38">
        <v>587</v>
      </c>
      <c r="B591" s="48">
        <f>'CIA-1-Component 1'!B591</f>
        <v>0</v>
      </c>
      <c r="C591" s="49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</row>
    <row r="592" spans="1:39" x14ac:dyDescent="0.25">
      <c r="A592" s="38">
        <v>588</v>
      </c>
      <c r="B592" s="48">
        <f>'CIA-1-Component 1'!B592</f>
        <v>0</v>
      </c>
      <c r="C592" s="49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</row>
    <row r="593" spans="1:39" x14ac:dyDescent="0.25">
      <c r="A593" s="48">
        <v>589</v>
      </c>
      <c r="B593" s="48">
        <f>'CIA-1-Component 1'!B593</f>
        <v>0</v>
      </c>
      <c r="C593" s="49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</row>
    <row r="594" spans="1:39" x14ac:dyDescent="0.25">
      <c r="A594" s="38">
        <v>590</v>
      </c>
      <c r="B594" s="48">
        <f>'CIA-1-Component 1'!B594</f>
        <v>0</v>
      </c>
      <c r="C594" s="49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</row>
    <row r="595" spans="1:39" x14ac:dyDescent="0.25">
      <c r="A595" s="38">
        <v>591</v>
      </c>
      <c r="B595" s="48">
        <f>'CIA-1-Component 1'!B595</f>
        <v>0</v>
      </c>
      <c r="C595" s="49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</row>
    <row r="596" spans="1:39" x14ac:dyDescent="0.25">
      <c r="A596" s="38">
        <v>592</v>
      </c>
      <c r="B596" s="48">
        <f>'CIA-1-Component 1'!B596</f>
        <v>0</v>
      </c>
      <c r="C596" s="49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</row>
    <row r="597" spans="1:39" x14ac:dyDescent="0.25">
      <c r="A597" s="38">
        <v>593</v>
      </c>
      <c r="B597" s="48">
        <f>'CIA-1-Component 1'!B597</f>
        <v>0</v>
      </c>
      <c r="C597" s="49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</row>
    <row r="598" spans="1:39" x14ac:dyDescent="0.25">
      <c r="A598" s="38">
        <v>594</v>
      </c>
      <c r="B598" s="48">
        <f>'CIA-1-Component 1'!B598</f>
        <v>0</v>
      </c>
      <c r="C598" s="49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</row>
    <row r="599" spans="1:39" x14ac:dyDescent="0.25">
      <c r="A599" s="38">
        <v>595</v>
      </c>
      <c r="B599" s="48">
        <f>'CIA-1-Component 1'!B599</f>
        <v>0</v>
      </c>
      <c r="C599" s="49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</row>
    <row r="600" spans="1:39" x14ac:dyDescent="0.25">
      <c r="A600" s="48">
        <v>596</v>
      </c>
      <c r="B600" s="48">
        <f>'CIA-1-Component 1'!B600</f>
        <v>0</v>
      </c>
      <c r="C600" s="49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</row>
    <row r="601" spans="1:39" x14ac:dyDescent="0.25">
      <c r="A601" s="38">
        <v>597</v>
      </c>
      <c r="B601" s="48">
        <f>'CIA-1-Component 1'!B601</f>
        <v>0</v>
      </c>
      <c r="C601" s="49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</row>
    <row r="602" spans="1:39" x14ac:dyDescent="0.25">
      <c r="A602" s="38">
        <v>598</v>
      </c>
      <c r="B602" s="48">
        <f>'CIA-1-Component 1'!B602</f>
        <v>0</v>
      </c>
      <c r="C602" s="49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</row>
    <row r="603" spans="1:39" x14ac:dyDescent="0.25">
      <c r="A603" s="38">
        <v>599</v>
      </c>
      <c r="B603" s="48">
        <f>'CIA-1-Component 1'!B603</f>
        <v>0</v>
      </c>
      <c r="C603" s="49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</row>
    <row r="604" spans="1:39" x14ac:dyDescent="0.25">
      <c r="A604" s="38">
        <v>600</v>
      </c>
      <c r="B604" s="48">
        <f>'CIA-1-Component 1'!B604</f>
        <v>0</v>
      </c>
      <c r="C604" s="49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</row>
    <row r="605" spans="1:39" x14ac:dyDescent="0.25">
      <c r="A605" s="38">
        <v>601</v>
      </c>
      <c r="B605" s="48">
        <f>'CIA-1-Component 1'!B605</f>
        <v>0</v>
      </c>
      <c r="C605" s="49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</row>
    <row r="606" spans="1:39" x14ac:dyDescent="0.25">
      <c r="A606" s="38">
        <v>602</v>
      </c>
      <c r="B606" s="48">
        <f>'CIA-1-Component 1'!B606</f>
        <v>0</v>
      </c>
      <c r="C606" s="49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</row>
    <row r="607" spans="1:39" x14ac:dyDescent="0.25">
      <c r="A607" s="48">
        <v>603</v>
      </c>
      <c r="B607" s="48">
        <f>'CIA-1-Component 1'!B607</f>
        <v>0</v>
      </c>
      <c r="C607" s="49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</row>
    <row r="608" spans="1:39" x14ac:dyDescent="0.25">
      <c r="A608" s="38">
        <v>604</v>
      </c>
      <c r="B608" s="48">
        <f>'CIA-1-Component 1'!B608</f>
        <v>0</v>
      </c>
      <c r="C608" s="49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</row>
    <row r="609" spans="1:39" x14ac:dyDescent="0.25">
      <c r="A609" s="38">
        <v>605</v>
      </c>
      <c r="B609" s="48">
        <f>'CIA-1-Component 1'!B609</f>
        <v>0</v>
      </c>
      <c r="C609" s="49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</row>
    <row r="610" spans="1:39" x14ac:dyDescent="0.25">
      <c r="A610" s="38">
        <v>606</v>
      </c>
      <c r="B610" s="48">
        <f>'CIA-1-Component 1'!B610</f>
        <v>0</v>
      </c>
      <c r="C610" s="49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</row>
    <row r="611" spans="1:39" x14ac:dyDescent="0.25">
      <c r="A611" s="38">
        <v>607</v>
      </c>
      <c r="B611" s="48">
        <f>'CIA-1-Component 1'!B611</f>
        <v>0</v>
      </c>
      <c r="C611" s="49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</row>
    <row r="612" spans="1:39" x14ac:dyDescent="0.25">
      <c r="A612" s="38">
        <v>608</v>
      </c>
      <c r="B612" s="48">
        <f>'CIA-1-Component 1'!B612</f>
        <v>0</v>
      </c>
      <c r="C612" s="49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</row>
    <row r="613" spans="1:39" x14ac:dyDescent="0.25">
      <c r="A613" s="38">
        <v>609</v>
      </c>
      <c r="B613" s="48">
        <f>'CIA-1-Component 1'!B613</f>
        <v>0</v>
      </c>
      <c r="C613" s="49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</row>
    <row r="614" spans="1:39" x14ac:dyDescent="0.25">
      <c r="A614" s="48">
        <v>610</v>
      </c>
      <c r="B614" s="48">
        <f>'CIA-1-Component 1'!B614</f>
        <v>0</v>
      </c>
      <c r="C614" s="49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</row>
    <row r="615" spans="1:39" x14ac:dyDescent="0.25">
      <c r="A615" s="38">
        <v>611</v>
      </c>
      <c r="B615" s="48">
        <f>'CIA-1-Component 1'!B615</f>
        <v>0</v>
      </c>
      <c r="C615" s="49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</row>
    <row r="616" spans="1:39" x14ac:dyDescent="0.25">
      <c r="A616" s="38">
        <v>612</v>
      </c>
      <c r="B616" s="48">
        <f>'CIA-1-Component 1'!B616</f>
        <v>0</v>
      </c>
      <c r="C616" s="49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</row>
    <row r="617" spans="1:39" x14ac:dyDescent="0.25">
      <c r="A617" s="38">
        <v>613</v>
      </c>
      <c r="B617" s="48">
        <f>'CIA-1-Component 1'!B617</f>
        <v>0</v>
      </c>
      <c r="C617" s="49">
        <f>'CIA-1-Component 1'!C617</f>
        <v>0</v>
      </c>
      <c r="D617" s="50"/>
      <c r="E617" s="50"/>
      <c r="F617" s="50"/>
      <c r="G617" s="39"/>
      <c r="H617" s="50"/>
      <c r="I617" s="39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39"/>
      <c r="W617" s="39"/>
      <c r="X617" s="50"/>
      <c r="Y617" s="50"/>
      <c r="Z617" s="50"/>
      <c r="AA617" s="50"/>
      <c r="AB617" s="50"/>
      <c r="AC617" s="50"/>
      <c r="AD617" s="50"/>
      <c r="AE617" s="39"/>
      <c r="AF617" s="50"/>
      <c r="AG617" s="39"/>
      <c r="AH617" s="50"/>
      <c r="AI617" s="50"/>
      <c r="AJ617" s="50"/>
      <c r="AK617" s="50"/>
      <c r="AL617" s="50"/>
      <c r="AM617" s="50"/>
    </row>
    <row r="618" spans="1:39" x14ac:dyDescent="0.25">
      <c r="A618" s="38">
        <v>614</v>
      </c>
      <c r="B618" s="48">
        <f>'CIA-1-Component 1'!B618</f>
        <v>0</v>
      </c>
      <c r="C618" s="49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</row>
    <row r="619" spans="1:39" x14ac:dyDescent="0.25">
      <c r="A619" s="38">
        <v>615</v>
      </c>
      <c r="B619" s="48">
        <f>'CIA-1-Component 1'!B619</f>
        <v>0</v>
      </c>
      <c r="C619" s="49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</row>
    <row r="620" spans="1:39" x14ac:dyDescent="0.25">
      <c r="A620" s="38">
        <v>616</v>
      </c>
      <c r="B620" s="48">
        <f>'CIA-1-Component 1'!B620</f>
        <v>0</v>
      </c>
      <c r="C620" s="49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50"/>
      <c r="Q620" s="50"/>
      <c r="R620" s="50"/>
      <c r="S620" s="50"/>
      <c r="T620" s="50"/>
      <c r="U620" s="50"/>
      <c r="V620" s="39"/>
      <c r="W620" s="39"/>
      <c r="X620" s="50"/>
      <c r="Y620" s="50"/>
      <c r="Z620" s="50"/>
      <c r="AA620" s="50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</row>
    <row r="621" spans="1:39" x14ac:dyDescent="0.25">
      <c r="A621" s="48">
        <v>617</v>
      </c>
      <c r="B621" s="48">
        <f>'CIA-1-Component 1'!B621</f>
        <v>0</v>
      </c>
      <c r="C621" s="49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</row>
    <row r="622" spans="1:39" x14ac:dyDescent="0.25">
      <c r="A622" s="38">
        <v>618</v>
      </c>
      <c r="B622" s="48">
        <f>'CIA-1-Component 1'!B622</f>
        <v>0</v>
      </c>
      <c r="C622" s="49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</row>
    <row r="623" spans="1:39" x14ac:dyDescent="0.25">
      <c r="A623" s="38">
        <v>619</v>
      </c>
      <c r="B623" s="48">
        <f>'CIA-1-Component 1'!B623</f>
        <v>0</v>
      </c>
      <c r="C623" s="49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50"/>
      <c r="Q623" s="50"/>
      <c r="R623" s="50"/>
      <c r="S623" s="50"/>
      <c r="T623" s="50"/>
      <c r="U623" s="50"/>
      <c r="V623" s="39"/>
      <c r="W623" s="39"/>
      <c r="X623" s="50"/>
      <c r="Y623" s="50"/>
      <c r="Z623" s="50"/>
      <c r="AA623" s="50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</row>
    <row r="624" spans="1:39" x14ac:dyDescent="0.25">
      <c r="A624" s="38">
        <v>620</v>
      </c>
      <c r="B624" s="48">
        <f>'CIA-1-Component 1'!B624</f>
        <v>0</v>
      </c>
      <c r="C624" s="49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</row>
    <row r="625" spans="1:39" x14ac:dyDescent="0.25">
      <c r="A625" s="38">
        <v>621</v>
      </c>
      <c r="B625" s="48">
        <f>'CIA-1-Component 1'!B625</f>
        <v>0</v>
      </c>
      <c r="C625" s="49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</row>
    <row r="626" spans="1:39" x14ac:dyDescent="0.25">
      <c r="A626" s="38">
        <v>622</v>
      </c>
      <c r="B626" s="48">
        <f>'CIA-1-Component 1'!B626</f>
        <v>0</v>
      </c>
      <c r="C626" s="49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50"/>
      <c r="Q626" s="50"/>
      <c r="R626" s="50"/>
      <c r="S626" s="50"/>
      <c r="T626" s="50"/>
      <c r="U626" s="50"/>
      <c r="V626" s="39"/>
      <c r="W626" s="39"/>
      <c r="X626" s="50"/>
      <c r="Y626" s="50"/>
      <c r="Z626" s="50"/>
      <c r="AA626" s="50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</row>
    <row r="627" spans="1:39" x14ac:dyDescent="0.25">
      <c r="A627" s="38">
        <v>623</v>
      </c>
      <c r="B627" s="48">
        <f>'CIA-1-Component 1'!B627</f>
        <v>0</v>
      </c>
      <c r="C627" s="49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</row>
    <row r="628" spans="1:39" x14ac:dyDescent="0.25">
      <c r="A628" s="48">
        <v>624</v>
      </c>
      <c r="B628" s="48">
        <f>'CIA-1-Component 1'!B628</f>
        <v>0</v>
      </c>
      <c r="C628" s="49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</row>
    <row r="629" spans="1:39" x14ac:dyDescent="0.25">
      <c r="A629" s="38">
        <v>625</v>
      </c>
      <c r="B629" s="48">
        <f>'CIA-1-Component 1'!B629</f>
        <v>0</v>
      </c>
      <c r="C629" s="49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50"/>
      <c r="Q629" s="50"/>
      <c r="R629" s="50"/>
      <c r="S629" s="50"/>
      <c r="T629" s="50"/>
      <c r="U629" s="50"/>
      <c r="V629" s="39"/>
      <c r="W629" s="39"/>
      <c r="X629" s="50"/>
      <c r="Y629" s="50"/>
      <c r="Z629" s="50"/>
      <c r="AA629" s="50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</row>
    <row r="630" spans="1:39" x14ac:dyDescent="0.25">
      <c r="A630" s="38">
        <v>626</v>
      </c>
      <c r="B630" s="48">
        <f>'CIA-1-Component 1'!B630</f>
        <v>0</v>
      </c>
      <c r="C630" s="49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</row>
    <row r="631" spans="1:39" x14ac:dyDescent="0.25">
      <c r="A631" s="38">
        <v>627</v>
      </c>
      <c r="B631" s="48">
        <f>'CIA-1-Component 1'!B631</f>
        <v>0</v>
      </c>
      <c r="C631" s="49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</row>
    <row r="632" spans="1:39" x14ac:dyDescent="0.25">
      <c r="A632" s="38">
        <v>628</v>
      </c>
      <c r="B632" s="48">
        <f>'CIA-1-Component 1'!B632</f>
        <v>0</v>
      </c>
      <c r="C632" s="49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50"/>
      <c r="Q632" s="50"/>
      <c r="R632" s="50"/>
      <c r="S632" s="50"/>
      <c r="T632" s="50"/>
      <c r="U632" s="50"/>
      <c r="V632" s="39"/>
      <c r="W632" s="39"/>
      <c r="X632" s="50"/>
      <c r="Y632" s="50"/>
      <c r="Z632" s="50"/>
      <c r="AA632" s="50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</row>
    <row r="633" spans="1:39" x14ac:dyDescent="0.25">
      <c r="A633" s="38">
        <v>629</v>
      </c>
      <c r="B633" s="48">
        <f>'CIA-1-Component 1'!B633</f>
        <v>0</v>
      </c>
      <c r="C633" s="49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</row>
    <row r="634" spans="1:39" x14ac:dyDescent="0.25">
      <c r="A634" s="38">
        <v>630</v>
      </c>
      <c r="B634" s="48">
        <f>'CIA-1-Component 1'!B634</f>
        <v>0</v>
      </c>
      <c r="C634" s="49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</row>
    <row r="635" spans="1:39" x14ac:dyDescent="0.25">
      <c r="A635" s="48">
        <v>631</v>
      </c>
      <c r="B635" s="48">
        <f>'CIA-1-Component 1'!B635</f>
        <v>0</v>
      </c>
      <c r="C635" s="49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50"/>
      <c r="Q635" s="50"/>
      <c r="R635" s="50"/>
      <c r="S635" s="50"/>
      <c r="T635" s="50"/>
      <c r="U635" s="50"/>
      <c r="V635" s="39"/>
      <c r="W635" s="39"/>
      <c r="X635" s="50"/>
      <c r="Y635" s="50"/>
      <c r="Z635" s="50"/>
      <c r="AA635" s="50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</row>
    <row r="636" spans="1:39" x14ac:dyDescent="0.25">
      <c r="A636" s="38">
        <v>632</v>
      </c>
      <c r="B636" s="48">
        <f>'CIA-1-Component 1'!B636</f>
        <v>0</v>
      </c>
      <c r="C636" s="49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</row>
    <row r="637" spans="1:39" x14ac:dyDescent="0.25">
      <c r="A637" s="38">
        <v>633</v>
      </c>
      <c r="B637" s="48">
        <f>'CIA-1-Component 1'!B637</f>
        <v>0</v>
      </c>
      <c r="C637" s="49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</row>
    <row r="638" spans="1:39" x14ac:dyDescent="0.25">
      <c r="A638" s="38">
        <v>634</v>
      </c>
      <c r="B638" s="48">
        <f>'CIA-1-Component 1'!B638</f>
        <v>0</v>
      </c>
      <c r="C638" s="49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50"/>
      <c r="Q638" s="50"/>
      <c r="R638" s="50"/>
      <c r="S638" s="50"/>
      <c r="T638" s="50"/>
      <c r="U638" s="50"/>
      <c r="V638" s="39"/>
      <c r="W638" s="39"/>
      <c r="X638" s="50"/>
      <c r="Y638" s="50"/>
      <c r="Z638" s="50"/>
      <c r="AA638" s="50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</row>
    <row r="639" spans="1:39" x14ac:dyDescent="0.25">
      <c r="A639" s="38">
        <v>635</v>
      </c>
      <c r="B639" s="48">
        <f>'CIA-1-Component 1'!B639</f>
        <v>0</v>
      </c>
      <c r="C639" s="49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</row>
    <row r="640" spans="1:39" x14ac:dyDescent="0.25">
      <c r="A640" s="38">
        <v>636</v>
      </c>
      <c r="B640" s="48">
        <f>'CIA-1-Component 1'!B640</f>
        <v>0</v>
      </c>
      <c r="C640" s="49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</row>
    <row r="641" spans="1:39" x14ac:dyDescent="0.25">
      <c r="A641" s="38">
        <v>637</v>
      </c>
      <c r="B641" s="48">
        <f>'CIA-1-Component 1'!B641</f>
        <v>0</v>
      </c>
      <c r="C641" s="49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50"/>
      <c r="Q641" s="50"/>
      <c r="R641" s="50"/>
      <c r="S641" s="50"/>
      <c r="T641" s="50"/>
      <c r="U641" s="50"/>
      <c r="V641" s="39"/>
      <c r="W641" s="39"/>
      <c r="X641" s="50"/>
      <c r="Y641" s="50"/>
      <c r="Z641" s="50"/>
      <c r="AA641" s="50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</row>
    <row r="642" spans="1:39" x14ac:dyDescent="0.25">
      <c r="A642" s="48">
        <v>638</v>
      </c>
      <c r="B642" s="48">
        <f>'CIA-1-Component 1'!B642</f>
        <v>0</v>
      </c>
      <c r="C642" s="49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</row>
    <row r="643" spans="1:39" x14ac:dyDescent="0.25">
      <c r="A643" s="38">
        <v>639</v>
      </c>
      <c r="B643" s="48">
        <f>'CIA-1-Component 1'!B643</f>
        <v>0</v>
      </c>
      <c r="C643" s="49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</row>
    <row r="644" spans="1:39" x14ac:dyDescent="0.25">
      <c r="A644" s="38">
        <v>640</v>
      </c>
      <c r="B644" s="48">
        <f>'CIA-1-Component 1'!B644</f>
        <v>0</v>
      </c>
      <c r="C644" s="49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</row>
    <row r="645" spans="1:39" x14ac:dyDescent="0.25">
      <c r="A645" s="38">
        <v>641</v>
      </c>
      <c r="B645" s="48">
        <f>'CIA-1-Component 1'!B645</f>
        <v>0</v>
      </c>
      <c r="C645" s="49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</row>
    <row r="646" spans="1:39" x14ac:dyDescent="0.25">
      <c r="A646" s="38">
        <v>642</v>
      </c>
      <c r="B646" s="48">
        <f>'CIA-1-Component 1'!B646</f>
        <v>0</v>
      </c>
      <c r="C646" s="49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</row>
    <row r="647" spans="1:39" x14ac:dyDescent="0.25">
      <c r="A647" s="38">
        <v>643</v>
      </c>
      <c r="B647" s="48">
        <f>'CIA-1-Component 1'!B647</f>
        <v>0</v>
      </c>
      <c r="C647" s="49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</row>
    <row r="648" spans="1:39" x14ac:dyDescent="0.25">
      <c r="A648" s="38">
        <v>644</v>
      </c>
      <c r="B648" s="48">
        <f>'CIA-1-Component 1'!B648</f>
        <v>0</v>
      </c>
      <c r="C648" s="49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</row>
    <row r="649" spans="1:39" x14ac:dyDescent="0.25">
      <c r="A649" s="48">
        <v>645</v>
      </c>
      <c r="B649" s="48">
        <f>'CIA-1-Component 1'!B649</f>
        <v>0</v>
      </c>
      <c r="C649" s="49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</row>
    <row r="650" spans="1:39" x14ac:dyDescent="0.25">
      <c r="A650" s="38">
        <v>646</v>
      </c>
      <c r="B650" s="48">
        <f>'CIA-1-Component 1'!B650</f>
        <v>0</v>
      </c>
      <c r="C650" s="49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</row>
    <row r="651" spans="1:39" x14ac:dyDescent="0.25">
      <c r="A651" s="38">
        <v>647</v>
      </c>
      <c r="B651" s="48">
        <f>'CIA-1-Component 1'!B651</f>
        <v>0</v>
      </c>
      <c r="C651" s="49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</row>
    <row r="652" spans="1:39" x14ac:dyDescent="0.25">
      <c r="A652" s="38">
        <v>648</v>
      </c>
      <c r="B652" s="48">
        <f>'CIA-1-Component 1'!B652</f>
        <v>0</v>
      </c>
      <c r="C652" s="49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</row>
    <row r="653" spans="1:39" x14ac:dyDescent="0.25">
      <c r="A653" s="38">
        <v>649</v>
      </c>
      <c r="B653" s="48">
        <f>'CIA-1-Component 1'!B653</f>
        <v>0</v>
      </c>
      <c r="C653" s="49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</row>
    <row r="654" spans="1:39" x14ac:dyDescent="0.25">
      <c r="A654" s="38">
        <v>650</v>
      </c>
      <c r="B654" s="48">
        <f>'CIA-1-Component 1'!B654</f>
        <v>0</v>
      </c>
      <c r="C654" s="49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</row>
    <row r="655" spans="1:39" x14ac:dyDescent="0.25">
      <c r="A655" s="38">
        <v>651</v>
      </c>
      <c r="B655" s="48">
        <f>'CIA-1-Component 1'!B655</f>
        <v>0</v>
      </c>
      <c r="C655" s="49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</row>
    <row r="656" spans="1:39" x14ac:dyDescent="0.25">
      <c r="A656" s="48">
        <v>652</v>
      </c>
      <c r="B656" s="48">
        <f>'CIA-1-Component 1'!B656</f>
        <v>0</v>
      </c>
      <c r="C656" s="49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</row>
    <row r="657" spans="1:39" x14ac:dyDescent="0.25">
      <c r="A657" s="38">
        <v>653</v>
      </c>
      <c r="B657" s="48">
        <f>'CIA-1-Component 1'!B657</f>
        <v>0</v>
      </c>
      <c r="C657" s="49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</row>
    <row r="658" spans="1:39" x14ac:dyDescent="0.25">
      <c r="A658" s="38">
        <v>654</v>
      </c>
      <c r="B658" s="48">
        <f>'CIA-1-Component 1'!B658</f>
        <v>0</v>
      </c>
      <c r="C658" s="49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</row>
    <row r="659" spans="1:39" x14ac:dyDescent="0.25">
      <c r="A659" s="38">
        <v>655</v>
      </c>
      <c r="B659" s="48">
        <f>'CIA-1-Component 1'!B659</f>
        <v>0</v>
      </c>
      <c r="C659" s="49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</row>
    <row r="660" spans="1:39" x14ac:dyDescent="0.25">
      <c r="A660" s="38">
        <v>656</v>
      </c>
      <c r="B660" s="48">
        <f>'CIA-1-Component 1'!B660</f>
        <v>0</v>
      </c>
      <c r="C660" s="49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</row>
    <row r="661" spans="1:39" x14ac:dyDescent="0.25">
      <c r="A661" s="38">
        <v>657</v>
      </c>
      <c r="B661" s="48">
        <f>'CIA-1-Component 1'!B661</f>
        <v>0</v>
      </c>
      <c r="C661" s="49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</row>
    <row r="662" spans="1:39" x14ac:dyDescent="0.25">
      <c r="A662" s="38">
        <v>658</v>
      </c>
      <c r="B662" s="48">
        <f>'CIA-1-Component 1'!B662</f>
        <v>0</v>
      </c>
      <c r="C662" s="49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</row>
    <row r="663" spans="1:39" x14ac:dyDescent="0.25">
      <c r="A663" s="48">
        <v>659</v>
      </c>
      <c r="B663" s="48">
        <f>'CIA-1-Component 1'!B663</f>
        <v>0</v>
      </c>
      <c r="C663" s="49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</row>
    <row r="664" spans="1:39" x14ac:dyDescent="0.25">
      <c r="A664" s="38">
        <v>660</v>
      </c>
      <c r="B664" s="48">
        <f>'CIA-1-Component 1'!B664</f>
        <v>0</v>
      </c>
      <c r="C664" s="49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</row>
    <row r="665" spans="1:39" x14ac:dyDescent="0.25">
      <c r="A665" s="38">
        <v>661</v>
      </c>
      <c r="B665" s="48">
        <f>'CIA-1-Component 1'!B665</f>
        <v>0</v>
      </c>
      <c r="C665" s="49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</row>
    <row r="666" spans="1:39" x14ac:dyDescent="0.25">
      <c r="A666" s="38">
        <v>662</v>
      </c>
      <c r="B666" s="48">
        <f>'CIA-1-Component 1'!B666</f>
        <v>0</v>
      </c>
      <c r="C666" s="49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</row>
    <row r="667" spans="1:39" x14ac:dyDescent="0.25">
      <c r="A667" s="38">
        <v>663</v>
      </c>
      <c r="B667" s="48">
        <f>'CIA-1-Component 1'!B667</f>
        <v>0</v>
      </c>
      <c r="C667" s="49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</row>
    <row r="668" spans="1:39" x14ac:dyDescent="0.25">
      <c r="A668" s="38">
        <v>664</v>
      </c>
      <c r="B668" s="48">
        <f>'CIA-1-Component 1'!B668</f>
        <v>0</v>
      </c>
      <c r="C668" s="49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</row>
    <row r="669" spans="1:39" x14ac:dyDescent="0.25">
      <c r="A669" s="38">
        <v>665</v>
      </c>
      <c r="B669" s="48">
        <f>'CIA-1-Component 1'!B669</f>
        <v>0</v>
      </c>
      <c r="C669" s="49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</row>
    <row r="670" spans="1:39" x14ac:dyDescent="0.25">
      <c r="A670" s="48">
        <v>666</v>
      </c>
      <c r="B670" s="48">
        <f>'CIA-1-Component 1'!B670</f>
        <v>0</v>
      </c>
      <c r="C670" s="49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</row>
    <row r="671" spans="1:39" x14ac:dyDescent="0.25">
      <c r="A671" s="38">
        <v>667</v>
      </c>
      <c r="B671" s="48">
        <f>'CIA-1-Component 1'!B671</f>
        <v>0</v>
      </c>
      <c r="C671" s="49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</row>
    <row r="672" spans="1:39" x14ac:dyDescent="0.25">
      <c r="A672" s="38">
        <v>668</v>
      </c>
      <c r="B672" s="48">
        <f>'CIA-1-Component 1'!B672</f>
        <v>0</v>
      </c>
      <c r="C672" s="49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</row>
    <row r="673" spans="1:39" x14ac:dyDescent="0.25">
      <c r="A673" s="38">
        <v>669</v>
      </c>
      <c r="B673" s="48">
        <f>'CIA-1-Component 1'!B673</f>
        <v>0</v>
      </c>
      <c r="C673" s="49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</row>
    <row r="674" spans="1:39" x14ac:dyDescent="0.25">
      <c r="A674" s="38">
        <v>670</v>
      </c>
      <c r="B674" s="48">
        <f>'CIA-1-Component 1'!B674</f>
        <v>0</v>
      </c>
      <c r="C674" s="49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</row>
    <row r="675" spans="1:39" x14ac:dyDescent="0.25">
      <c r="A675" s="38">
        <v>671</v>
      </c>
      <c r="B675" s="48">
        <f>'CIA-1-Component 1'!B675</f>
        <v>0</v>
      </c>
      <c r="C675" s="49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</row>
    <row r="676" spans="1:39" x14ac:dyDescent="0.25">
      <c r="A676" s="38">
        <v>672</v>
      </c>
      <c r="B676" s="48">
        <f>'CIA-1-Component 1'!B676</f>
        <v>0</v>
      </c>
      <c r="C676" s="49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</row>
    <row r="677" spans="1:39" x14ac:dyDescent="0.25">
      <c r="A677" s="48">
        <v>673</v>
      </c>
      <c r="B677" s="48">
        <f>'CIA-1-Component 1'!B677</f>
        <v>0</v>
      </c>
      <c r="C677" s="49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</row>
    <row r="678" spans="1:39" x14ac:dyDescent="0.25">
      <c r="A678" s="38">
        <v>674</v>
      </c>
      <c r="B678" s="48">
        <f>'CIA-1-Component 1'!B678</f>
        <v>0</v>
      </c>
      <c r="C678" s="49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</row>
    <row r="679" spans="1:39" x14ac:dyDescent="0.25">
      <c r="A679" s="38">
        <v>675</v>
      </c>
      <c r="B679" s="48">
        <f>'CIA-1-Component 1'!B679</f>
        <v>0</v>
      </c>
      <c r="C679" s="49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</row>
    <row r="680" spans="1:39" x14ac:dyDescent="0.25">
      <c r="A680" s="38">
        <v>676</v>
      </c>
      <c r="B680" s="48">
        <f>'CIA-1-Component 1'!B680</f>
        <v>0</v>
      </c>
      <c r="C680" s="49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</row>
    <row r="681" spans="1:39" x14ac:dyDescent="0.25">
      <c r="A681" s="38">
        <v>677</v>
      </c>
      <c r="B681" s="48">
        <f>'CIA-1-Component 1'!B681</f>
        <v>0</v>
      </c>
      <c r="C681" s="49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</row>
    <row r="682" spans="1:39" x14ac:dyDescent="0.25">
      <c r="A682" s="38">
        <v>678</v>
      </c>
      <c r="B682" s="48">
        <f>'CIA-1-Component 1'!B682</f>
        <v>0</v>
      </c>
      <c r="C682" s="49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</row>
    <row r="683" spans="1:39" x14ac:dyDescent="0.25">
      <c r="A683" s="38">
        <v>679</v>
      </c>
      <c r="B683" s="48">
        <f>'CIA-1-Component 1'!B683</f>
        <v>0</v>
      </c>
      <c r="C683" s="49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</row>
    <row r="684" spans="1:39" x14ac:dyDescent="0.25">
      <c r="A684" s="48">
        <v>680</v>
      </c>
      <c r="B684" s="48">
        <f>'CIA-1-Component 1'!B684</f>
        <v>0</v>
      </c>
      <c r="C684" s="49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</row>
    <row r="685" spans="1:39" x14ac:dyDescent="0.25">
      <c r="A685" s="38">
        <v>681</v>
      </c>
      <c r="B685" s="48">
        <f>'CIA-1-Component 1'!B685</f>
        <v>0</v>
      </c>
      <c r="C685" s="49">
        <f>'CIA-1-Component 1'!C685</f>
        <v>0</v>
      </c>
      <c r="D685" s="50"/>
      <c r="E685" s="50"/>
      <c r="F685" s="50"/>
      <c r="G685" s="39"/>
      <c r="H685" s="50"/>
      <c r="I685" s="39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39"/>
      <c r="W685" s="39"/>
      <c r="X685" s="50"/>
      <c r="Y685" s="50"/>
      <c r="Z685" s="50"/>
      <c r="AA685" s="50"/>
      <c r="AB685" s="50"/>
      <c r="AC685" s="50"/>
      <c r="AD685" s="50"/>
      <c r="AE685" s="39"/>
      <c r="AF685" s="50"/>
      <c r="AG685" s="39"/>
      <c r="AH685" s="50"/>
      <c r="AI685" s="50"/>
      <c r="AJ685" s="50"/>
      <c r="AK685" s="50"/>
      <c r="AL685" s="50"/>
      <c r="AM685" s="50"/>
    </row>
    <row r="686" spans="1:39" x14ac:dyDescent="0.25">
      <c r="A686" s="38">
        <v>682</v>
      </c>
      <c r="B686" s="48">
        <f>'CIA-1-Component 1'!B686</f>
        <v>0</v>
      </c>
      <c r="C686" s="49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</row>
    <row r="687" spans="1:39" x14ac:dyDescent="0.25">
      <c r="A687" s="38">
        <v>683</v>
      </c>
      <c r="B687" s="48">
        <f>'CIA-1-Component 1'!B687</f>
        <v>0</v>
      </c>
      <c r="C687" s="49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</row>
    <row r="688" spans="1:39" x14ac:dyDescent="0.25">
      <c r="A688" s="38">
        <v>684</v>
      </c>
      <c r="B688" s="48">
        <f>'CIA-1-Component 1'!B688</f>
        <v>0</v>
      </c>
      <c r="C688" s="49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50"/>
      <c r="Q688" s="50"/>
      <c r="R688" s="50"/>
      <c r="S688" s="50"/>
      <c r="T688" s="50"/>
      <c r="U688" s="50"/>
      <c r="V688" s="39"/>
      <c r="W688" s="39"/>
      <c r="X688" s="50"/>
      <c r="Y688" s="50"/>
      <c r="Z688" s="50"/>
      <c r="AA688" s="50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</row>
    <row r="689" spans="1:39" x14ac:dyDescent="0.25">
      <c r="A689" s="38">
        <v>685</v>
      </c>
      <c r="B689" s="48">
        <f>'CIA-1-Component 1'!B689</f>
        <v>0</v>
      </c>
      <c r="C689" s="49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</row>
    <row r="690" spans="1:39" x14ac:dyDescent="0.25">
      <c r="A690" s="38">
        <v>686</v>
      </c>
      <c r="B690" s="48">
        <f>'CIA-1-Component 1'!B690</f>
        <v>0</v>
      </c>
      <c r="C690" s="49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</row>
    <row r="691" spans="1:39" x14ac:dyDescent="0.25">
      <c r="A691" s="48">
        <v>687</v>
      </c>
      <c r="B691" s="48">
        <f>'CIA-1-Component 1'!B691</f>
        <v>0</v>
      </c>
      <c r="C691" s="49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50"/>
      <c r="Q691" s="50"/>
      <c r="R691" s="50"/>
      <c r="S691" s="50"/>
      <c r="T691" s="50"/>
      <c r="U691" s="50"/>
      <c r="V691" s="39"/>
      <c r="W691" s="39"/>
      <c r="X691" s="50"/>
      <c r="Y691" s="50"/>
      <c r="Z691" s="50"/>
      <c r="AA691" s="50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</row>
    <row r="692" spans="1:39" x14ac:dyDescent="0.25">
      <c r="A692" s="38">
        <v>688</v>
      </c>
      <c r="B692" s="48">
        <f>'CIA-1-Component 1'!B692</f>
        <v>0</v>
      </c>
      <c r="C692" s="49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</row>
    <row r="693" spans="1:39" x14ac:dyDescent="0.25">
      <c r="A693" s="38">
        <v>689</v>
      </c>
      <c r="B693" s="48">
        <f>'CIA-1-Component 1'!B693</f>
        <v>0</v>
      </c>
      <c r="C693" s="49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</row>
    <row r="694" spans="1:39" x14ac:dyDescent="0.25">
      <c r="A694" s="38">
        <v>690</v>
      </c>
      <c r="B694" s="48">
        <f>'CIA-1-Component 1'!B694</f>
        <v>0</v>
      </c>
      <c r="C694" s="49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50"/>
      <c r="Q694" s="50"/>
      <c r="R694" s="50"/>
      <c r="S694" s="50"/>
      <c r="T694" s="50"/>
      <c r="U694" s="50"/>
      <c r="V694" s="39"/>
      <c r="W694" s="39"/>
      <c r="X694" s="50"/>
      <c r="Y694" s="50"/>
      <c r="Z694" s="50"/>
      <c r="AA694" s="50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</row>
    <row r="695" spans="1:39" x14ac:dyDescent="0.25">
      <c r="A695" s="38">
        <v>691</v>
      </c>
      <c r="B695" s="48">
        <f>'CIA-1-Component 1'!B695</f>
        <v>0</v>
      </c>
      <c r="C695" s="49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</row>
    <row r="696" spans="1:39" x14ac:dyDescent="0.25">
      <c r="A696" s="38">
        <v>692</v>
      </c>
      <c r="B696" s="48">
        <f>'CIA-1-Component 1'!B696</f>
        <v>0</v>
      </c>
      <c r="C696" s="49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</row>
    <row r="697" spans="1:39" x14ac:dyDescent="0.25">
      <c r="A697" s="38">
        <v>693</v>
      </c>
      <c r="B697" s="48">
        <f>'CIA-1-Component 1'!B697</f>
        <v>0</v>
      </c>
      <c r="C697" s="49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50"/>
      <c r="Q697" s="50"/>
      <c r="R697" s="50"/>
      <c r="S697" s="50"/>
      <c r="T697" s="50"/>
      <c r="U697" s="50"/>
      <c r="V697" s="39"/>
      <c r="W697" s="39"/>
      <c r="X697" s="50"/>
      <c r="Y697" s="50"/>
      <c r="Z697" s="50"/>
      <c r="AA697" s="50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</row>
    <row r="698" spans="1:39" x14ac:dyDescent="0.25">
      <c r="A698" s="48">
        <v>694</v>
      </c>
      <c r="B698" s="48">
        <f>'CIA-1-Component 1'!B698</f>
        <v>0</v>
      </c>
      <c r="C698" s="49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</row>
    <row r="699" spans="1:39" x14ac:dyDescent="0.25">
      <c r="A699" s="38">
        <v>695</v>
      </c>
      <c r="B699" s="48">
        <f>'CIA-1-Component 1'!B699</f>
        <v>0</v>
      </c>
      <c r="C699" s="49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</row>
    <row r="700" spans="1:39" x14ac:dyDescent="0.25">
      <c r="A700" s="38">
        <v>696</v>
      </c>
      <c r="B700" s="48">
        <f>'CIA-1-Component 1'!B700</f>
        <v>0</v>
      </c>
      <c r="C700" s="49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50"/>
      <c r="Q700" s="50"/>
      <c r="R700" s="50"/>
      <c r="S700" s="50"/>
      <c r="T700" s="50"/>
      <c r="U700" s="50"/>
      <c r="V700" s="39"/>
      <c r="W700" s="39"/>
      <c r="X700" s="50"/>
      <c r="Y700" s="50"/>
      <c r="Z700" s="50"/>
      <c r="AA700" s="50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</row>
    <row r="701" spans="1:39" x14ac:dyDescent="0.25">
      <c r="A701" s="38">
        <v>697</v>
      </c>
      <c r="B701" s="48">
        <f>'CIA-1-Component 1'!B701</f>
        <v>0</v>
      </c>
      <c r="C701" s="49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</row>
    <row r="702" spans="1:39" x14ac:dyDescent="0.25">
      <c r="A702" s="38">
        <v>698</v>
      </c>
      <c r="B702" s="48">
        <f>'CIA-1-Component 1'!B702</f>
        <v>0</v>
      </c>
      <c r="C702" s="49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</row>
    <row r="703" spans="1:39" x14ac:dyDescent="0.25">
      <c r="A703" s="38">
        <v>699</v>
      </c>
      <c r="B703" s="48">
        <f>'CIA-1-Component 1'!B703</f>
        <v>0</v>
      </c>
      <c r="C703" s="49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50"/>
      <c r="Q703" s="50"/>
      <c r="R703" s="50"/>
      <c r="S703" s="50"/>
      <c r="T703" s="50"/>
      <c r="U703" s="50"/>
      <c r="V703" s="39"/>
      <c r="W703" s="39"/>
      <c r="X703" s="50"/>
      <c r="Y703" s="50"/>
      <c r="Z703" s="50"/>
      <c r="AA703" s="50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</row>
    <row r="704" spans="1:39" x14ac:dyDescent="0.25">
      <c r="A704" s="38">
        <v>700</v>
      </c>
      <c r="B704" s="48">
        <f>'CIA-1-Component 1'!B704</f>
        <v>0</v>
      </c>
      <c r="C704" s="49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</row>
    <row r="705" spans="1:39" ht="15.75" x14ac:dyDescent="0.3">
      <c r="A705" s="41"/>
      <c r="B705" s="97" t="s">
        <v>60</v>
      </c>
      <c r="C705" s="97"/>
      <c r="D705" s="35">
        <f>IF(D3="NA","-",COUNTIFS(D5:D704,"&lt;&gt;NW",D5:D704,"&lt;&gt;AB",D5:D704,"&lt;&gt;NA",D5:D704,"&lt;&gt;"))</f>
        <v>0</v>
      </c>
      <c r="E705" s="35">
        <f t="shared" ref="E705:O705" si="2">IF(E3="NA","-",COUNTIFS(E5:E704,"&lt;&gt;NW",E5:E704,"&lt;&gt;AB",E5:E704,"&lt;&gt;NA",E5:E704,"&lt;&gt;"))</f>
        <v>0</v>
      </c>
      <c r="F705" s="35">
        <f t="shared" si="2"/>
        <v>0</v>
      </c>
      <c r="G705" s="35">
        <f t="shared" si="2"/>
        <v>0</v>
      </c>
      <c r="H705" s="35">
        <f t="shared" si="2"/>
        <v>0</v>
      </c>
      <c r="I705" s="35">
        <f t="shared" si="2"/>
        <v>0</v>
      </c>
      <c r="J705" s="35">
        <f t="shared" si="2"/>
        <v>0</v>
      </c>
      <c r="K705" s="35">
        <f t="shared" si="2"/>
        <v>0</v>
      </c>
      <c r="L705" s="35">
        <f t="shared" si="2"/>
        <v>0</v>
      </c>
      <c r="M705" s="35">
        <f t="shared" si="2"/>
        <v>0</v>
      </c>
      <c r="N705" s="35">
        <f t="shared" si="2"/>
        <v>0</v>
      </c>
      <c r="O705" s="35">
        <f t="shared" si="2"/>
        <v>0</v>
      </c>
      <c r="P705" s="35">
        <f t="shared" ref="P705" si="3">IF(P3="NA","-",COUNTIFS(P5:P704,"&lt;&gt;NW",P5:P704,"&lt;&gt;AB",P5:P704,"&lt;&gt;NA",P5:P704,"&lt;&gt;"))</f>
        <v>0</v>
      </c>
      <c r="Q705" s="35">
        <f t="shared" ref="Q705" si="4">IF(Q3="NA","-",COUNTIFS(Q5:Q704,"&lt;&gt;NW",Q5:Q704,"&lt;&gt;AB",Q5:Q704,"&lt;&gt;NA",Q5:Q704,"&lt;&gt;"))</f>
        <v>0</v>
      </c>
      <c r="R705" s="35">
        <f t="shared" ref="R705" si="5">IF(R3="NA","-",COUNTIFS(R5:R704,"&lt;&gt;NW",R5:R704,"&lt;&gt;AB",R5:R704,"&lt;&gt;NA",R5:R704,"&lt;&gt;"))</f>
        <v>0</v>
      </c>
      <c r="S705" s="35">
        <f t="shared" ref="S705" si="6">IF(S3="NA","-",COUNTIFS(S5:S704,"&lt;&gt;NW",S5:S704,"&lt;&gt;AB",S5:S704,"&lt;&gt;NA",S5:S704,"&lt;&gt;"))</f>
        <v>0</v>
      </c>
      <c r="T705" s="35">
        <f t="shared" ref="T705" si="7">IF(T3="NA","-",COUNTIFS(T5:T704,"&lt;&gt;NW",T5:T704,"&lt;&gt;AB",T5:T704,"&lt;&gt;NA",T5:T704,"&lt;&gt;"))</f>
        <v>0</v>
      </c>
      <c r="U705" s="35">
        <f t="shared" ref="U705" si="8">IF(U3="NA","-",COUNTIFS(U5:U704,"&lt;&gt;NW",U5:U704,"&lt;&gt;AB",U5:U704,"&lt;&gt;NA",U5:U704,"&lt;&gt;"))</f>
        <v>0</v>
      </c>
      <c r="V705" s="35">
        <f t="shared" ref="V705" si="9">IF(V3="NA","-",COUNTIFS(V5:V704,"&lt;&gt;NW",V5:V704,"&lt;&gt;AB",V5:V704,"&lt;&gt;NA",V5:V704,"&lt;&gt;"))</f>
        <v>0</v>
      </c>
      <c r="W705" s="35">
        <f t="shared" ref="W705" si="10">IF(W3="NA","-",COUNTIFS(W5:W704,"&lt;&gt;NW",W5:W704,"&lt;&gt;AB",W5:W704,"&lt;&gt;NA",W5:W704,"&lt;&gt;"))</f>
        <v>0</v>
      </c>
      <c r="X705" s="35">
        <f t="shared" ref="X705" si="11">IF(X3="NA","-",COUNTIFS(X5:X704,"&lt;&gt;NW",X5:X704,"&lt;&gt;AB",X5:X704,"&lt;&gt;NA",X5:X704,"&lt;&gt;"))</f>
        <v>0</v>
      </c>
      <c r="Y705" s="35">
        <f t="shared" ref="Y705" si="12">IF(Y3="NA","-",COUNTIFS(Y5:Y704,"&lt;&gt;NW",Y5:Y704,"&lt;&gt;AB",Y5:Y704,"&lt;&gt;NA",Y5:Y704,"&lt;&gt;"))</f>
        <v>0</v>
      </c>
      <c r="Z705" s="35">
        <f t="shared" ref="Z705" si="13">IF(Z3="NA","-",COUNTIFS(Z5:Z704,"&lt;&gt;NW",Z5:Z704,"&lt;&gt;AB",Z5:Z704,"&lt;&gt;NA",Z5:Z704,"&lt;&gt;"))</f>
        <v>0</v>
      </c>
      <c r="AA705" s="35">
        <f t="shared" ref="AA705" si="14">IF(AA3="NA","-",COUNTIFS(AA5:AA704,"&lt;&gt;NW",AA5:AA704,"&lt;&gt;AB",AA5:AA704,"&lt;&gt;NA",AA5:AA704,"&lt;&gt;"))</f>
        <v>0</v>
      </c>
      <c r="AB705" s="35">
        <f t="shared" ref="AB705" si="15">IF(AB3="NA","-",COUNTIFS(AB5:AB704,"&lt;&gt;NW",AB5:AB704,"&lt;&gt;AB",AB5:AB704,"&lt;&gt;NA",AB5:AB704,"&lt;&gt;"))</f>
        <v>0</v>
      </c>
      <c r="AC705" s="35">
        <f t="shared" ref="AC705" si="16">IF(AC3="NA","-",COUNTIFS(AC5:AC704,"&lt;&gt;NW",AC5:AC704,"&lt;&gt;AB",AC5:AC704,"&lt;&gt;NA",AC5:AC704,"&lt;&gt;"))</f>
        <v>0</v>
      </c>
      <c r="AD705" s="35">
        <f t="shared" ref="AD705" si="17">IF(AD3="NA","-",COUNTIFS(AD5:AD704,"&lt;&gt;NW",AD5:AD704,"&lt;&gt;AB",AD5:AD704,"&lt;&gt;NA",AD5:AD704,"&lt;&gt;"))</f>
        <v>0</v>
      </c>
      <c r="AE705" s="35">
        <f t="shared" ref="AE705" si="18">IF(AE3="NA","-",COUNTIFS(AE5:AE704,"&lt;&gt;NW",AE5:AE704,"&lt;&gt;AB",AE5:AE704,"&lt;&gt;NA",AE5:AE704,"&lt;&gt;"))</f>
        <v>0</v>
      </c>
      <c r="AF705" s="35">
        <f t="shared" ref="AF705" si="19">IF(AF3="NA","-",COUNTIFS(AF5:AF704,"&lt;&gt;NW",AF5:AF704,"&lt;&gt;AB",AF5:AF704,"&lt;&gt;NA",AF5:AF704,"&lt;&gt;"))</f>
        <v>0</v>
      </c>
      <c r="AG705" s="35">
        <f t="shared" ref="AG705" si="20">IF(AG3="NA","-",COUNTIFS(AG5:AG704,"&lt;&gt;NW",AG5:AG704,"&lt;&gt;AB",AG5:AG704,"&lt;&gt;NA",AG5:AG704,"&lt;&gt;"))</f>
        <v>0</v>
      </c>
      <c r="AH705" s="35">
        <f t="shared" ref="AH705" si="21">IF(AH3="NA","-",COUNTIFS(AH5:AH704,"&lt;&gt;NW",AH5:AH704,"&lt;&gt;AB",AH5:AH704,"&lt;&gt;NA",AH5:AH704,"&lt;&gt;"))</f>
        <v>0</v>
      </c>
      <c r="AI705" s="35">
        <f t="shared" ref="AI705" si="22">IF(AI3="NA","-",COUNTIFS(AI5:AI704,"&lt;&gt;NW",AI5:AI704,"&lt;&gt;AB",AI5:AI704,"&lt;&gt;NA",AI5:AI704,"&lt;&gt;"))</f>
        <v>0</v>
      </c>
      <c r="AJ705" s="35">
        <f t="shared" ref="AJ705" si="23">IF(AJ3="NA","-",COUNTIFS(AJ5:AJ704,"&lt;&gt;NW",AJ5:AJ704,"&lt;&gt;AB",AJ5:AJ704,"&lt;&gt;NA",AJ5:AJ704,"&lt;&gt;"))</f>
        <v>0</v>
      </c>
      <c r="AK705" s="35">
        <f t="shared" ref="AK705" si="24">IF(AK3="NA","-",COUNTIFS(AK5:AK704,"&lt;&gt;NW",AK5:AK704,"&lt;&gt;AB",AK5:AK704,"&lt;&gt;NA",AK5:AK704,"&lt;&gt;"))</f>
        <v>0</v>
      </c>
      <c r="AL705" s="35">
        <f t="shared" ref="AL705" si="25">IF(AL3="NA","-",COUNTIFS(AL5:AL704,"&lt;&gt;NW",AL5:AL704,"&lt;&gt;AB",AL5:AL704,"&lt;&gt;NA",AL5:AL704,"&lt;&gt;"))</f>
        <v>0</v>
      </c>
      <c r="AM705" s="35">
        <f t="shared" ref="AM705" si="26">IF(AM3="NA","-",COUNTIFS(AM5:AM704,"&lt;&gt;NW",AM5:AM704,"&lt;&gt;AB",AM5:AM704,"&lt;&gt;NA",AM5:AM704,"&lt;&gt;"))</f>
        <v>0</v>
      </c>
    </row>
    <row r="706" spans="1:39" ht="15.75" x14ac:dyDescent="0.3">
      <c r="A706" s="41"/>
      <c r="B706" s="97" t="s">
        <v>62</v>
      </c>
      <c r="C706" s="97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0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0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0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0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0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0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0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0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0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0</v>
      </c>
      <c r="N706" s="35">
        <f>IF(N3="NA","-",(IF(N3=1,'Course Information sheet'!$I$6,IF(N3=2,'Course Information sheet'!$I$7,IF(N3=3,'Course Information sheet'!$I$8,IF(N3=4,'Course Information sheet'!$I$9,IF(N3=5,'Course Information sheet'!$I$10,IF(N3=6,'Course Information sheet'!$I$11))))))/100)*N4)</f>
        <v>0</v>
      </c>
      <c r="O706" s="35">
        <f>IF(O3="NA","-",(IF(O3=1,'Course Information sheet'!$I$6,IF(O3=2,'Course Information sheet'!$I$7,IF(O3=3,'Course Information sheet'!$I$8,IF(O3=4,'Course Information sheet'!$I$9,IF(O3=5,'Course Information sheet'!$I$10,IF(O3=6,'Course Information sheet'!$I$11))))))/100)*O4)</f>
        <v>0</v>
      </c>
      <c r="P706" s="35">
        <f>IF(P3="NA","-",(IF(P3=1,'Course Information sheet'!$I$6,IF(P3=2,'Course Information sheet'!$I$7,IF(P3=3,'Course Information sheet'!$I$8,IF(P3=4,'Course Information sheet'!$I$9,IF(P3=5,'Course Information sheet'!$I$10,IF(P3=6,'Course Information sheet'!$I$11))))))/100)*P4)</f>
        <v>0</v>
      </c>
      <c r="Q706" s="35">
        <f>IF(Q3="NA","-",(IF(Q3=1,'Course Information sheet'!$I$6,IF(Q3=2,'Course Information sheet'!$I$7,IF(Q3=3,'Course Information sheet'!$I$8,IF(Q3=4,'Course Information sheet'!$I$9,IF(Q3=5,'Course Information sheet'!$I$10,IF(Q3=6,'Course Information sheet'!$I$11))))))/100)*Q4)</f>
        <v>0</v>
      </c>
      <c r="R706" s="35">
        <f>IF(R3="NA","-",(IF(R3=1,'Course Information sheet'!$I$6,IF(R3=2,'Course Information sheet'!$I$7,IF(R3=3,'Course Information sheet'!$I$8,IF(R3=4,'Course Information sheet'!$I$9,IF(R3=5,'Course Information sheet'!$I$10,IF(R3=6,'Course Information sheet'!$I$11))))))/100)*R4)</f>
        <v>0</v>
      </c>
      <c r="S706" s="35">
        <f>IF(S3="NA","-",(IF(S3=1,'Course Information sheet'!$I$6,IF(S3=2,'Course Information sheet'!$I$7,IF(S3=3,'Course Information sheet'!$I$8,IF(S3=4,'Course Information sheet'!$I$9,IF(S3=5,'Course Information sheet'!$I$10,IF(S3=6,'Course Information sheet'!$I$11))))))/100)*S4)</f>
        <v>0</v>
      </c>
      <c r="T706" s="35">
        <f>IF(T3="NA","-",(IF(T3=1,'Course Information sheet'!$I$6,IF(T3=2,'Course Information sheet'!$I$7,IF(T3=3,'Course Information sheet'!$I$8,IF(T3=4,'Course Information sheet'!$I$9,IF(T3=5,'Course Information sheet'!$I$10,IF(T3=6,'Course Information sheet'!$I$11))))))/100)*T4)</f>
        <v>0</v>
      </c>
      <c r="U706" s="35">
        <f>IF(U3="NA","-",(IF(U3=1,'Course Information sheet'!$I$6,IF(U3=2,'Course Information sheet'!$I$7,IF(U3=3,'Course Information sheet'!$I$8,IF(U3=4,'Course Information sheet'!$I$9,IF(U3=5,'Course Information sheet'!$I$10,IF(U3=6,'Course Information sheet'!$I$11))))))/100)*U4)</f>
        <v>0</v>
      </c>
      <c r="V706" s="35">
        <f>IF(V3="NA","-",(IF(V3=1,'Course Information sheet'!$I$6,IF(V3=2,'Course Information sheet'!$I$7,IF(V3=3,'Course Information sheet'!$I$8,IF(V3=4,'Course Information sheet'!$I$9,IF(V3=5,'Course Information sheet'!$I$10,IF(V3=6,'Course Information sheet'!$I$11))))))/100)*V4)</f>
        <v>0</v>
      </c>
      <c r="W706" s="35">
        <f>IF(W3="NA","-",(IF(W3=1,'Course Information sheet'!$I$6,IF(W3=2,'Course Information sheet'!$I$7,IF(W3=3,'Course Information sheet'!$I$8,IF(W3=4,'Course Information sheet'!$I$9,IF(W3=5,'Course Information sheet'!$I$10,IF(W3=6,'Course Information sheet'!$I$11))))))/100)*W4)</f>
        <v>0</v>
      </c>
      <c r="X706" s="35">
        <f>IF(X3="NA","-",(IF(X3=1,'Course Information sheet'!$I$6,IF(X3=2,'Course Information sheet'!$I$7,IF(X3=3,'Course Information sheet'!$I$8,IF(X3=4,'Course Information sheet'!$I$9,IF(X3=5,'Course Information sheet'!$I$10,IF(X3=6,'Course Information sheet'!$I$11))))))/100)*X4)</f>
        <v>0</v>
      </c>
      <c r="Y706" s="35">
        <f>IF(Y3="NA","-",(IF(Y3=1,'Course Information sheet'!$I$6,IF(Y3=2,'Course Information sheet'!$I$7,IF(Y3=3,'Course Information sheet'!$I$8,IF(Y3=4,'Course Information sheet'!$I$9,IF(Y3=5,'Course Information sheet'!$I$10,IF(Y3=6,'Course Information sheet'!$I$11))))))/100)*Y4)</f>
        <v>0</v>
      </c>
      <c r="Z706" s="35">
        <f>IF(Z3="NA","-",(IF(Z3=1,'Course Information sheet'!$I$6,IF(Z3=2,'Course Information sheet'!$I$7,IF(Z3=3,'Course Information sheet'!$I$8,IF(Z3=4,'Course Information sheet'!$I$9,IF(Z3=5,'Course Information sheet'!$I$10,IF(Z3=6,'Course Information sheet'!$I$11))))))/100)*Z4)</f>
        <v>0</v>
      </c>
      <c r="AA706" s="35">
        <f>IF(AA3="NA","-",(IF(AA3=1,'Course Information sheet'!$I$6,IF(AA3=2,'Course Information sheet'!$I$7,IF(AA3=3,'Course Information sheet'!$I$8,IF(AA3=4,'Course Information sheet'!$I$9,IF(AA3=5,'Course Information sheet'!$I$10,IF(AA3=6,'Course Information sheet'!$I$11))))))/100)*AA4)</f>
        <v>0</v>
      </c>
      <c r="AB706" s="35">
        <f>IF(AB3="NA","-",(IF(AB3=1,'Course Information sheet'!$I$6,IF(AB3=2,'Course Information sheet'!$I$7,IF(AB3=3,'Course Information sheet'!$I$8,IF(AB3=4,'Course Information sheet'!$I$9,IF(AB3=5,'Course Information sheet'!$I$10,IF(AB3=6,'Course Information sheet'!$I$11))))))/100)*AB4)</f>
        <v>0</v>
      </c>
      <c r="AC706" s="35">
        <f>IF(AC3="NA","-",(IF(AC3=1,'Course Information sheet'!$I$6,IF(AC3=2,'Course Information sheet'!$I$7,IF(AC3=3,'Course Information sheet'!$I$8,IF(AC3=4,'Course Information sheet'!$I$9,IF(AC3=5,'Course Information sheet'!$I$10,IF(AC3=6,'Course Information sheet'!$I$11))))))/100)*AC4)</f>
        <v>0</v>
      </c>
      <c r="AD706" s="35">
        <f>IF(AD3="NA","-",(IF(AD3=1,'Course Information sheet'!$I$6,IF(AD3=2,'Course Information sheet'!$I$7,IF(AD3=3,'Course Information sheet'!$I$8,IF(AD3=4,'Course Information sheet'!$I$9,IF(AD3=5,'Course Information sheet'!$I$10,IF(AD3=6,'Course Information sheet'!$I$11))))))/100)*AD4)</f>
        <v>0</v>
      </c>
      <c r="AE706" s="35">
        <f>IF(AE3="NA","-",(IF(AE3=1,'Course Information sheet'!$I$6,IF(AE3=2,'Course Information sheet'!$I$7,IF(AE3=3,'Course Information sheet'!$I$8,IF(AE3=4,'Course Information sheet'!$I$9,IF(AE3=5,'Course Information sheet'!$I$10,IF(AE3=6,'Course Information sheet'!$I$11))))))/100)*AE4)</f>
        <v>0</v>
      </c>
      <c r="AF706" s="35">
        <f>IF(AF3="NA","-",(IF(AF3=1,'Course Information sheet'!$I$6,IF(AF3=2,'Course Information sheet'!$I$7,IF(AF3=3,'Course Information sheet'!$I$8,IF(AF3=4,'Course Information sheet'!$I$9,IF(AF3=5,'Course Information sheet'!$I$10,IF(AF3=6,'Course Information sheet'!$I$11))))))/100)*AF4)</f>
        <v>0</v>
      </c>
      <c r="AG706" s="35">
        <f>IF(AG3="NA","-",(IF(AG3=1,'Course Information sheet'!$I$6,IF(AG3=2,'Course Information sheet'!$I$7,IF(AG3=3,'Course Information sheet'!$I$8,IF(AG3=4,'Course Information sheet'!$I$9,IF(AG3=5,'Course Information sheet'!$I$10,IF(AG3=6,'Course Information sheet'!$I$11))))))/100)*AG4)</f>
        <v>0</v>
      </c>
      <c r="AH706" s="35">
        <f>IF(AH3="NA","-",(IF(AH3=1,'Course Information sheet'!$I$6,IF(AH3=2,'Course Information sheet'!$I$7,IF(AH3=3,'Course Information sheet'!$I$8,IF(AH3=4,'Course Information sheet'!$I$9,IF(AH3=5,'Course Information sheet'!$I$10,IF(AH3=6,'Course Information sheet'!$I$11))))))/100)*AH4)</f>
        <v>0</v>
      </c>
      <c r="AI706" s="35">
        <f>IF(AI3="NA","-",(IF(AI3=1,'Course Information sheet'!$I$6,IF(AI3=2,'Course Information sheet'!$I$7,IF(AI3=3,'Course Information sheet'!$I$8,IF(AI3=4,'Course Information sheet'!$I$9,IF(AI3=5,'Course Information sheet'!$I$10,IF(AI3=6,'Course Information sheet'!$I$11))))))/100)*AI4)</f>
        <v>0</v>
      </c>
      <c r="AJ706" s="35">
        <f>IF(AJ3="NA","-",(IF(AJ3=1,'Course Information sheet'!$I$6,IF(AJ3=2,'Course Information sheet'!$I$7,IF(AJ3=3,'Course Information sheet'!$I$8,IF(AJ3=4,'Course Information sheet'!$I$9,IF(AJ3=5,'Course Information sheet'!$I$10,IF(AJ3=6,'Course Information sheet'!$I$11))))))/100)*AJ4)</f>
        <v>0</v>
      </c>
      <c r="AK706" s="35">
        <f>IF(AK3="NA","-",(IF(AK3=1,'Course Information sheet'!$I$6,IF(AK3=2,'Course Information sheet'!$I$7,IF(AK3=3,'Course Information sheet'!$I$8,IF(AK3=4,'Course Information sheet'!$I$9,IF(AK3=5,'Course Information sheet'!$I$10,IF(AK3=6,'Course Information sheet'!$I$11))))))/100)*AK4)</f>
        <v>0</v>
      </c>
      <c r="AL706" s="35">
        <f>IF(AL3="NA","-",(IF(AL3=1,'Course Information sheet'!$I$6,IF(AL3=2,'Course Information sheet'!$I$7,IF(AL3=3,'Course Information sheet'!$I$8,IF(AL3=4,'Course Information sheet'!$I$9,IF(AL3=5,'Course Information sheet'!$I$10,IF(AL3=6,'Course Information sheet'!$I$11))))))/100)*AL4)</f>
        <v>0</v>
      </c>
      <c r="AM706" s="35">
        <f>IF(AM3="NA","-",(IF(AM3=1,'Course Information sheet'!$I$6,IF(AM3=2,'Course Information sheet'!$I$7,IF(AM3=3,'Course Information sheet'!$I$8,IF(AM3=4,'Course Information sheet'!$I$9,IF(AM3=5,'Course Information sheet'!$I$10,IF(AM3=6,'Course Information sheet'!$I$11))))))/100)*AM4)</f>
        <v>0</v>
      </c>
    </row>
    <row r="707" spans="1:39" x14ac:dyDescent="0.25">
      <c r="A707" s="41"/>
      <c r="B707" s="96" t="s">
        <v>61</v>
      </c>
      <c r="C707" s="96"/>
      <c r="D707" s="35">
        <f>IF(D3="NA","-",COUNTIF(D5:D704,"&gt;=" &amp;D706))</f>
        <v>0</v>
      </c>
      <c r="E707" s="35">
        <f t="shared" ref="E707:AM707" si="27">IF(E3="NA","-",COUNTIF(E5:E704,"&gt;=" &amp;E706))</f>
        <v>0</v>
      </c>
      <c r="F707" s="35">
        <f t="shared" si="27"/>
        <v>0</v>
      </c>
      <c r="G707" s="35">
        <f t="shared" si="27"/>
        <v>0</v>
      </c>
      <c r="H707" s="35">
        <f t="shared" si="27"/>
        <v>0</v>
      </c>
      <c r="I707" s="35">
        <f t="shared" si="27"/>
        <v>0</v>
      </c>
      <c r="J707" s="35">
        <f t="shared" si="27"/>
        <v>0</v>
      </c>
      <c r="K707" s="35">
        <f t="shared" si="27"/>
        <v>0</v>
      </c>
      <c r="L707" s="35">
        <f t="shared" si="27"/>
        <v>0</v>
      </c>
      <c r="M707" s="35">
        <f t="shared" si="27"/>
        <v>0</v>
      </c>
      <c r="N707" s="35">
        <f t="shared" si="27"/>
        <v>0</v>
      </c>
      <c r="O707" s="35">
        <f t="shared" si="27"/>
        <v>0</v>
      </c>
      <c r="P707" s="35">
        <f t="shared" si="27"/>
        <v>0</v>
      </c>
      <c r="Q707" s="35">
        <f t="shared" si="27"/>
        <v>0</v>
      </c>
      <c r="R707" s="35">
        <f t="shared" si="27"/>
        <v>0</v>
      </c>
      <c r="S707" s="35">
        <f t="shared" si="27"/>
        <v>0</v>
      </c>
      <c r="T707" s="35">
        <f t="shared" si="27"/>
        <v>0</v>
      </c>
      <c r="U707" s="35">
        <f t="shared" si="27"/>
        <v>0</v>
      </c>
      <c r="V707" s="35">
        <f t="shared" si="27"/>
        <v>0</v>
      </c>
      <c r="W707" s="35">
        <f t="shared" si="27"/>
        <v>0</v>
      </c>
      <c r="X707" s="35">
        <f t="shared" si="27"/>
        <v>0</v>
      </c>
      <c r="Y707" s="35">
        <f t="shared" si="27"/>
        <v>0</v>
      </c>
      <c r="Z707" s="35">
        <f t="shared" si="27"/>
        <v>0</v>
      </c>
      <c r="AA707" s="35">
        <f t="shared" si="27"/>
        <v>0</v>
      </c>
      <c r="AB707" s="35">
        <f t="shared" si="27"/>
        <v>0</v>
      </c>
      <c r="AC707" s="35">
        <f t="shared" si="27"/>
        <v>0</v>
      </c>
      <c r="AD707" s="35">
        <f t="shared" si="27"/>
        <v>0</v>
      </c>
      <c r="AE707" s="35">
        <f t="shared" si="27"/>
        <v>0</v>
      </c>
      <c r="AF707" s="35">
        <f t="shared" si="27"/>
        <v>0</v>
      </c>
      <c r="AG707" s="35">
        <f t="shared" si="27"/>
        <v>0</v>
      </c>
      <c r="AH707" s="35">
        <f t="shared" si="27"/>
        <v>0</v>
      </c>
      <c r="AI707" s="35">
        <f t="shared" si="27"/>
        <v>0</v>
      </c>
      <c r="AJ707" s="35">
        <f t="shared" si="27"/>
        <v>0</v>
      </c>
      <c r="AK707" s="35">
        <f t="shared" si="27"/>
        <v>0</v>
      </c>
      <c r="AL707" s="35">
        <f t="shared" si="27"/>
        <v>0</v>
      </c>
      <c r="AM707" s="35">
        <f t="shared" si="27"/>
        <v>0</v>
      </c>
    </row>
    <row r="708" spans="1:39" x14ac:dyDescent="0.25">
      <c r="A708" s="41"/>
      <c r="B708" s="96" t="s">
        <v>64</v>
      </c>
      <c r="C708" s="96"/>
      <c r="D708" s="42" t="str">
        <f>IFERROR(IF(D3="NA","-",(D707/D705)*100),"-")</f>
        <v>-</v>
      </c>
      <c r="E708" s="42" t="str">
        <f t="shared" ref="E708:AM708" si="28">IFERROR(IF(E3="NA","-",(E707/E705)*100),"-")</f>
        <v>-</v>
      </c>
      <c r="F708" s="42" t="str">
        <f t="shared" si="28"/>
        <v>-</v>
      </c>
      <c r="G708" s="42" t="str">
        <f t="shared" si="28"/>
        <v>-</v>
      </c>
      <c r="H708" s="42" t="str">
        <f t="shared" si="28"/>
        <v>-</v>
      </c>
      <c r="I708" s="42" t="str">
        <f t="shared" si="28"/>
        <v>-</v>
      </c>
      <c r="J708" s="42" t="str">
        <f t="shared" si="28"/>
        <v>-</v>
      </c>
      <c r="K708" s="42" t="str">
        <f t="shared" si="28"/>
        <v>-</v>
      </c>
      <c r="L708" s="42" t="str">
        <f t="shared" si="28"/>
        <v>-</v>
      </c>
      <c r="M708" s="42" t="str">
        <f t="shared" si="28"/>
        <v>-</v>
      </c>
      <c r="N708" s="42" t="str">
        <f t="shared" si="28"/>
        <v>-</v>
      </c>
      <c r="O708" s="42" t="str">
        <f t="shared" si="28"/>
        <v>-</v>
      </c>
      <c r="P708" s="42" t="str">
        <f t="shared" si="28"/>
        <v>-</v>
      </c>
      <c r="Q708" s="42" t="str">
        <f t="shared" si="28"/>
        <v>-</v>
      </c>
      <c r="R708" s="42" t="str">
        <f t="shared" si="28"/>
        <v>-</v>
      </c>
      <c r="S708" s="42" t="str">
        <f t="shared" si="28"/>
        <v>-</v>
      </c>
      <c r="T708" s="42" t="str">
        <f t="shared" si="28"/>
        <v>-</v>
      </c>
      <c r="U708" s="42" t="str">
        <f t="shared" si="28"/>
        <v>-</v>
      </c>
      <c r="V708" s="42" t="str">
        <f t="shared" si="28"/>
        <v>-</v>
      </c>
      <c r="W708" s="42" t="str">
        <f t="shared" si="28"/>
        <v>-</v>
      </c>
      <c r="X708" s="42" t="str">
        <f t="shared" si="28"/>
        <v>-</v>
      </c>
      <c r="Y708" s="42" t="str">
        <f t="shared" si="28"/>
        <v>-</v>
      </c>
      <c r="Z708" s="42" t="str">
        <f t="shared" si="28"/>
        <v>-</v>
      </c>
      <c r="AA708" s="42" t="str">
        <f t="shared" si="28"/>
        <v>-</v>
      </c>
      <c r="AB708" s="42" t="str">
        <f t="shared" si="28"/>
        <v>-</v>
      </c>
      <c r="AC708" s="42" t="str">
        <f t="shared" si="28"/>
        <v>-</v>
      </c>
      <c r="AD708" s="42" t="str">
        <f t="shared" si="28"/>
        <v>-</v>
      </c>
      <c r="AE708" s="42" t="str">
        <f t="shared" si="28"/>
        <v>-</v>
      </c>
      <c r="AF708" s="42" t="str">
        <f t="shared" si="28"/>
        <v>-</v>
      </c>
      <c r="AG708" s="42" t="str">
        <f t="shared" si="28"/>
        <v>-</v>
      </c>
      <c r="AH708" s="42" t="str">
        <f t="shared" si="28"/>
        <v>-</v>
      </c>
      <c r="AI708" s="42" t="str">
        <f t="shared" si="28"/>
        <v>-</v>
      </c>
      <c r="AJ708" s="42" t="str">
        <f t="shared" si="28"/>
        <v>-</v>
      </c>
      <c r="AK708" s="42" t="str">
        <f t="shared" si="28"/>
        <v>-</v>
      </c>
      <c r="AL708" s="42" t="str">
        <f t="shared" si="28"/>
        <v>-</v>
      </c>
      <c r="AM708" s="42" t="str">
        <f t="shared" si="28"/>
        <v>-</v>
      </c>
    </row>
    <row r="709" spans="1:39" x14ac:dyDescent="0.25">
      <c r="A709" s="41"/>
      <c r="B709" s="96" t="s">
        <v>63</v>
      </c>
      <c r="C709" s="96"/>
      <c r="D709" s="35" t="str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-</v>
      </c>
      <c r="E709" s="35" t="str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-</v>
      </c>
      <c r="F709" s="35" t="str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-</v>
      </c>
      <c r="G709" s="35" t="str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-</v>
      </c>
      <c r="H709" s="35" t="str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-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 t="str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-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 t="str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-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  <c r="N709" s="35" t="str">
        <f>IF(N3="NA","-",IF(N708="-","-",(IF(N3=1,IF(N708&gt;= 'Course Information sheet'!$L$6,3,IF(AND(N708&gt;= 'Course Information sheet'!$K$6,N708&lt; 'Course Information sheet'!$L$6),2,IF(AND(N708&gt;= 'Course Information sheet'!$J$6,N708&lt; 'Course Information sheet'!$K$6),1,0))),IF(N3=2, IF(N708&gt;= 'Course Information sheet'!$L$7,3,IF(AND(N708&gt;= 'Course Information sheet'!$K$7,N708&lt; 'Course Information sheet'!$L$7),2,IF(AND(N708&gt;= 'Course Information sheet'!$J$7,N708&lt; 'Course Information sheet'!$K$7),1,0))),IF(N3=3, IF(N708&gt;= 'Course Information sheet'!$L$8,3,IF(AND(N708&gt;= 'Course Information sheet'!$K$8,N708&lt; 'Course Information sheet'!$L$8),2,IF(AND(N708&gt;= 'Course Information sheet'!$J$8,N708&lt; 'Course Information sheet'!$K$8),1,0))),IF(N3=4, IF(N708&gt;= 'Course Information sheet'!$L$9,3,IF(AND(N708&gt;= 'Course Information sheet'!$K$9,N708&lt; 'Course Information sheet'!$L$9),2,IF(AND(N708&gt;= 'Course Information sheet'!$J$9,N708&lt; 'Course Information sheet'!$K$9),1,0))),IF(N3=5, IF(N708&gt;= 'Course Information sheet'!$L$10,3,IF(AND(N708&gt;= 'Course Information sheet'!$K$10,N708&lt; 'Course Information sheet'!$L$10),2,IF(AND(N708&gt;= 'Course Information sheet'!$J$10,N708&lt; 'Course Information sheet'!$K$10),1,0))),IF(N3=6, IF(N708&gt;= 'Course Information sheet'!$L$11,3,IF(AND(N708&gt;= 'Course Information sheet'!$K$11,N708&lt; 'Course Information sheet'!$L$11),2,IF(AND(N708&gt;= 'Course Information sheet'!$J$11,N708&lt; 'Course Information sheet'!$K$11),1,0))))))))))))</f>
        <v>-</v>
      </c>
      <c r="O709" s="35" t="str">
        <f>IF(O3="NA","-",IF(O708="-","-",(IF(O3=1,IF(O708&gt;= 'Course Information sheet'!$L$6,3,IF(AND(O708&gt;= 'Course Information sheet'!$K$6,O708&lt; 'Course Information sheet'!$L$6),2,IF(AND(O708&gt;= 'Course Information sheet'!$J$6,O708&lt; 'Course Information sheet'!$K$6),1,0))),IF(O3=2, IF(O708&gt;= 'Course Information sheet'!$L$7,3,IF(AND(O708&gt;= 'Course Information sheet'!$K$7,O708&lt; 'Course Information sheet'!$L$7),2,IF(AND(O708&gt;= 'Course Information sheet'!$J$7,O708&lt; 'Course Information sheet'!$K$7),1,0))),IF(O3=3, IF(O708&gt;= 'Course Information sheet'!$L$8,3,IF(AND(O708&gt;= 'Course Information sheet'!$K$8,O708&lt; 'Course Information sheet'!$L$8),2,IF(AND(O708&gt;= 'Course Information sheet'!$J$8,O708&lt; 'Course Information sheet'!$K$8),1,0))),IF(O3=4, IF(O708&gt;= 'Course Information sheet'!$L$9,3,IF(AND(O708&gt;= 'Course Information sheet'!$K$9,O708&lt; 'Course Information sheet'!$L$9),2,IF(AND(O708&gt;= 'Course Information sheet'!$J$9,O708&lt; 'Course Information sheet'!$K$9),1,0))),IF(O3=5, IF(O708&gt;= 'Course Information sheet'!$L$10,3,IF(AND(O708&gt;= 'Course Information sheet'!$K$10,O708&lt; 'Course Information sheet'!$L$10),2,IF(AND(O708&gt;= 'Course Information sheet'!$J$10,O708&lt; 'Course Information sheet'!$K$10),1,0))),IF(O3=6, IF(O708&gt;= 'Course Information sheet'!$L$11,3,IF(AND(O708&gt;= 'Course Information sheet'!$K$11,O708&lt; 'Course Information sheet'!$L$11),2,IF(AND(O708&gt;= 'Course Information sheet'!$J$11,O708&lt; 'Course Information sheet'!$K$11),1,0))))))))))))</f>
        <v>-</v>
      </c>
      <c r="P709" s="35" t="str">
        <f>IF(P3="NA","-",IF(P708="-","-",(IF(P3=1,IF(P708&gt;= 'Course Information sheet'!$L$6,3,IF(AND(P708&gt;= 'Course Information sheet'!$K$6,P708&lt; 'Course Information sheet'!$L$6),2,IF(AND(P708&gt;= 'Course Information sheet'!$J$6,P708&lt; 'Course Information sheet'!$K$6),1,0))),IF(P3=2, IF(P708&gt;= 'Course Information sheet'!$L$7,3,IF(AND(P708&gt;= 'Course Information sheet'!$K$7,P708&lt; 'Course Information sheet'!$L$7),2,IF(AND(P708&gt;= 'Course Information sheet'!$J$7,P708&lt; 'Course Information sheet'!$K$7),1,0))),IF(P3=3, IF(P708&gt;= 'Course Information sheet'!$L$8,3,IF(AND(P708&gt;= 'Course Information sheet'!$K$8,P708&lt; 'Course Information sheet'!$L$8),2,IF(AND(P708&gt;= 'Course Information sheet'!$J$8,P708&lt; 'Course Information sheet'!$K$8),1,0))),IF(P3=4, IF(P708&gt;= 'Course Information sheet'!$L$9,3,IF(AND(P708&gt;= 'Course Information sheet'!$K$9,P708&lt; 'Course Information sheet'!$L$9),2,IF(AND(P708&gt;= 'Course Information sheet'!$J$9,P708&lt; 'Course Information sheet'!$K$9),1,0))),IF(P3=5, IF(P708&gt;= 'Course Information sheet'!$L$10,3,IF(AND(P708&gt;= 'Course Information sheet'!$K$10,P708&lt; 'Course Information sheet'!$L$10),2,IF(AND(P708&gt;= 'Course Information sheet'!$J$10,P708&lt; 'Course Information sheet'!$K$10),1,0))),IF(P3=6, IF(P708&gt;= 'Course Information sheet'!$L$11,3,IF(AND(P708&gt;= 'Course Information sheet'!$K$11,P708&lt; 'Course Information sheet'!$L$11),2,IF(AND(P708&gt;= 'Course Information sheet'!$J$11,P708&lt; 'Course Information sheet'!$K$11),1,0))))))))))))</f>
        <v>-</v>
      </c>
      <c r="Q709" s="35" t="str">
        <f>IF(Q3="NA","-",IF(Q708="-","-",(IF(Q3=1,IF(Q708&gt;= 'Course Information sheet'!$L$6,3,IF(AND(Q708&gt;= 'Course Information sheet'!$K$6,Q708&lt; 'Course Information sheet'!$L$6),2,IF(AND(Q708&gt;= 'Course Information sheet'!$J$6,Q708&lt; 'Course Information sheet'!$K$6),1,0))),IF(Q3=2, IF(Q708&gt;= 'Course Information sheet'!$L$7,3,IF(AND(Q708&gt;= 'Course Information sheet'!$K$7,Q708&lt; 'Course Information sheet'!$L$7),2,IF(AND(Q708&gt;= 'Course Information sheet'!$J$7,Q708&lt; 'Course Information sheet'!$K$7),1,0))),IF(Q3=3, IF(Q708&gt;= 'Course Information sheet'!$L$8,3,IF(AND(Q708&gt;= 'Course Information sheet'!$K$8,Q708&lt; 'Course Information sheet'!$L$8),2,IF(AND(Q708&gt;= 'Course Information sheet'!$J$8,Q708&lt; 'Course Information sheet'!$K$8),1,0))),IF(Q3=4, IF(Q708&gt;= 'Course Information sheet'!$L$9,3,IF(AND(Q708&gt;= 'Course Information sheet'!$K$9,Q708&lt; 'Course Information sheet'!$L$9),2,IF(AND(Q708&gt;= 'Course Information sheet'!$J$9,Q708&lt; 'Course Information sheet'!$K$9),1,0))),IF(Q3=5, IF(Q708&gt;= 'Course Information sheet'!$L$10,3,IF(AND(Q708&gt;= 'Course Information sheet'!$K$10,Q708&lt; 'Course Information sheet'!$L$10),2,IF(AND(Q708&gt;= 'Course Information sheet'!$J$10,Q708&lt; 'Course Information sheet'!$K$10),1,0))),IF(Q3=6, IF(Q708&gt;= 'Course Information sheet'!$L$11,3,IF(AND(Q708&gt;= 'Course Information sheet'!$K$11,Q708&lt; 'Course Information sheet'!$L$11),2,IF(AND(Q708&gt;= 'Course Information sheet'!$J$11,Q708&lt; 'Course Information sheet'!$K$11),1,0))))))))))))</f>
        <v>-</v>
      </c>
      <c r="R709" s="35" t="str">
        <f>IF(R3="NA","-",IF(R708="-","-",(IF(R3=1,IF(R708&gt;= 'Course Information sheet'!$L$6,3,IF(AND(R708&gt;= 'Course Information sheet'!$K$6,R708&lt; 'Course Information sheet'!$L$6),2,IF(AND(R708&gt;= 'Course Information sheet'!$J$6,R708&lt; 'Course Information sheet'!$K$6),1,0))),IF(R3=2, IF(R708&gt;= 'Course Information sheet'!$L$7,3,IF(AND(R708&gt;= 'Course Information sheet'!$K$7,R708&lt; 'Course Information sheet'!$L$7),2,IF(AND(R708&gt;= 'Course Information sheet'!$J$7,R708&lt; 'Course Information sheet'!$K$7),1,0))),IF(R3=3, IF(R708&gt;= 'Course Information sheet'!$L$8,3,IF(AND(R708&gt;= 'Course Information sheet'!$K$8,R708&lt; 'Course Information sheet'!$L$8),2,IF(AND(R708&gt;= 'Course Information sheet'!$J$8,R708&lt; 'Course Information sheet'!$K$8),1,0))),IF(R3=4, IF(R708&gt;= 'Course Information sheet'!$L$9,3,IF(AND(R708&gt;= 'Course Information sheet'!$K$9,R708&lt; 'Course Information sheet'!$L$9),2,IF(AND(R708&gt;= 'Course Information sheet'!$J$9,R708&lt; 'Course Information sheet'!$K$9),1,0))),IF(R3=5, IF(R708&gt;= 'Course Information sheet'!$L$10,3,IF(AND(R708&gt;= 'Course Information sheet'!$K$10,R708&lt; 'Course Information sheet'!$L$10),2,IF(AND(R708&gt;= 'Course Information sheet'!$J$10,R708&lt; 'Course Information sheet'!$K$10),1,0))),IF(R3=6, IF(R708&gt;= 'Course Information sheet'!$L$11,3,IF(AND(R708&gt;= 'Course Information sheet'!$K$11,R708&lt; 'Course Information sheet'!$L$11),2,IF(AND(R708&gt;= 'Course Information sheet'!$J$11,R708&lt; 'Course Information sheet'!$K$11),1,0))))))))))))</f>
        <v>-</v>
      </c>
      <c r="S709" s="35" t="str">
        <f>IF(S3="NA","-",IF(S708="-","-",(IF(S3=1,IF(S708&gt;= 'Course Information sheet'!$L$6,3,IF(AND(S708&gt;= 'Course Information sheet'!$K$6,S708&lt; 'Course Information sheet'!$L$6),2,IF(AND(S708&gt;= 'Course Information sheet'!$J$6,S708&lt; 'Course Information sheet'!$K$6),1,0))),IF(S3=2, IF(S708&gt;= 'Course Information sheet'!$L$7,3,IF(AND(S708&gt;= 'Course Information sheet'!$K$7,S708&lt; 'Course Information sheet'!$L$7),2,IF(AND(S708&gt;= 'Course Information sheet'!$J$7,S708&lt; 'Course Information sheet'!$K$7),1,0))),IF(S3=3, IF(S708&gt;= 'Course Information sheet'!$L$8,3,IF(AND(S708&gt;= 'Course Information sheet'!$K$8,S708&lt; 'Course Information sheet'!$L$8),2,IF(AND(S708&gt;= 'Course Information sheet'!$J$8,S708&lt; 'Course Information sheet'!$K$8),1,0))),IF(S3=4, IF(S708&gt;= 'Course Information sheet'!$L$9,3,IF(AND(S708&gt;= 'Course Information sheet'!$K$9,S708&lt; 'Course Information sheet'!$L$9),2,IF(AND(S708&gt;= 'Course Information sheet'!$J$9,S708&lt; 'Course Information sheet'!$K$9),1,0))),IF(S3=5, IF(S708&gt;= 'Course Information sheet'!$L$10,3,IF(AND(S708&gt;= 'Course Information sheet'!$K$10,S708&lt; 'Course Information sheet'!$L$10),2,IF(AND(S708&gt;= 'Course Information sheet'!$J$10,S708&lt; 'Course Information sheet'!$K$10),1,0))),IF(S3=6, IF(S708&gt;= 'Course Information sheet'!$L$11,3,IF(AND(S708&gt;= 'Course Information sheet'!$K$11,S708&lt; 'Course Information sheet'!$L$11),2,IF(AND(S708&gt;= 'Course Information sheet'!$J$11,S708&lt; 'Course Information sheet'!$K$11),1,0))))))))))))</f>
        <v>-</v>
      </c>
      <c r="T709" s="35" t="str">
        <f>IF(T3="NA","-",IF(T708="-","-",(IF(T3=1,IF(T708&gt;= 'Course Information sheet'!$L$6,3,IF(AND(T708&gt;= 'Course Information sheet'!$K$6,T708&lt; 'Course Information sheet'!$L$6),2,IF(AND(T708&gt;= 'Course Information sheet'!$J$6,T708&lt; 'Course Information sheet'!$K$6),1,0))),IF(T3=2, IF(T708&gt;= 'Course Information sheet'!$L$7,3,IF(AND(T708&gt;= 'Course Information sheet'!$K$7,T708&lt; 'Course Information sheet'!$L$7),2,IF(AND(T708&gt;= 'Course Information sheet'!$J$7,T708&lt; 'Course Information sheet'!$K$7),1,0))),IF(T3=3, IF(T708&gt;= 'Course Information sheet'!$L$8,3,IF(AND(T708&gt;= 'Course Information sheet'!$K$8,T708&lt; 'Course Information sheet'!$L$8),2,IF(AND(T708&gt;= 'Course Information sheet'!$J$8,T708&lt; 'Course Information sheet'!$K$8),1,0))),IF(T3=4, IF(T708&gt;= 'Course Information sheet'!$L$9,3,IF(AND(T708&gt;= 'Course Information sheet'!$K$9,T708&lt; 'Course Information sheet'!$L$9),2,IF(AND(T708&gt;= 'Course Information sheet'!$J$9,T708&lt; 'Course Information sheet'!$K$9),1,0))),IF(T3=5, IF(T708&gt;= 'Course Information sheet'!$L$10,3,IF(AND(T708&gt;= 'Course Information sheet'!$K$10,T708&lt; 'Course Information sheet'!$L$10),2,IF(AND(T708&gt;= 'Course Information sheet'!$J$10,T708&lt; 'Course Information sheet'!$K$10),1,0))),IF(T3=6, IF(T708&gt;= 'Course Information sheet'!$L$11,3,IF(AND(T708&gt;= 'Course Information sheet'!$K$11,T708&lt; 'Course Information sheet'!$L$11),2,IF(AND(T708&gt;= 'Course Information sheet'!$J$11,T708&lt; 'Course Information sheet'!$K$11),1,0))))))))))))</f>
        <v>-</v>
      </c>
      <c r="U709" s="35" t="str">
        <f>IF(U3="NA","-",IF(U708="-","-",(IF(U3=1,IF(U708&gt;= 'Course Information sheet'!$L$6,3,IF(AND(U708&gt;= 'Course Information sheet'!$K$6,U708&lt; 'Course Information sheet'!$L$6),2,IF(AND(U708&gt;= 'Course Information sheet'!$J$6,U708&lt; 'Course Information sheet'!$K$6),1,0))),IF(U3=2, IF(U708&gt;= 'Course Information sheet'!$L$7,3,IF(AND(U708&gt;= 'Course Information sheet'!$K$7,U708&lt; 'Course Information sheet'!$L$7),2,IF(AND(U708&gt;= 'Course Information sheet'!$J$7,U708&lt; 'Course Information sheet'!$K$7),1,0))),IF(U3=3, IF(U708&gt;= 'Course Information sheet'!$L$8,3,IF(AND(U708&gt;= 'Course Information sheet'!$K$8,U708&lt; 'Course Information sheet'!$L$8),2,IF(AND(U708&gt;= 'Course Information sheet'!$J$8,U708&lt; 'Course Information sheet'!$K$8),1,0))),IF(U3=4, IF(U708&gt;= 'Course Information sheet'!$L$9,3,IF(AND(U708&gt;= 'Course Information sheet'!$K$9,U708&lt; 'Course Information sheet'!$L$9),2,IF(AND(U708&gt;= 'Course Information sheet'!$J$9,U708&lt; 'Course Information sheet'!$K$9),1,0))),IF(U3=5, IF(U708&gt;= 'Course Information sheet'!$L$10,3,IF(AND(U708&gt;= 'Course Information sheet'!$K$10,U708&lt; 'Course Information sheet'!$L$10),2,IF(AND(U708&gt;= 'Course Information sheet'!$J$10,U708&lt; 'Course Information sheet'!$K$10),1,0))),IF(U3=6, IF(U708&gt;= 'Course Information sheet'!$L$11,3,IF(AND(U708&gt;= 'Course Information sheet'!$K$11,U708&lt; 'Course Information sheet'!$L$11),2,IF(AND(U708&gt;= 'Course Information sheet'!$J$11,U708&lt; 'Course Information sheet'!$K$11),1,0))))))))))))</f>
        <v>-</v>
      </c>
      <c r="V709" s="35" t="str">
        <f>IF(V3="NA","-",IF(V708="-","-",(IF(V3=1,IF(V708&gt;= 'Course Information sheet'!$L$6,3,IF(AND(V708&gt;= 'Course Information sheet'!$K$6,V708&lt; 'Course Information sheet'!$L$6),2,IF(AND(V708&gt;= 'Course Information sheet'!$J$6,V708&lt; 'Course Information sheet'!$K$6),1,0))),IF(V3=2, IF(V708&gt;= 'Course Information sheet'!$L$7,3,IF(AND(V708&gt;= 'Course Information sheet'!$K$7,V708&lt; 'Course Information sheet'!$L$7),2,IF(AND(V708&gt;= 'Course Information sheet'!$J$7,V708&lt; 'Course Information sheet'!$K$7),1,0))),IF(V3=3, IF(V708&gt;= 'Course Information sheet'!$L$8,3,IF(AND(V708&gt;= 'Course Information sheet'!$K$8,V708&lt; 'Course Information sheet'!$L$8),2,IF(AND(V708&gt;= 'Course Information sheet'!$J$8,V708&lt; 'Course Information sheet'!$K$8),1,0))),IF(V3=4, IF(V708&gt;= 'Course Information sheet'!$L$9,3,IF(AND(V708&gt;= 'Course Information sheet'!$K$9,V708&lt; 'Course Information sheet'!$L$9),2,IF(AND(V708&gt;= 'Course Information sheet'!$J$9,V708&lt; 'Course Information sheet'!$K$9),1,0))),IF(V3=5, IF(V708&gt;= 'Course Information sheet'!$L$10,3,IF(AND(V708&gt;= 'Course Information sheet'!$K$10,V708&lt; 'Course Information sheet'!$L$10),2,IF(AND(V708&gt;= 'Course Information sheet'!$J$10,V708&lt; 'Course Information sheet'!$K$10),1,0))),IF(V3=6, IF(V708&gt;= 'Course Information sheet'!$L$11,3,IF(AND(V708&gt;= 'Course Information sheet'!$K$11,V708&lt; 'Course Information sheet'!$L$11),2,IF(AND(V708&gt;= 'Course Information sheet'!$J$11,V708&lt; 'Course Information sheet'!$K$11),1,0))))))))))))</f>
        <v>-</v>
      </c>
      <c r="W709" s="35" t="str">
        <f>IF(W3="NA","-",IF(W708="-","-",(IF(W3=1,IF(W708&gt;= 'Course Information sheet'!$L$6,3,IF(AND(W708&gt;= 'Course Information sheet'!$K$6,W708&lt; 'Course Information sheet'!$L$6),2,IF(AND(W708&gt;= 'Course Information sheet'!$J$6,W708&lt; 'Course Information sheet'!$K$6),1,0))),IF(W3=2, IF(W708&gt;= 'Course Information sheet'!$L$7,3,IF(AND(W708&gt;= 'Course Information sheet'!$K$7,W708&lt; 'Course Information sheet'!$L$7),2,IF(AND(W708&gt;= 'Course Information sheet'!$J$7,W708&lt; 'Course Information sheet'!$K$7),1,0))),IF(W3=3, IF(W708&gt;= 'Course Information sheet'!$L$8,3,IF(AND(W708&gt;= 'Course Information sheet'!$K$8,W708&lt; 'Course Information sheet'!$L$8),2,IF(AND(W708&gt;= 'Course Information sheet'!$J$8,W708&lt; 'Course Information sheet'!$K$8),1,0))),IF(W3=4, IF(W708&gt;= 'Course Information sheet'!$L$9,3,IF(AND(W708&gt;= 'Course Information sheet'!$K$9,W708&lt; 'Course Information sheet'!$L$9),2,IF(AND(W708&gt;= 'Course Information sheet'!$J$9,W708&lt; 'Course Information sheet'!$K$9),1,0))),IF(W3=5, IF(W708&gt;= 'Course Information sheet'!$L$10,3,IF(AND(W708&gt;= 'Course Information sheet'!$K$10,W708&lt; 'Course Information sheet'!$L$10),2,IF(AND(W708&gt;= 'Course Information sheet'!$J$10,W708&lt; 'Course Information sheet'!$K$10),1,0))),IF(W3=6, IF(W708&gt;= 'Course Information sheet'!$L$11,3,IF(AND(W708&gt;= 'Course Information sheet'!$K$11,W708&lt; 'Course Information sheet'!$L$11),2,IF(AND(W708&gt;= 'Course Information sheet'!$J$11,W708&lt; 'Course Information sheet'!$K$11),1,0))))))))))))</f>
        <v>-</v>
      </c>
      <c r="X709" s="35" t="str">
        <f>IF(X3="NA","-",IF(X708="-","-",(IF(X3=1,IF(X708&gt;= 'Course Information sheet'!$L$6,3,IF(AND(X708&gt;= 'Course Information sheet'!$K$6,X708&lt; 'Course Information sheet'!$L$6),2,IF(AND(X708&gt;= 'Course Information sheet'!$J$6,X708&lt; 'Course Information sheet'!$K$6),1,0))),IF(X3=2, IF(X708&gt;= 'Course Information sheet'!$L$7,3,IF(AND(X708&gt;= 'Course Information sheet'!$K$7,X708&lt; 'Course Information sheet'!$L$7),2,IF(AND(X708&gt;= 'Course Information sheet'!$J$7,X708&lt; 'Course Information sheet'!$K$7),1,0))),IF(X3=3, IF(X708&gt;= 'Course Information sheet'!$L$8,3,IF(AND(X708&gt;= 'Course Information sheet'!$K$8,X708&lt; 'Course Information sheet'!$L$8),2,IF(AND(X708&gt;= 'Course Information sheet'!$J$8,X708&lt; 'Course Information sheet'!$K$8),1,0))),IF(X3=4, IF(X708&gt;= 'Course Information sheet'!$L$9,3,IF(AND(X708&gt;= 'Course Information sheet'!$K$9,X708&lt; 'Course Information sheet'!$L$9),2,IF(AND(X708&gt;= 'Course Information sheet'!$J$9,X708&lt; 'Course Information sheet'!$K$9),1,0))),IF(X3=5, IF(X708&gt;= 'Course Information sheet'!$L$10,3,IF(AND(X708&gt;= 'Course Information sheet'!$K$10,X708&lt; 'Course Information sheet'!$L$10),2,IF(AND(X708&gt;= 'Course Information sheet'!$J$10,X708&lt; 'Course Information sheet'!$K$10),1,0))),IF(X3=6, IF(X708&gt;= 'Course Information sheet'!$L$11,3,IF(AND(X708&gt;= 'Course Information sheet'!$K$11,X708&lt; 'Course Information sheet'!$L$11),2,IF(AND(X708&gt;= 'Course Information sheet'!$J$11,X708&lt; 'Course Information sheet'!$K$11),1,0))))))))))))</f>
        <v>-</v>
      </c>
      <c r="Y709" s="35" t="str">
        <f>IF(Y3="NA","-",IF(Y708="-","-",(IF(Y3=1,IF(Y708&gt;= 'Course Information sheet'!$L$6,3,IF(AND(Y708&gt;= 'Course Information sheet'!$K$6,Y708&lt; 'Course Information sheet'!$L$6),2,IF(AND(Y708&gt;= 'Course Information sheet'!$J$6,Y708&lt; 'Course Information sheet'!$K$6),1,0))),IF(Y3=2, IF(Y708&gt;= 'Course Information sheet'!$L$7,3,IF(AND(Y708&gt;= 'Course Information sheet'!$K$7,Y708&lt; 'Course Information sheet'!$L$7),2,IF(AND(Y708&gt;= 'Course Information sheet'!$J$7,Y708&lt; 'Course Information sheet'!$K$7),1,0))),IF(Y3=3, IF(Y708&gt;= 'Course Information sheet'!$L$8,3,IF(AND(Y708&gt;= 'Course Information sheet'!$K$8,Y708&lt; 'Course Information sheet'!$L$8),2,IF(AND(Y708&gt;= 'Course Information sheet'!$J$8,Y708&lt; 'Course Information sheet'!$K$8),1,0))),IF(Y3=4, IF(Y708&gt;= 'Course Information sheet'!$L$9,3,IF(AND(Y708&gt;= 'Course Information sheet'!$K$9,Y708&lt; 'Course Information sheet'!$L$9),2,IF(AND(Y708&gt;= 'Course Information sheet'!$J$9,Y708&lt; 'Course Information sheet'!$K$9),1,0))),IF(Y3=5, IF(Y708&gt;= 'Course Information sheet'!$L$10,3,IF(AND(Y708&gt;= 'Course Information sheet'!$K$10,Y708&lt; 'Course Information sheet'!$L$10),2,IF(AND(Y708&gt;= 'Course Information sheet'!$J$10,Y708&lt; 'Course Information sheet'!$K$10),1,0))),IF(Y3=6, IF(Y708&gt;= 'Course Information sheet'!$L$11,3,IF(AND(Y708&gt;= 'Course Information sheet'!$K$11,Y708&lt; 'Course Information sheet'!$L$11),2,IF(AND(Y708&gt;= 'Course Information sheet'!$J$11,Y708&lt; 'Course Information sheet'!$K$11),1,0))))))))))))</f>
        <v>-</v>
      </c>
      <c r="Z709" s="35" t="str">
        <f>IF(Z3="NA","-",IF(Z708="-","-",(IF(Z3=1,IF(Z708&gt;= 'Course Information sheet'!$L$6,3,IF(AND(Z708&gt;= 'Course Information sheet'!$K$6,Z708&lt; 'Course Information sheet'!$L$6),2,IF(AND(Z708&gt;= 'Course Information sheet'!$J$6,Z708&lt; 'Course Information sheet'!$K$6),1,0))),IF(Z3=2, IF(Z708&gt;= 'Course Information sheet'!$L$7,3,IF(AND(Z708&gt;= 'Course Information sheet'!$K$7,Z708&lt; 'Course Information sheet'!$L$7),2,IF(AND(Z708&gt;= 'Course Information sheet'!$J$7,Z708&lt; 'Course Information sheet'!$K$7),1,0))),IF(Z3=3, IF(Z708&gt;= 'Course Information sheet'!$L$8,3,IF(AND(Z708&gt;= 'Course Information sheet'!$K$8,Z708&lt; 'Course Information sheet'!$L$8),2,IF(AND(Z708&gt;= 'Course Information sheet'!$J$8,Z708&lt; 'Course Information sheet'!$K$8),1,0))),IF(Z3=4, IF(Z708&gt;= 'Course Information sheet'!$L$9,3,IF(AND(Z708&gt;= 'Course Information sheet'!$K$9,Z708&lt; 'Course Information sheet'!$L$9),2,IF(AND(Z708&gt;= 'Course Information sheet'!$J$9,Z708&lt; 'Course Information sheet'!$K$9),1,0))),IF(Z3=5, IF(Z708&gt;= 'Course Information sheet'!$L$10,3,IF(AND(Z708&gt;= 'Course Information sheet'!$K$10,Z708&lt; 'Course Information sheet'!$L$10),2,IF(AND(Z708&gt;= 'Course Information sheet'!$J$10,Z708&lt; 'Course Information sheet'!$K$10),1,0))),IF(Z3=6, IF(Z708&gt;= 'Course Information sheet'!$L$11,3,IF(AND(Z708&gt;= 'Course Information sheet'!$K$11,Z708&lt; 'Course Information sheet'!$L$11),2,IF(AND(Z708&gt;= 'Course Information sheet'!$J$11,Z708&lt; 'Course Information sheet'!$K$11),1,0))))))))))))</f>
        <v>-</v>
      </c>
      <c r="AA709" s="35" t="str">
        <f>IF(AA3="NA","-",IF(AA708="-","-",(IF(AA3=1,IF(AA708&gt;= 'Course Information sheet'!$L$6,3,IF(AND(AA708&gt;= 'Course Information sheet'!$K$6,AA708&lt; 'Course Information sheet'!$L$6),2,IF(AND(AA708&gt;= 'Course Information sheet'!$J$6,AA708&lt; 'Course Information sheet'!$K$6),1,0))),IF(AA3=2, IF(AA708&gt;= 'Course Information sheet'!$L$7,3,IF(AND(AA708&gt;= 'Course Information sheet'!$K$7,AA708&lt; 'Course Information sheet'!$L$7),2,IF(AND(AA708&gt;= 'Course Information sheet'!$J$7,AA708&lt; 'Course Information sheet'!$K$7),1,0))),IF(AA3=3, IF(AA708&gt;= 'Course Information sheet'!$L$8,3,IF(AND(AA708&gt;= 'Course Information sheet'!$K$8,AA708&lt; 'Course Information sheet'!$L$8),2,IF(AND(AA708&gt;= 'Course Information sheet'!$J$8,AA708&lt; 'Course Information sheet'!$K$8),1,0))),IF(AA3=4, IF(AA708&gt;= 'Course Information sheet'!$L$9,3,IF(AND(AA708&gt;= 'Course Information sheet'!$K$9,AA708&lt; 'Course Information sheet'!$L$9),2,IF(AND(AA708&gt;= 'Course Information sheet'!$J$9,AA708&lt; 'Course Information sheet'!$K$9),1,0))),IF(AA3=5, IF(AA708&gt;= 'Course Information sheet'!$L$10,3,IF(AND(AA708&gt;= 'Course Information sheet'!$K$10,AA708&lt; 'Course Information sheet'!$L$10),2,IF(AND(AA708&gt;= 'Course Information sheet'!$J$10,AA708&lt; 'Course Information sheet'!$K$10),1,0))),IF(AA3=6, IF(AA708&gt;= 'Course Information sheet'!$L$11,3,IF(AND(AA708&gt;= 'Course Information sheet'!$K$11,AA708&lt; 'Course Information sheet'!$L$11),2,IF(AND(AA708&gt;= 'Course Information sheet'!$J$11,AA708&lt; 'Course Information sheet'!$K$11),1,0))))))))))))</f>
        <v>-</v>
      </c>
      <c r="AB709" s="35" t="str">
        <f>IF(AB3="NA","-",IF(AB708="-","-",(IF(AB3=1,IF(AB708&gt;= 'Course Information sheet'!$L$6,3,IF(AND(AB708&gt;= 'Course Information sheet'!$K$6,AB708&lt; 'Course Information sheet'!$L$6),2,IF(AND(AB708&gt;= 'Course Information sheet'!$J$6,AB708&lt; 'Course Information sheet'!$K$6),1,0))),IF(AB3=2, IF(AB708&gt;= 'Course Information sheet'!$L$7,3,IF(AND(AB708&gt;= 'Course Information sheet'!$K$7,AB708&lt; 'Course Information sheet'!$L$7),2,IF(AND(AB708&gt;= 'Course Information sheet'!$J$7,AB708&lt; 'Course Information sheet'!$K$7),1,0))),IF(AB3=3, IF(AB708&gt;= 'Course Information sheet'!$L$8,3,IF(AND(AB708&gt;= 'Course Information sheet'!$K$8,AB708&lt; 'Course Information sheet'!$L$8),2,IF(AND(AB708&gt;= 'Course Information sheet'!$J$8,AB708&lt; 'Course Information sheet'!$K$8),1,0))),IF(AB3=4, IF(AB708&gt;= 'Course Information sheet'!$L$9,3,IF(AND(AB708&gt;= 'Course Information sheet'!$K$9,AB708&lt; 'Course Information sheet'!$L$9),2,IF(AND(AB708&gt;= 'Course Information sheet'!$J$9,AB708&lt; 'Course Information sheet'!$K$9),1,0))),IF(AB3=5, IF(AB708&gt;= 'Course Information sheet'!$L$10,3,IF(AND(AB708&gt;= 'Course Information sheet'!$K$10,AB708&lt; 'Course Information sheet'!$L$10),2,IF(AND(AB708&gt;= 'Course Information sheet'!$J$10,AB708&lt; 'Course Information sheet'!$K$10),1,0))),IF(AB3=6, IF(AB708&gt;= 'Course Information sheet'!$L$11,3,IF(AND(AB708&gt;= 'Course Information sheet'!$K$11,AB708&lt; 'Course Information sheet'!$L$11),2,IF(AND(AB708&gt;= 'Course Information sheet'!$J$11,AB708&lt; 'Course Information sheet'!$K$11),1,0))))))))))))</f>
        <v>-</v>
      </c>
      <c r="AC709" s="35" t="str">
        <f>IF(AC3="NA","-",IF(AC708="-","-",(IF(AC3=1,IF(AC708&gt;= 'Course Information sheet'!$L$6,3,IF(AND(AC708&gt;= 'Course Information sheet'!$K$6,AC708&lt; 'Course Information sheet'!$L$6),2,IF(AND(AC708&gt;= 'Course Information sheet'!$J$6,AC708&lt; 'Course Information sheet'!$K$6),1,0))),IF(AC3=2, IF(AC708&gt;= 'Course Information sheet'!$L$7,3,IF(AND(AC708&gt;= 'Course Information sheet'!$K$7,AC708&lt; 'Course Information sheet'!$L$7),2,IF(AND(AC708&gt;= 'Course Information sheet'!$J$7,AC708&lt; 'Course Information sheet'!$K$7),1,0))),IF(AC3=3, IF(AC708&gt;= 'Course Information sheet'!$L$8,3,IF(AND(AC708&gt;= 'Course Information sheet'!$K$8,AC708&lt; 'Course Information sheet'!$L$8),2,IF(AND(AC708&gt;= 'Course Information sheet'!$J$8,AC708&lt; 'Course Information sheet'!$K$8),1,0))),IF(AC3=4, IF(AC708&gt;= 'Course Information sheet'!$L$9,3,IF(AND(AC708&gt;= 'Course Information sheet'!$K$9,AC708&lt; 'Course Information sheet'!$L$9),2,IF(AND(AC708&gt;= 'Course Information sheet'!$J$9,AC708&lt; 'Course Information sheet'!$K$9),1,0))),IF(AC3=5, IF(AC708&gt;= 'Course Information sheet'!$L$10,3,IF(AND(AC708&gt;= 'Course Information sheet'!$K$10,AC708&lt; 'Course Information sheet'!$L$10),2,IF(AND(AC708&gt;= 'Course Information sheet'!$J$10,AC708&lt; 'Course Information sheet'!$K$10),1,0))),IF(AC3=6, IF(AC708&gt;= 'Course Information sheet'!$L$11,3,IF(AND(AC708&gt;= 'Course Information sheet'!$K$11,AC708&lt; 'Course Information sheet'!$L$11),2,IF(AND(AC708&gt;= 'Course Information sheet'!$J$11,AC708&lt; 'Course Information sheet'!$K$11),1,0))))))))))))</f>
        <v>-</v>
      </c>
      <c r="AD709" s="35" t="str">
        <f>IF(AD3="NA","-",IF(AD708="-","-",(IF(AD3=1,IF(AD708&gt;= 'Course Information sheet'!$L$6,3,IF(AND(AD708&gt;= 'Course Information sheet'!$K$6,AD708&lt; 'Course Information sheet'!$L$6),2,IF(AND(AD708&gt;= 'Course Information sheet'!$J$6,AD708&lt; 'Course Information sheet'!$K$6),1,0))),IF(AD3=2, IF(AD708&gt;= 'Course Information sheet'!$L$7,3,IF(AND(AD708&gt;= 'Course Information sheet'!$K$7,AD708&lt; 'Course Information sheet'!$L$7),2,IF(AND(AD708&gt;= 'Course Information sheet'!$J$7,AD708&lt; 'Course Information sheet'!$K$7),1,0))),IF(AD3=3, IF(AD708&gt;= 'Course Information sheet'!$L$8,3,IF(AND(AD708&gt;= 'Course Information sheet'!$K$8,AD708&lt; 'Course Information sheet'!$L$8),2,IF(AND(AD708&gt;= 'Course Information sheet'!$J$8,AD708&lt; 'Course Information sheet'!$K$8),1,0))),IF(AD3=4, IF(AD708&gt;= 'Course Information sheet'!$L$9,3,IF(AND(AD708&gt;= 'Course Information sheet'!$K$9,AD708&lt; 'Course Information sheet'!$L$9),2,IF(AND(AD708&gt;= 'Course Information sheet'!$J$9,AD708&lt; 'Course Information sheet'!$K$9),1,0))),IF(AD3=5, IF(AD708&gt;= 'Course Information sheet'!$L$10,3,IF(AND(AD708&gt;= 'Course Information sheet'!$K$10,AD708&lt; 'Course Information sheet'!$L$10),2,IF(AND(AD708&gt;= 'Course Information sheet'!$J$10,AD708&lt; 'Course Information sheet'!$K$10),1,0))),IF(AD3=6, IF(AD708&gt;= 'Course Information sheet'!$L$11,3,IF(AND(AD708&gt;= 'Course Information sheet'!$K$11,AD708&lt; 'Course Information sheet'!$L$11),2,IF(AND(AD708&gt;= 'Course Information sheet'!$J$11,AD708&lt; 'Course Information sheet'!$K$11),1,0))))))))))))</f>
        <v>-</v>
      </c>
      <c r="AE709" s="35" t="str">
        <f>IF(AE3="NA","-",IF(AE708="-","-",(IF(AE3=1,IF(AE708&gt;= 'Course Information sheet'!$L$6,3,IF(AND(AE708&gt;= 'Course Information sheet'!$K$6,AE708&lt; 'Course Information sheet'!$L$6),2,IF(AND(AE708&gt;= 'Course Information sheet'!$J$6,AE708&lt; 'Course Information sheet'!$K$6),1,0))),IF(AE3=2, IF(AE708&gt;= 'Course Information sheet'!$L$7,3,IF(AND(AE708&gt;= 'Course Information sheet'!$K$7,AE708&lt; 'Course Information sheet'!$L$7),2,IF(AND(AE708&gt;= 'Course Information sheet'!$J$7,AE708&lt; 'Course Information sheet'!$K$7),1,0))),IF(AE3=3, IF(AE708&gt;= 'Course Information sheet'!$L$8,3,IF(AND(AE708&gt;= 'Course Information sheet'!$K$8,AE708&lt; 'Course Information sheet'!$L$8),2,IF(AND(AE708&gt;= 'Course Information sheet'!$J$8,AE708&lt; 'Course Information sheet'!$K$8),1,0))),IF(AE3=4, IF(AE708&gt;= 'Course Information sheet'!$L$9,3,IF(AND(AE708&gt;= 'Course Information sheet'!$K$9,AE708&lt; 'Course Information sheet'!$L$9),2,IF(AND(AE708&gt;= 'Course Information sheet'!$J$9,AE708&lt; 'Course Information sheet'!$K$9),1,0))),IF(AE3=5, IF(AE708&gt;= 'Course Information sheet'!$L$10,3,IF(AND(AE708&gt;= 'Course Information sheet'!$K$10,AE708&lt; 'Course Information sheet'!$L$10),2,IF(AND(AE708&gt;= 'Course Information sheet'!$J$10,AE708&lt; 'Course Information sheet'!$K$10),1,0))),IF(AE3=6, IF(AE708&gt;= 'Course Information sheet'!$L$11,3,IF(AND(AE708&gt;= 'Course Information sheet'!$K$11,AE708&lt; 'Course Information sheet'!$L$11),2,IF(AND(AE708&gt;= 'Course Information sheet'!$J$11,AE708&lt; 'Course Information sheet'!$K$11),1,0))))))))))))</f>
        <v>-</v>
      </c>
      <c r="AF709" s="35" t="str">
        <f>IF(AF3="NA","-",IF(AF708="-","-",(IF(AF3=1,IF(AF708&gt;= 'Course Information sheet'!$L$6,3,IF(AND(AF708&gt;= 'Course Information sheet'!$K$6,AF708&lt; 'Course Information sheet'!$L$6),2,IF(AND(AF708&gt;= 'Course Information sheet'!$J$6,AF708&lt; 'Course Information sheet'!$K$6),1,0))),IF(AF3=2, IF(AF708&gt;= 'Course Information sheet'!$L$7,3,IF(AND(AF708&gt;= 'Course Information sheet'!$K$7,AF708&lt; 'Course Information sheet'!$L$7),2,IF(AND(AF708&gt;= 'Course Information sheet'!$J$7,AF708&lt; 'Course Information sheet'!$K$7),1,0))),IF(AF3=3, IF(AF708&gt;= 'Course Information sheet'!$L$8,3,IF(AND(AF708&gt;= 'Course Information sheet'!$K$8,AF708&lt; 'Course Information sheet'!$L$8),2,IF(AND(AF708&gt;= 'Course Information sheet'!$J$8,AF708&lt; 'Course Information sheet'!$K$8),1,0))),IF(AF3=4, IF(AF708&gt;= 'Course Information sheet'!$L$9,3,IF(AND(AF708&gt;= 'Course Information sheet'!$K$9,AF708&lt; 'Course Information sheet'!$L$9),2,IF(AND(AF708&gt;= 'Course Information sheet'!$J$9,AF708&lt; 'Course Information sheet'!$K$9),1,0))),IF(AF3=5, IF(AF708&gt;= 'Course Information sheet'!$L$10,3,IF(AND(AF708&gt;= 'Course Information sheet'!$K$10,AF708&lt; 'Course Information sheet'!$L$10),2,IF(AND(AF708&gt;= 'Course Information sheet'!$J$10,AF708&lt; 'Course Information sheet'!$K$10),1,0))),IF(AF3=6, IF(AF708&gt;= 'Course Information sheet'!$L$11,3,IF(AND(AF708&gt;= 'Course Information sheet'!$K$11,AF708&lt; 'Course Information sheet'!$L$11),2,IF(AND(AF708&gt;= 'Course Information sheet'!$J$11,AF708&lt; 'Course Information sheet'!$K$11),1,0))))))))))))</f>
        <v>-</v>
      </c>
      <c r="AG709" s="35" t="str">
        <f>IF(AG3="NA","-",IF(AG708="-","-",(IF(AG3=1,IF(AG708&gt;= 'Course Information sheet'!$L$6,3,IF(AND(AG708&gt;= 'Course Information sheet'!$K$6,AG708&lt; 'Course Information sheet'!$L$6),2,IF(AND(AG708&gt;= 'Course Information sheet'!$J$6,AG708&lt; 'Course Information sheet'!$K$6),1,0))),IF(AG3=2, IF(AG708&gt;= 'Course Information sheet'!$L$7,3,IF(AND(AG708&gt;= 'Course Information sheet'!$K$7,AG708&lt; 'Course Information sheet'!$L$7),2,IF(AND(AG708&gt;= 'Course Information sheet'!$J$7,AG708&lt; 'Course Information sheet'!$K$7),1,0))),IF(AG3=3, IF(AG708&gt;= 'Course Information sheet'!$L$8,3,IF(AND(AG708&gt;= 'Course Information sheet'!$K$8,AG708&lt; 'Course Information sheet'!$L$8),2,IF(AND(AG708&gt;= 'Course Information sheet'!$J$8,AG708&lt; 'Course Information sheet'!$K$8),1,0))),IF(AG3=4, IF(AG708&gt;= 'Course Information sheet'!$L$9,3,IF(AND(AG708&gt;= 'Course Information sheet'!$K$9,AG708&lt; 'Course Information sheet'!$L$9),2,IF(AND(AG708&gt;= 'Course Information sheet'!$J$9,AG708&lt; 'Course Information sheet'!$K$9),1,0))),IF(AG3=5, IF(AG708&gt;= 'Course Information sheet'!$L$10,3,IF(AND(AG708&gt;= 'Course Information sheet'!$K$10,AG708&lt; 'Course Information sheet'!$L$10),2,IF(AND(AG708&gt;= 'Course Information sheet'!$J$10,AG708&lt; 'Course Information sheet'!$K$10),1,0))),IF(AG3=6, IF(AG708&gt;= 'Course Information sheet'!$L$11,3,IF(AND(AG708&gt;= 'Course Information sheet'!$K$11,AG708&lt; 'Course Information sheet'!$L$11),2,IF(AND(AG708&gt;= 'Course Information sheet'!$J$11,AG708&lt; 'Course Information sheet'!$K$11),1,0))))))))))))</f>
        <v>-</v>
      </c>
      <c r="AH709" s="35" t="str">
        <f>IF(AH3="NA","-",IF(AH708="-","-",(IF(AH3=1,IF(AH708&gt;= 'Course Information sheet'!$L$6,3,IF(AND(AH708&gt;= 'Course Information sheet'!$K$6,AH708&lt; 'Course Information sheet'!$L$6),2,IF(AND(AH708&gt;= 'Course Information sheet'!$J$6,AH708&lt; 'Course Information sheet'!$K$6),1,0))),IF(AH3=2, IF(AH708&gt;= 'Course Information sheet'!$L$7,3,IF(AND(AH708&gt;= 'Course Information sheet'!$K$7,AH708&lt; 'Course Information sheet'!$L$7),2,IF(AND(AH708&gt;= 'Course Information sheet'!$J$7,AH708&lt; 'Course Information sheet'!$K$7),1,0))),IF(AH3=3, IF(AH708&gt;= 'Course Information sheet'!$L$8,3,IF(AND(AH708&gt;= 'Course Information sheet'!$K$8,AH708&lt; 'Course Information sheet'!$L$8),2,IF(AND(AH708&gt;= 'Course Information sheet'!$J$8,AH708&lt; 'Course Information sheet'!$K$8),1,0))),IF(AH3=4, IF(AH708&gt;= 'Course Information sheet'!$L$9,3,IF(AND(AH708&gt;= 'Course Information sheet'!$K$9,AH708&lt; 'Course Information sheet'!$L$9),2,IF(AND(AH708&gt;= 'Course Information sheet'!$J$9,AH708&lt; 'Course Information sheet'!$K$9),1,0))),IF(AH3=5, IF(AH708&gt;= 'Course Information sheet'!$L$10,3,IF(AND(AH708&gt;= 'Course Information sheet'!$K$10,AH708&lt; 'Course Information sheet'!$L$10),2,IF(AND(AH708&gt;= 'Course Information sheet'!$J$10,AH708&lt; 'Course Information sheet'!$K$10),1,0))),IF(AH3=6, IF(AH708&gt;= 'Course Information sheet'!$L$11,3,IF(AND(AH708&gt;= 'Course Information sheet'!$K$11,AH708&lt; 'Course Information sheet'!$L$11),2,IF(AND(AH708&gt;= 'Course Information sheet'!$J$11,AH708&lt; 'Course Information sheet'!$K$11),1,0))))))))))))</f>
        <v>-</v>
      </c>
      <c r="AI709" s="35" t="str">
        <f>IF(AI3="NA","-",IF(AI708="-","-",(IF(AI3=1,IF(AI708&gt;= 'Course Information sheet'!$L$6,3,IF(AND(AI708&gt;= 'Course Information sheet'!$K$6,AI708&lt; 'Course Information sheet'!$L$6),2,IF(AND(AI708&gt;= 'Course Information sheet'!$J$6,AI708&lt; 'Course Information sheet'!$K$6),1,0))),IF(AI3=2, IF(AI708&gt;= 'Course Information sheet'!$L$7,3,IF(AND(AI708&gt;= 'Course Information sheet'!$K$7,AI708&lt; 'Course Information sheet'!$L$7),2,IF(AND(AI708&gt;= 'Course Information sheet'!$J$7,AI708&lt; 'Course Information sheet'!$K$7),1,0))),IF(AI3=3, IF(AI708&gt;= 'Course Information sheet'!$L$8,3,IF(AND(AI708&gt;= 'Course Information sheet'!$K$8,AI708&lt; 'Course Information sheet'!$L$8),2,IF(AND(AI708&gt;= 'Course Information sheet'!$J$8,AI708&lt; 'Course Information sheet'!$K$8),1,0))),IF(AI3=4, IF(AI708&gt;= 'Course Information sheet'!$L$9,3,IF(AND(AI708&gt;= 'Course Information sheet'!$K$9,AI708&lt; 'Course Information sheet'!$L$9),2,IF(AND(AI708&gt;= 'Course Information sheet'!$J$9,AI708&lt; 'Course Information sheet'!$K$9),1,0))),IF(AI3=5, IF(AI708&gt;= 'Course Information sheet'!$L$10,3,IF(AND(AI708&gt;= 'Course Information sheet'!$K$10,AI708&lt; 'Course Information sheet'!$L$10),2,IF(AND(AI708&gt;= 'Course Information sheet'!$J$10,AI708&lt; 'Course Information sheet'!$K$10),1,0))),IF(AI3=6, IF(AI708&gt;= 'Course Information sheet'!$L$11,3,IF(AND(AI708&gt;= 'Course Information sheet'!$K$11,AI708&lt; 'Course Information sheet'!$L$11),2,IF(AND(AI708&gt;= 'Course Information sheet'!$J$11,AI708&lt; 'Course Information sheet'!$K$11),1,0))))))))))))</f>
        <v>-</v>
      </c>
      <c r="AJ709" s="35" t="str">
        <f>IF(AJ3="NA","-",IF(AJ708="-","-",(IF(AJ3=1,IF(AJ708&gt;= 'Course Information sheet'!$L$6,3,IF(AND(AJ708&gt;= 'Course Information sheet'!$K$6,AJ708&lt; 'Course Information sheet'!$L$6),2,IF(AND(AJ708&gt;= 'Course Information sheet'!$J$6,AJ708&lt; 'Course Information sheet'!$K$6),1,0))),IF(AJ3=2, IF(AJ708&gt;= 'Course Information sheet'!$L$7,3,IF(AND(AJ708&gt;= 'Course Information sheet'!$K$7,AJ708&lt; 'Course Information sheet'!$L$7),2,IF(AND(AJ708&gt;= 'Course Information sheet'!$J$7,AJ708&lt; 'Course Information sheet'!$K$7),1,0))),IF(AJ3=3, IF(AJ708&gt;= 'Course Information sheet'!$L$8,3,IF(AND(AJ708&gt;= 'Course Information sheet'!$K$8,AJ708&lt; 'Course Information sheet'!$L$8),2,IF(AND(AJ708&gt;= 'Course Information sheet'!$J$8,AJ708&lt; 'Course Information sheet'!$K$8),1,0))),IF(AJ3=4, IF(AJ708&gt;= 'Course Information sheet'!$L$9,3,IF(AND(AJ708&gt;= 'Course Information sheet'!$K$9,AJ708&lt; 'Course Information sheet'!$L$9),2,IF(AND(AJ708&gt;= 'Course Information sheet'!$J$9,AJ708&lt; 'Course Information sheet'!$K$9),1,0))),IF(AJ3=5, IF(AJ708&gt;= 'Course Information sheet'!$L$10,3,IF(AND(AJ708&gt;= 'Course Information sheet'!$K$10,AJ708&lt; 'Course Information sheet'!$L$10),2,IF(AND(AJ708&gt;= 'Course Information sheet'!$J$10,AJ708&lt; 'Course Information sheet'!$K$10),1,0))),IF(AJ3=6, IF(AJ708&gt;= 'Course Information sheet'!$L$11,3,IF(AND(AJ708&gt;= 'Course Information sheet'!$K$11,AJ708&lt; 'Course Information sheet'!$L$11),2,IF(AND(AJ708&gt;= 'Course Information sheet'!$J$11,AJ708&lt; 'Course Information sheet'!$K$11),1,0))))))))))))</f>
        <v>-</v>
      </c>
      <c r="AK709" s="35" t="str">
        <f>IF(AK3="NA","-",IF(AK708="-","-",(IF(AK3=1,IF(AK708&gt;= 'Course Information sheet'!$L$6,3,IF(AND(AK708&gt;= 'Course Information sheet'!$K$6,AK708&lt; 'Course Information sheet'!$L$6),2,IF(AND(AK708&gt;= 'Course Information sheet'!$J$6,AK708&lt; 'Course Information sheet'!$K$6),1,0))),IF(AK3=2, IF(AK708&gt;= 'Course Information sheet'!$L$7,3,IF(AND(AK708&gt;= 'Course Information sheet'!$K$7,AK708&lt; 'Course Information sheet'!$L$7),2,IF(AND(AK708&gt;= 'Course Information sheet'!$J$7,AK708&lt; 'Course Information sheet'!$K$7),1,0))),IF(AK3=3, IF(AK708&gt;= 'Course Information sheet'!$L$8,3,IF(AND(AK708&gt;= 'Course Information sheet'!$K$8,AK708&lt; 'Course Information sheet'!$L$8),2,IF(AND(AK708&gt;= 'Course Information sheet'!$J$8,AK708&lt; 'Course Information sheet'!$K$8),1,0))),IF(AK3=4, IF(AK708&gt;= 'Course Information sheet'!$L$9,3,IF(AND(AK708&gt;= 'Course Information sheet'!$K$9,AK708&lt; 'Course Information sheet'!$L$9),2,IF(AND(AK708&gt;= 'Course Information sheet'!$J$9,AK708&lt; 'Course Information sheet'!$K$9),1,0))),IF(AK3=5, IF(AK708&gt;= 'Course Information sheet'!$L$10,3,IF(AND(AK708&gt;= 'Course Information sheet'!$K$10,AK708&lt; 'Course Information sheet'!$L$10),2,IF(AND(AK708&gt;= 'Course Information sheet'!$J$10,AK708&lt; 'Course Information sheet'!$K$10),1,0))),IF(AK3=6, IF(AK708&gt;= 'Course Information sheet'!$L$11,3,IF(AND(AK708&gt;= 'Course Information sheet'!$K$11,AK708&lt; 'Course Information sheet'!$L$11),2,IF(AND(AK708&gt;= 'Course Information sheet'!$J$11,AK708&lt; 'Course Information sheet'!$K$11),1,0))))))))))))</f>
        <v>-</v>
      </c>
      <c r="AL709" s="35" t="str">
        <f>IF(AL3="NA","-",IF(AL708="-","-",(IF(AL3=1,IF(AL708&gt;= 'Course Information sheet'!$L$6,3,IF(AND(AL708&gt;= 'Course Information sheet'!$K$6,AL708&lt; 'Course Information sheet'!$L$6),2,IF(AND(AL708&gt;= 'Course Information sheet'!$J$6,AL708&lt; 'Course Information sheet'!$K$6),1,0))),IF(AL3=2, IF(AL708&gt;= 'Course Information sheet'!$L$7,3,IF(AND(AL708&gt;= 'Course Information sheet'!$K$7,AL708&lt; 'Course Information sheet'!$L$7),2,IF(AND(AL708&gt;= 'Course Information sheet'!$J$7,AL708&lt; 'Course Information sheet'!$K$7),1,0))),IF(AL3=3, IF(AL708&gt;= 'Course Information sheet'!$L$8,3,IF(AND(AL708&gt;= 'Course Information sheet'!$K$8,AL708&lt; 'Course Information sheet'!$L$8),2,IF(AND(AL708&gt;= 'Course Information sheet'!$J$8,AL708&lt; 'Course Information sheet'!$K$8),1,0))),IF(AL3=4, IF(AL708&gt;= 'Course Information sheet'!$L$9,3,IF(AND(AL708&gt;= 'Course Information sheet'!$K$9,AL708&lt; 'Course Information sheet'!$L$9),2,IF(AND(AL708&gt;= 'Course Information sheet'!$J$9,AL708&lt; 'Course Information sheet'!$K$9),1,0))),IF(AL3=5, IF(AL708&gt;= 'Course Information sheet'!$L$10,3,IF(AND(AL708&gt;= 'Course Information sheet'!$K$10,AL708&lt; 'Course Information sheet'!$L$10),2,IF(AND(AL708&gt;= 'Course Information sheet'!$J$10,AL708&lt; 'Course Information sheet'!$K$10),1,0))),IF(AL3=6, IF(AL708&gt;= 'Course Information sheet'!$L$11,3,IF(AND(AL708&gt;= 'Course Information sheet'!$K$11,AL708&lt; 'Course Information sheet'!$L$11),2,IF(AND(AL708&gt;= 'Course Information sheet'!$J$11,AL708&lt; 'Course Information sheet'!$K$11),1,0))))))))))))</f>
        <v>-</v>
      </c>
      <c r="AM709" s="35" t="str">
        <f>IF(AM3="NA","-",IF(AM708="-","-",(IF(AM3=1,IF(AM708&gt;= 'Course Information sheet'!$L$6,3,IF(AND(AM708&gt;= 'Course Information sheet'!$K$6,AM708&lt; 'Course Information sheet'!$L$6),2,IF(AND(AM708&gt;= 'Course Information sheet'!$J$6,AM708&lt; 'Course Information sheet'!$K$6),1,0))),IF(AM3=2, IF(AM708&gt;= 'Course Information sheet'!$L$7,3,IF(AND(AM708&gt;= 'Course Information sheet'!$K$7,AM708&lt; 'Course Information sheet'!$L$7),2,IF(AND(AM708&gt;= 'Course Information sheet'!$J$7,AM708&lt; 'Course Information sheet'!$K$7),1,0))),IF(AM3=3, IF(AM708&gt;= 'Course Information sheet'!$L$8,3,IF(AND(AM708&gt;= 'Course Information sheet'!$K$8,AM708&lt; 'Course Information sheet'!$L$8),2,IF(AND(AM708&gt;= 'Course Information sheet'!$J$8,AM708&lt; 'Course Information sheet'!$K$8),1,0))),IF(AM3=4, IF(AM708&gt;= 'Course Information sheet'!$L$9,3,IF(AND(AM708&gt;= 'Course Information sheet'!$K$9,AM708&lt; 'Course Information sheet'!$L$9),2,IF(AND(AM708&gt;= 'Course Information sheet'!$J$9,AM708&lt; 'Course Information sheet'!$K$9),1,0))),IF(AM3=5, IF(AM708&gt;= 'Course Information sheet'!$L$10,3,IF(AND(AM708&gt;= 'Course Information sheet'!$K$10,AM708&lt; 'Course Information sheet'!$L$10),2,IF(AND(AM708&gt;= 'Course Information sheet'!$J$10,AM708&lt; 'Course Information sheet'!$K$10),1,0))),IF(AM3=6, IF(AM708&gt;= 'Course Information sheet'!$L$11,3,IF(AND(AM708&gt;= 'Course Information sheet'!$K$11,AM708&lt; 'Course Information sheet'!$L$11),2,IF(AND(AM708&gt;= 'Course Information sheet'!$J$11,AM708&lt; 'Course Information sheet'!$K$11),1,0))))))))))))</f>
        <v>-</v>
      </c>
    </row>
  </sheetData>
  <sheetProtection password="DD01" sheet="1" objects="1" scenarios="1" deleteRows="0"/>
  <protectedRanges>
    <protectedRange sqref="D3:O3" name="Range4"/>
    <protectedRange sqref="D5:AM704" name="Range2"/>
  </protectedRanges>
  <mergeCells count="11">
    <mergeCell ref="A1:A4"/>
    <mergeCell ref="B1:B4"/>
    <mergeCell ref="C1:C2"/>
    <mergeCell ref="AB1:AM1"/>
    <mergeCell ref="P1:AA1"/>
    <mergeCell ref="B708:C708"/>
    <mergeCell ref="B709:C709"/>
    <mergeCell ref="D1:O1"/>
    <mergeCell ref="B705:C705"/>
    <mergeCell ref="B706:C706"/>
    <mergeCell ref="B707:C70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9"/>
  <sheetViews>
    <sheetView zoomScaleSheetLayoutView="100" workbookViewId="0">
      <selection activeCell="D13" sqref="D13:L18"/>
    </sheetView>
  </sheetViews>
  <sheetFormatPr defaultRowHeight="15" x14ac:dyDescent="0.25"/>
  <cols>
    <col min="2" max="2" width="17.7109375" customWidth="1"/>
    <col min="3" max="3" width="38.5703125" customWidth="1"/>
    <col min="4" max="13" width="7.7109375" customWidth="1"/>
  </cols>
  <sheetData>
    <row r="1" spans="1:13" ht="15" customHeight="1" x14ac:dyDescent="0.25">
      <c r="A1" s="98" t="s">
        <v>0</v>
      </c>
      <c r="B1" s="98" t="s">
        <v>1</v>
      </c>
      <c r="C1" s="111" t="s">
        <v>15</v>
      </c>
      <c r="D1" s="98" t="s">
        <v>2</v>
      </c>
      <c r="E1" s="98"/>
      <c r="F1" s="98"/>
      <c r="G1" s="98"/>
      <c r="H1" s="98"/>
      <c r="I1" s="98"/>
      <c r="J1" s="98"/>
      <c r="K1" s="98"/>
      <c r="L1" s="98"/>
      <c r="M1" s="98"/>
    </row>
    <row r="2" spans="1:13" ht="30" customHeight="1" x14ac:dyDescent="0.25">
      <c r="A2" s="98"/>
      <c r="B2" s="98"/>
      <c r="C2" s="112"/>
      <c r="D2" s="69" t="s">
        <v>3</v>
      </c>
      <c r="E2" s="69" t="s">
        <v>4</v>
      </c>
      <c r="F2" s="69" t="s">
        <v>5</v>
      </c>
      <c r="G2" s="69" t="s">
        <v>6</v>
      </c>
      <c r="H2" s="69" t="s">
        <v>16</v>
      </c>
      <c r="I2" s="69" t="s">
        <v>17</v>
      </c>
      <c r="J2" s="69" t="s">
        <v>32</v>
      </c>
      <c r="K2" s="69" t="s">
        <v>33</v>
      </c>
      <c r="L2" s="69" t="s">
        <v>34</v>
      </c>
      <c r="M2" s="69" t="s">
        <v>35</v>
      </c>
    </row>
    <row r="3" spans="1:13" x14ac:dyDescent="0.25">
      <c r="A3" s="98"/>
      <c r="B3" s="98"/>
      <c r="C3" s="36" t="s">
        <v>7</v>
      </c>
      <c r="D3" s="35">
        <v>1</v>
      </c>
      <c r="E3" s="35">
        <v>1</v>
      </c>
      <c r="F3" s="35">
        <v>2</v>
      </c>
      <c r="G3" s="35">
        <v>2</v>
      </c>
      <c r="H3" s="35">
        <v>3</v>
      </c>
      <c r="I3" s="35">
        <v>3</v>
      </c>
      <c r="J3" s="35">
        <v>4</v>
      </c>
      <c r="K3" s="35">
        <v>4</v>
      </c>
      <c r="L3" s="35">
        <v>5</v>
      </c>
      <c r="M3" s="35">
        <v>5</v>
      </c>
    </row>
    <row r="4" spans="1:13" x14ac:dyDescent="0.25">
      <c r="A4" s="98"/>
      <c r="B4" s="98"/>
      <c r="C4" s="36" t="s">
        <v>14</v>
      </c>
      <c r="D4" s="38">
        <v>20</v>
      </c>
      <c r="E4" s="38">
        <v>20</v>
      </c>
      <c r="F4" s="38">
        <v>20</v>
      </c>
      <c r="G4" s="38">
        <v>20</v>
      </c>
      <c r="H4" s="38">
        <v>20</v>
      </c>
      <c r="I4" s="38">
        <v>20</v>
      </c>
      <c r="J4" s="38">
        <v>20</v>
      </c>
      <c r="K4" s="38">
        <v>20</v>
      </c>
      <c r="L4" s="38">
        <v>20</v>
      </c>
      <c r="M4" s="38">
        <v>20</v>
      </c>
    </row>
    <row r="5" spans="1:13" ht="14.45" customHeight="1" x14ac:dyDescent="0.25">
      <c r="A5" s="38">
        <v>1</v>
      </c>
      <c r="B5" s="38">
        <f>'CIA-1-Component 1'!B5</f>
        <v>1417118</v>
      </c>
      <c r="C5" s="43" t="str">
        <f>'CIA-1-Component 1'!C5</f>
        <v>KINGSTON JOEL M</v>
      </c>
      <c r="D5" s="39">
        <v>17</v>
      </c>
      <c r="E5" s="39"/>
      <c r="F5" s="39">
        <v>15</v>
      </c>
      <c r="G5" s="39"/>
      <c r="H5" s="39">
        <v>15</v>
      </c>
      <c r="I5" s="39"/>
      <c r="J5" s="39">
        <v>18</v>
      </c>
      <c r="K5" s="39"/>
      <c r="L5" s="39">
        <v>15</v>
      </c>
      <c r="M5" s="18"/>
    </row>
    <row r="6" spans="1:13" ht="14.45" customHeight="1" x14ac:dyDescent="0.25">
      <c r="A6" s="38">
        <v>2</v>
      </c>
      <c r="B6" s="38">
        <f>'CIA-1-Component 1'!B6</f>
        <v>1417126</v>
      </c>
      <c r="C6" s="43" t="str">
        <f>'CIA-1-Component 1'!C6</f>
        <v>RAHUL V</v>
      </c>
      <c r="D6" s="39">
        <v>18</v>
      </c>
      <c r="E6" s="39"/>
      <c r="F6" s="39">
        <v>18</v>
      </c>
      <c r="G6" s="39"/>
      <c r="H6" s="39">
        <v>14</v>
      </c>
      <c r="I6" s="39"/>
      <c r="J6" s="39">
        <v>14</v>
      </c>
      <c r="K6" s="39"/>
      <c r="L6" s="39">
        <v>14</v>
      </c>
      <c r="M6" s="39"/>
    </row>
    <row r="7" spans="1:13" ht="14.45" customHeight="1" x14ac:dyDescent="0.25">
      <c r="A7" s="38">
        <v>3</v>
      </c>
      <c r="B7" s="38">
        <f>'CIA-1-Component 1'!B7</f>
        <v>1417132</v>
      </c>
      <c r="C7" s="43" t="str">
        <f>'CIA-1-Component 1'!C7</f>
        <v>ISABELLA JAYA RANI C</v>
      </c>
      <c r="D7" s="39">
        <v>18</v>
      </c>
      <c r="E7" s="39"/>
      <c r="F7" s="39">
        <v>14</v>
      </c>
      <c r="G7" s="39"/>
      <c r="H7" s="39">
        <v>15</v>
      </c>
      <c r="I7" s="39"/>
      <c r="J7" s="39">
        <v>13</v>
      </c>
      <c r="K7" s="39"/>
      <c r="L7" s="39">
        <v>19</v>
      </c>
      <c r="M7" s="18"/>
    </row>
    <row r="8" spans="1:13" ht="14.45" customHeight="1" x14ac:dyDescent="0.25">
      <c r="A8" s="38">
        <v>4</v>
      </c>
      <c r="B8" s="38">
        <f>'CIA-1-Component 1'!B8</f>
        <v>1417137</v>
      </c>
      <c r="C8" s="43" t="str">
        <f>'CIA-1-Component 1'!C8</f>
        <v>SUBHANJANA THAPA</v>
      </c>
      <c r="D8" s="39">
        <v>18</v>
      </c>
      <c r="E8" s="39"/>
      <c r="F8" s="39">
        <v>18</v>
      </c>
      <c r="G8" s="39"/>
      <c r="H8" s="39">
        <v>19</v>
      </c>
      <c r="I8" s="39"/>
      <c r="J8" s="39">
        <v>19</v>
      </c>
      <c r="K8" s="39"/>
      <c r="L8" s="39">
        <v>19</v>
      </c>
      <c r="M8" s="18"/>
    </row>
    <row r="9" spans="1:13" ht="14.45" customHeight="1" x14ac:dyDescent="0.25">
      <c r="A9" s="38">
        <v>5</v>
      </c>
      <c r="B9" s="38">
        <f>'CIA-1-Component 1'!B9</f>
        <v>1417147</v>
      </c>
      <c r="C9" s="43" t="str">
        <f>'CIA-1-Component 1'!C9</f>
        <v>ROSHAN RAGHAVENDRA SRINIVAS</v>
      </c>
      <c r="D9" s="39">
        <v>19</v>
      </c>
      <c r="E9" s="39"/>
      <c r="F9" s="39">
        <v>18</v>
      </c>
      <c r="G9" s="39"/>
      <c r="H9" s="39">
        <v>14</v>
      </c>
      <c r="I9" s="39"/>
      <c r="J9" s="39">
        <v>14</v>
      </c>
      <c r="K9" s="39"/>
      <c r="L9" s="39">
        <v>18</v>
      </c>
      <c r="M9" s="18"/>
    </row>
    <row r="10" spans="1:13" ht="14.45" customHeight="1" x14ac:dyDescent="0.25">
      <c r="A10" s="38">
        <v>6</v>
      </c>
      <c r="B10" s="38">
        <f>'CIA-1-Component 1'!B10</f>
        <v>1417157</v>
      </c>
      <c r="C10" s="43" t="str">
        <f>'CIA-1-Component 1'!C10</f>
        <v>ANKIT SURESH</v>
      </c>
      <c r="D10" s="39">
        <v>15</v>
      </c>
      <c r="E10" s="39"/>
      <c r="F10" s="39">
        <v>14</v>
      </c>
      <c r="G10" s="39"/>
      <c r="H10" s="39">
        <v>13</v>
      </c>
      <c r="I10" s="39"/>
      <c r="J10" s="39">
        <v>14</v>
      </c>
      <c r="K10" s="39"/>
      <c r="L10" s="39">
        <v>14</v>
      </c>
      <c r="M10" s="39"/>
    </row>
    <row r="11" spans="1:13" ht="14.45" customHeight="1" x14ac:dyDescent="0.25">
      <c r="A11" s="38">
        <v>7</v>
      </c>
      <c r="B11" s="38">
        <f>'CIA-1-Component 1'!B11</f>
        <v>1417158</v>
      </c>
      <c r="C11" s="43" t="str">
        <f>'CIA-1-Component 1'!C11</f>
        <v>DINESH K N</v>
      </c>
      <c r="D11" s="18">
        <v>18</v>
      </c>
      <c r="E11" s="18"/>
      <c r="F11" s="18">
        <v>17</v>
      </c>
      <c r="G11" s="18"/>
      <c r="H11" s="18">
        <v>18</v>
      </c>
      <c r="I11" s="18"/>
      <c r="J11" s="18">
        <v>17</v>
      </c>
      <c r="K11" s="18"/>
      <c r="L11" s="18">
        <v>15</v>
      </c>
      <c r="M11" s="18"/>
    </row>
    <row r="12" spans="1:13" ht="14.45" customHeight="1" x14ac:dyDescent="0.25">
      <c r="A12" s="38">
        <v>8</v>
      </c>
      <c r="B12" s="38">
        <f>'CIA-1-Component 1'!B12</f>
        <v>1417162</v>
      </c>
      <c r="C12" s="43" t="str">
        <f>'CIA-1-Component 1'!C12</f>
        <v>ANNET JOHN</v>
      </c>
      <c r="D12" s="18">
        <v>18</v>
      </c>
      <c r="E12" s="18"/>
      <c r="F12" s="18">
        <v>16</v>
      </c>
      <c r="G12" s="18"/>
      <c r="H12" s="18">
        <v>18</v>
      </c>
      <c r="I12" s="18"/>
      <c r="J12" s="18">
        <v>17</v>
      </c>
      <c r="K12" s="18"/>
      <c r="L12" s="18">
        <v>16</v>
      </c>
      <c r="M12" s="18"/>
    </row>
    <row r="13" spans="1:13" ht="14.45" customHeight="1" x14ac:dyDescent="0.25">
      <c r="A13" s="38">
        <v>9</v>
      </c>
      <c r="B13" s="38">
        <f>'CIA-1-Component 1'!B13</f>
        <v>1417184</v>
      </c>
      <c r="C13" s="43" t="str">
        <f>'CIA-1-Component 1'!C13</f>
        <v>AMRITANSHU SINGH</v>
      </c>
      <c r="D13" s="18">
        <v>20</v>
      </c>
      <c r="E13" s="18"/>
      <c r="F13" s="18">
        <v>20</v>
      </c>
      <c r="G13" s="18"/>
      <c r="H13" s="18">
        <v>20</v>
      </c>
      <c r="I13" s="18"/>
      <c r="J13" s="18">
        <v>20</v>
      </c>
      <c r="K13" s="18"/>
      <c r="L13" s="18">
        <v>12</v>
      </c>
      <c r="M13" s="18"/>
    </row>
    <row r="14" spans="1:13" ht="14.45" customHeight="1" x14ac:dyDescent="0.25">
      <c r="A14" s="38">
        <v>10</v>
      </c>
      <c r="B14" s="38">
        <f>'CIA-1-Component 1'!B14</f>
        <v>1417187</v>
      </c>
      <c r="C14" s="43" t="str">
        <f>'CIA-1-Component 1'!C14</f>
        <v>ABHISHEK CHAKRAVARTY</v>
      </c>
      <c r="D14" s="39">
        <v>20</v>
      </c>
      <c r="E14" s="39"/>
      <c r="F14" s="39">
        <v>20</v>
      </c>
      <c r="G14" s="39"/>
      <c r="H14" s="39">
        <v>20</v>
      </c>
      <c r="I14" s="39"/>
      <c r="J14" s="39">
        <v>20</v>
      </c>
      <c r="K14" s="39"/>
      <c r="L14" s="39">
        <v>12</v>
      </c>
      <c r="M14" s="39"/>
    </row>
    <row r="15" spans="1:13" ht="14.45" customHeight="1" x14ac:dyDescent="0.25">
      <c r="A15" s="38">
        <v>11</v>
      </c>
      <c r="B15" s="38">
        <f>'CIA-1-Component 1'!B15</f>
        <v>1417901</v>
      </c>
      <c r="C15" s="43" t="str">
        <f>'CIA-1-Component 1'!C15</f>
        <v>AJAY KUMAR</v>
      </c>
      <c r="D15" s="18">
        <v>20</v>
      </c>
      <c r="E15" s="18"/>
      <c r="F15" s="18">
        <v>20</v>
      </c>
      <c r="G15" s="18"/>
      <c r="H15" s="18">
        <v>20</v>
      </c>
      <c r="I15" s="18"/>
      <c r="J15" s="18">
        <v>20</v>
      </c>
      <c r="K15" s="18"/>
      <c r="L15" s="18">
        <v>13</v>
      </c>
      <c r="M15" s="18"/>
    </row>
    <row r="16" spans="1:13" ht="14.45" customHeight="1" x14ac:dyDescent="0.25">
      <c r="A16" s="38">
        <v>12</v>
      </c>
      <c r="B16" s="38">
        <f>'CIA-1-Component 1'!B16</f>
        <v>1417908</v>
      </c>
      <c r="C16" s="43" t="str">
        <f>'CIA-1-Component 1'!C16</f>
        <v>FARHAN KAIRANG</v>
      </c>
      <c r="D16" s="18">
        <v>15</v>
      </c>
      <c r="E16" s="18"/>
      <c r="F16" s="18">
        <v>15</v>
      </c>
      <c r="G16" s="18"/>
      <c r="H16" s="18">
        <v>15</v>
      </c>
      <c r="I16" s="18"/>
      <c r="J16" s="18">
        <v>15</v>
      </c>
      <c r="K16" s="18"/>
      <c r="L16" s="18">
        <v>10</v>
      </c>
      <c r="M16" s="18"/>
    </row>
    <row r="17" spans="1:13" ht="14.45" customHeight="1" x14ac:dyDescent="0.25">
      <c r="A17" s="38">
        <v>13</v>
      </c>
      <c r="B17" s="38">
        <f>'CIA-1-Component 1'!B17</f>
        <v>1417911</v>
      </c>
      <c r="C17" s="43" t="str">
        <f>'CIA-1-Component 1'!C17</f>
        <v>MARIYA CELIN M.J</v>
      </c>
      <c r="D17" s="18">
        <v>18</v>
      </c>
      <c r="E17" s="18"/>
      <c r="F17" s="18">
        <v>18</v>
      </c>
      <c r="G17" s="18"/>
      <c r="H17" s="18">
        <v>18</v>
      </c>
      <c r="I17" s="18"/>
      <c r="J17" s="18">
        <v>18</v>
      </c>
      <c r="K17" s="18"/>
      <c r="L17" s="18">
        <v>13</v>
      </c>
      <c r="M17" s="18"/>
    </row>
    <row r="18" spans="1:13" ht="14.45" customHeight="1" x14ac:dyDescent="0.25">
      <c r="A18" s="38">
        <v>14</v>
      </c>
      <c r="B18" s="38">
        <f>'CIA-1-Component 1'!B18</f>
        <v>1459105</v>
      </c>
      <c r="C18" s="43" t="str">
        <f>'CIA-1-Component 1'!C18</f>
        <v>A AMULYA VARNE</v>
      </c>
      <c r="D18" s="18">
        <v>16</v>
      </c>
      <c r="E18" s="18"/>
      <c r="F18" s="18">
        <v>16</v>
      </c>
      <c r="G18" s="18"/>
      <c r="H18" s="18">
        <v>16</v>
      </c>
      <c r="I18" s="18"/>
      <c r="J18" s="18">
        <v>16</v>
      </c>
      <c r="K18" s="18"/>
      <c r="L18" s="18">
        <v>18</v>
      </c>
      <c r="M18" s="18"/>
    </row>
    <row r="19" spans="1:13" ht="14.45" customHeight="1" x14ac:dyDescent="0.25">
      <c r="A19" s="38">
        <v>15</v>
      </c>
      <c r="B19" s="38">
        <f>'CIA-1-Component 1'!B19</f>
        <v>0</v>
      </c>
      <c r="C19" s="43">
        <f>'CIA-1-Component 1'!C19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</row>
    <row r="20" spans="1:13" ht="14.45" customHeight="1" x14ac:dyDescent="0.25">
      <c r="A20" s="38">
        <v>16</v>
      </c>
      <c r="B20" s="38">
        <f>'CIA-1-Component 1'!B20</f>
        <v>0</v>
      </c>
      <c r="C20" s="43">
        <f>'CIA-1-Component 1'!C20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</row>
    <row r="21" spans="1:13" ht="14.45" customHeight="1" x14ac:dyDescent="0.25">
      <c r="A21" s="38">
        <v>17</v>
      </c>
      <c r="B21" s="38">
        <f>'CIA-1-Component 1'!B21</f>
        <v>0</v>
      </c>
      <c r="C21" s="43">
        <f>'CIA-1-Component 1'!C21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</row>
    <row r="22" spans="1:13" ht="14.45" customHeight="1" x14ac:dyDescent="0.25">
      <c r="A22" s="38">
        <v>18</v>
      </c>
      <c r="B22" s="38">
        <f>'CIA-1-Component 1'!B22</f>
        <v>0</v>
      </c>
      <c r="C22" s="43">
        <f>'CIA-1-Component 1'!C22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</row>
    <row r="23" spans="1:13" ht="14.45" customHeight="1" x14ac:dyDescent="0.25">
      <c r="A23" s="38">
        <v>19</v>
      </c>
      <c r="B23" s="38">
        <f>'CIA-1-Component 1'!B23</f>
        <v>0</v>
      </c>
      <c r="C23" s="43">
        <f>'CIA-1-Component 1'!C23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</row>
    <row r="24" spans="1:13" ht="16.5" x14ac:dyDescent="0.25">
      <c r="A24" s="38">
        <v>20</v>
      </c>
      <c r="B24" s="38">
        <f>'CIA-1-Component 1'!B24</f>
        <v>0</v>
      </c>
      <c r="C24" s="43">
        <f>'CIA-1-Component 1'!C24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</row>
    <row r="25" spans="1:13" ht="16.5" x14ac:dyDescent="0.25">
      <c r="A25" s="38">
        <v>21</v>
      </c>
      <c r="B25" s="38">
        <f>'CIA-1-Component 1'!B25</f>
        <v>0</v>
      </c>
      <c r="C25" s="43">
        <f>'CIA-1-Component 1'!C25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</row>
    <row r="26" spans="1:13" ht="16.5" x14ac:dyDescent="0.25">
      <c r="A26" s="38">
        <v>22</v>
      </c>
      <c r="B26" s="38">
        <f>'CIA-1-Component 1'!B26</f>
        <v>0</v>
      </c>
      <c r="C26" s="43">
        <f>'CIA-1-Component 1'!C26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</row>
    <row r="27" spans="1:13" ht="16.5" x14ac:dyDescent="0.25">
      <c r="A27" s="38">
        <v>23</v>
      </c>
      <c r="B27" s="38">
        <f>'CIA-1-Component 1'!B27</f>
        <v>0</v>
      </c>
      <c r="C27" s="43">
        <f>'CIA-1-Component 1'!C27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</row>
    <row r="28" spans="1:13" ht="16.5" x14ac:dyDescent="0.25">
      <c r="A28" s="38">
        <v>24</v>
      </c>
      <c r="B28" s="38">
        <f>'CIA-1-Component 1'!B28</f>
        <v>0</v>
      </c>
      <c r="C28" s="43">
        <f>'CIA-1-Component 1'!C28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</row>
    <row r="29" spans="1:13" ht="16.5" x14ac:dyDescent="0.25">
      <c r="A29" s="38">
        <v>25</v>
      </c>
      <c r="B29" s="38">
        <f>'CIA-1-Component 1'!B29</f>
        <v>0</v>
      </c>
      <c r="C29" s="43">
        <f>'CIA-1-Component 1'!C29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</row>
    <row r="30" spans="1:13" x14ac:dyDescent="0.25">
      <c r="A30" s="38">
        <v>26</v>
      </c>
      <c r="B30" s="38">
        <f>'CIA-1-Component 1'!B30</f>
        <v>0</v>
      </c>
      <c r="C30" s="43">
        <f>'CIA-1-Component 1'!C30</f>
        <v>0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</row>
    <row r="31" spans="1:13" ht="16.5" x14ac:dyDescent="0.25">
      <c r="A31" s="38">
        <v>27</v>
      </c>
      <c r="B31" s="38">
        <f>'CIA-1-Component 1'!B31</f>
        <v>0</v>
      </c>
      <c r="C31" s="43">
        <f>'CIA-1-Component 1'!C31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</row>
    <row r="32" spans="1:13" ht="16.5" x14ac:dyDescent="0.25">
      <c r="A32" s="38">
        <v>28</v>
      </c>
      <c r="B32" s="38">
        <f>'CIA-1-Component 1'!B32</f>
        <v>0</v>
      </c>
      <c r="C32" s="43">
        <f>'CIA-1-Component 1'!C32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</row>
    <row r="33" spans="1:13" ht="16.5" x14ac:dyDescent="0.25">
      <c r="A33" s="38">
        <v>29</v>
      </c>
      <c r="B33" s="38">
        <f>'CIA-1-Component 1'!B33</f>
        <v>0</v>
      </c>
      <c r="C33" s="43">
        <f>'CIA-1-Component 1'!C33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</row>
    <row r="34" spans="1:13" ht="16.5" x14ac:dyDescent="0.25">
      <c r="A34" s="38">
        <v>30</v>
      </c>
      <c r="B34" s="38">
        <f>'CIA-1-Component 1'!B34</f>
        <v>0</v>
      </c>
      <c r="C34" s="43">
        <f>'CIA-1-Component 1'!C34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</row>
    <row r="35" spans="1:13" ht="16.5" x14ac:dyDescent="0.25">
      <c r="A35" s="38">
        <v>31</v>
      </c>
      <c r="B35" s="38">
        <f>'CIA-1-Component 1'!B35</f>
        <v>0</v>
      </c>
      <c r="C35" s="43">
        <f>'CIA-1-Component 1'!C35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</row>
    <row r="36" spans="1:13" ht="16.5" x14ac:dyDescent="0.25">
      <c r="A36" s="38">
        <v>32</v>
      </c>
      <c r="B36" s="38">
        <f>'CIA-1-Component 1'!B36</f>
        <v>0</v>
      </c>
      <c r="C36" s="43">
        <f>'CIA-1-Component 1'!C36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spans="1:13" ht="16.5" x14ac:dyDescent="0.25">
      <c r="A37" s="38">
        <v>33</v>
      </c>
      <c r="B37" s="38">
        <f>'CIA-1-Component 1'!B37</f>
        <v>0</v>
      </c>
      <c r="C37" s="43">
        <f>'CIA-1-Component 1'!C37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</row>
    <row r="38" spans="1:13" x14ac:dyDescent="0.25">
      <c r="A38" s="38">
        <v>34</v>
      </c>
      <c r="B38" s="38">
        <f>'CIA-1-Component 1'!B38</f>
        <v>0</v>
      </c>
      <c r="C38" s="43">
        <f>'CIA-1-Component 1'!C38</f>
        <v>0</v>
      </c>
      <c r="D38" s="39"/>
      <c r="E38" s="39"/>
      <c r="F38" s="39"/>
      <c r="G38" s="39"/>
      <c r="H38" s="39"/>
      <c r="I38" s="39"/>
      <c r="J38" s="39"/>
      <c r="K38" s="39"/>
      <c r="L38" s="39"/>
      <c r="M38" s="39"/>
    </row>
    <row r="39" spans="1:13" ht="16.5" x14ac:dyDescent="0.25">
      <c r="A39" s="38">
        <v>35</v>
      </c>
      <c r="B39" s="38">
        <f>'CIA-1-Component 1'!B39</f>
        <v>0</v>
      </c>
      <c r="C39" s="43">
        <f>'CIA-1-Component 1'!C39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</row>
    <row r="40" spans="1:13" ht="16.5" x14ac:dyDescent="0.25">
      <c r="A40" s="38">
        <v>36</v>
      </c>
      <c r="B40" s="38">
        <f>'CIA-1-Component 1'!B40</f>
        <v>0</v>
      </c>
      <c r="C40" s="43">
        <f>'CIA-1-Component 1'!C40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</row>
    <row r="41" spans="1:13" ht="16.5" x14ac:dyDescent="0.25">
      <c r="A41" s="38">
        <v>37</v>
      </c>
      <c r="B41" s="38">
        <f>'CIA-1-Component 1'!B41</f>
        <v>0</v>
      </c>
      <c r="C41" s="43">
        <f>'CIA-1-Component 1'!C41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</row>
    <row r="42" spans="1:13" ht="16.5" x14ac:dyDescent="0.25">
      <c r="A42" s="38">
        <v>38</v>
      </c>
      <c r="B42" s="38">
        <f>'CIA-1-Component 1'!B42</f>
        <v>0</v>
      </c>
      <c r="C42" s="43">
        <f>'CIA-1-Component 1'!C42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</row>
    <row r="43" spans="1:13" ht="16.5" x14ac:dyDescent="0.25">
      <c r="A43" s="38">
        <v>39</v>
      </c>
      <c r="B43" s="38">
        <f>'CIA-1-Component 1'!B43</f>
        <v>0</v>
      </c>
      <c r="C43" s="43">
        <f>'CIA-1-Component 1'!C43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</row>
    <row r="44" spans="1:13" ht="16.5" x14ac:dyDescent="0.25">
      <c r="A44" s="38">
        <v>40</v>
      </c>
      <c r="B44" s="38">
        <f>'CIA-1-Component 1'!B44</f>
        <v>0</v>
      </c>
      <c r="C44" s="43">
        <f>'CIA-1-Component 1'!C44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</row>
    <row r="45" spans="1:13" ht="16.5" x14ac:dyDescent="0.25">
      <c r="A45" s="38">
        <v>41</v>
      </c>
      <c r="B45" s="38">
        <f>'CIA-1-Component 1'!B45</f>
        <v>0</v>
      </c>
      <c r="C45" s="43">
        <f>'CIA-1-Component 1'!C45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</row>
    <row r="46" spans="1:13" ht="16.5" x14ac:dyDescent="0.25">
      <c r="A46" s="38">
        <v>42</v>
      </c>
      <c r="B46" s="38">
        <f>'CIA-1-Component 1'!B46</f>
        <v>0</v>
      </c>
      <c r="C46" s="43">
        <f>'CIA-1-Component 1'!C46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</row>
    <row r="47" spans="1:13" ht="16.5" x14ac:dyDescent="0.25">
      <c r="A47" s="38">
        <v>43</v>
      </c>
      <c r="B47" s="38">
        <f>'CIA-1-Component 1'!B47</f>
        <v>0</v>
      </c>
      <c r="C47" s="43">
        <f>'CIA-1-Component 1'!C47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</row>
    <row r="48" spans="1:13" ht="16.5" x14ac:dyDescent="0.25">
      <c r="A48" s="38">
        <v>44</v>
      </c>
      <c r="B48" s="38">
        <f>'CIA-1-Component 1'!B48</f>
        <v>0</v>
      </c>
      <c r="C48" s="43">
        <f>'CIA-1-Component 1'!C48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3" ht="16.5" x14ac:dyDescent="0.25">
      <c r="A49" s="38">
        <v>45</v>
      </c>
      <c r="B49" s="38">
        <f>'CIA-1-Component 1'!B49</f>
        <v>0</v>
      </c>
      <c r="C49" s="43">
        <f>'CIA-1-Component 1'!C49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3" ht="16.5" x14ac:dyDescent="0.25">
      <c r="A50" s="38">
        <v>46</v>
      </c>
      <c r="B50" s="38">
        <f>'CIA-1-Component 1'!B50</f>
        <v>0</v>
      </c>
      <c r="C50" s="43">
        <f>'CIA-1-Component 1'!C50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ht="16.5" x14ac:dyDescent="0.25">
      <c r="A51" s="38">
        <v>47</v>
      </c>
      <c r="B51" s="38">
        <f>'CIA-1-Component 1'!B51</f>
        <v>0</v>
      </c>
      <c r="C51" s="43">
        <f>'CIA-1-Component 1'!C51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 ht="16.5" x14ac:dyDescent="0.25">
      <c r="A52" s="38">
        <v>48</v>
      </c>
      <c r="B52" s="38">
        <f>'CIA-1-Component 1'!B52</f>
        <v>0</v>
      </c>
      <c r="C52" s="43">
        <f>'CIA-1-Component 1'!C52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ht="16.5" x14ac:dyDescent="0.25">
      <c r="A53" s="38">
        <v>49</v>
      </c>
      <c r="B53" s="38">
        <f>'CIA-1-Component 1'!B53</f>
        <v>0</v>
      </c>
      <c r="C53" s="43">
        <f>'CIA-1-Component 1'!C53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ht="16.5" x14ac:dyDescent="0.25">
      <c r="A54" s="38">
        <v>50</v>
      </c>
      <c r="B54" s="38">
        <f>'CIA-1-Component 1'!B54</f>
        <v>0</v>
      </c>
      <c r="C54" s="43">
        <f>'CIA-1-Component 1'!C54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spans="1:13" ht="16.5" x14ac:dyDescent="0.25">
      <c r="A55" s="38">
        <v>51</v>
      </c>
      <c r="B55" s="38">
        <f>'CIA-1-Component 1'!B55</f>
        <v>0</v>
      </c>
      <c r="C55" s="43">
        <f>'CIA-1-Component 1'!C55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ht="16.5" x14ac:dyDescent="0.25">
      <c r="A56" s="38">
        <v>52</v>
      </c>
      <c r="B56" s="38">
        <f>'CIA-1-Component 1'!B56</f>
        <v>0</v>
      </c>
      <c r="C56" s="43">
        <f>'CIA-1-Component 1'!C56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 ht="16.5" x14ac:dyDescent="0.25">
      <c r="A57" s="38">
        <v>53</v>
      </c>
      <c r="B57" s="38">
        <f>'CIA-1-Component 1'!B57</f>
        <v>0</v>
      </c>
      <c r="C57" s="43">
        <f>'CIA-1-Component 1'!C57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1:13" ht="16.5" x14ac:dyDescent="0.25">
      <c r="A58" s="38">
        <v>54</v>
      </c>
      <c r="B58" s="38">
        <f>'CIA-1-Component 1'!B58</f>
        <v>0</v>
      </c>
      <c r="C58" s="43">
        <f>'CIA-1-Component 1'!C58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3" ht="16.5" x14ac:dyDescent="0.25">
      <c r="A59" s="38">
        <v>55</v>
      </c>
      <c r="B59" s="38">
        <f>'CIA-1-Component 1'!B59</f>
        <v>0</v>
      </c>
      <c r="C59" s="43">
        <f>'CIA-1-Component 1'!C59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</row>
    <row r="60" spans="1:13" ht="16.5" x14ac:dyDescent="0.25">
      <c r="A60" s="38">
        <v>56</v>
      </c>
      <c r="B60" s="38">
        <f>'CIA-1-Component 1'!B60</f>
        <v>0</v>
      </c>
      <c r="C60" s="43">
        <f>'CIA-1-Component 1'!C60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</row>
    <row r="61" spans="1:13" ht="16.5" x14ac:dyDescent="0.25">
      <c r="A61" s="38">
        <v>57</v>
      </c>
      <c r="B61" s="38">
        <f>'CIA-1-Component 1'!B61</f>
        <v>0</v>
      </c>
      <c r="C61" s="43">
        <f>'CIA-1-Component 1'!C61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</row>
    <row r="62" spans="1:13" ht="16.5" x14ac:dyDescent="0.25">
      <c r="A62" s="38">
        <v>58</v>
      </c>
      <c r="B62" s="38">
        <f>'CIA-1-Component 1'!B62</f>
        <v>0</v>
      </c>
      <c r="C62" s="43">
        <f>'CIA-1-Component 1'!C62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</row>
    <row r="63" spans="1:13" ht="16.5" x14ac:dyDescent="0.25">
      <c r="A63" s="38">
        <v>59</v>
      </c>
      <c r="B63" s="38">
        <f>'CIA-1-Component 1'!B63</f>
        <v>0</v>
      </c>
      <c r="C63" s="43">
        <f>'CIA-1-Component 1'!C63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</row>
    <row r="64" spans="1:13" ht="16.5" x14ac:dyDescent="0.25">
      <c r="A64" s="38">
        <v>60</v>
      </c>
      <c r="B64" s="38">
        <f>'CIA-1-Component 1'!B64</f>
        <v>0</v>
      </c>
      <c r="C64" s="43">
        <f>'CIA-1-Component 1'!C64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</row>
    <row r="65" spans="1:13" ht="16.5" x14ac:dyDescent="0.25">
      <c r="A65" s="38">
        <v>61</v>
      </c>
      <c r="B65" s="38">
        <f>'CIA-1-Component 1'!B65</f>
        <v>0</v>
      </c>
      <c r="C65" s="43">
        <f>'CIA-1-Component 1'!C65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</row>
    <row r="66" spans="1:13" ht="16.5" x14ac:dyDescent="0.25">
      <c r="A66" s="38">
        <v>62</v>
      </c>
      <c r="B66" s="38">
        <f>'CIA-1-Component 1'!B66</f>
        <v>0</v>
      </c>
      <c r="C66" s="43">
        <f>'CIA-1-Component 1'!C66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</row>
    <row r="67" spans="1:13" ht="16.5" x14ac:dyDescent="0.25">
      <c r="A67" s="38">
        <v>63</v>
      </c>
      <c r="B67" s="38">
        <f>'CIA-1-Component 1'!B67</f>
        <v>0</v>
      </c>
      <c r="C67" s="43">
        <f>'CIA-1-Component 1'!C67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</row>
    <row r="68" spans="1:13" x14ac:dyDescent="0.25">
      <c r="A68" s="38">
        <v>64</v>
      </c>
      <c r="B68" s="38">
        <f>'CIA-1-Component 1'!B68</f>
        <v>0</v>
      </c>
      <c r="C68" s="43">
        <f>'CIA-1-Component 1'!C68</f>
        <v>0</v>
      </c>
      <c r="D68" s="39"/>
      <c r="E68" s="39"/>
      <c r="F68" s="39"/>
      <c r="G68" s="39"/>
      <c r="H68" s="39"/>
      <c r="I68" s="39"/>
      <c r="J68" s="39"/>
      <c r="K68" s="39"/>
      <c r="L68" s="39"/>
      <c r="M68" s="39"/>
    </row>
    <row r="69" spans="1:13" ht="16.5" x14ac:dyDescent="0.25">
      <c r="A69" s="38">
        <v>65</v>
      </c>
      <c r="B69" s="38">
        <f>'CIA-1-Component 1'!B69</f>
        <v>0</v>
      </c>
      <c r="C69" s="43">
        <f>'CIA-1-Component 1'!C69</f>
        <v>0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</row>
    <row r="70" spans="1:13" ht="16.5" x14ac:dyDescent="0.25">
      <c r="A70" s="38">
        <v>66</v>
      </c>
      <c r="B70" s="38">
        <f>'CIA-1-Component 1'!B70</f>
        <v>0</v>
      </c>
      <c r="C70" s="43">
        <f>'CIA-1-Component 1'!C70</f>
        <v>0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</row>
    <row r="71" spans="1:13" ht="16.5" x14ac:dyDescent="0.25">
      <c r="A71" s="38">
        <v>67</v>
      </c>
      <c r="B71" s="38">
        <f>'CIA-1-Component 1'!B71</f>
        <v>0</v>
      </c>
      <c r="C71" s="43">
        <f>'CIA-1-Component 1'!C71</f>
        <v>0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</row>
    <row r="72" spans="1:13" ht="16.5" x14ac:dyDescent="0.25">
      <c r="A72" s="38">
        <v>68</v>
      </c>
      <c r="B72" s="38">
        <f>'CIA-1-Component 1'!B72</f>
        <v>0</v>
      </c>
      <c r="C72" s="43">
        <f>'CIA-1-Component 1'!C72</f>
        <v>0</v>
      </c>
      <c r="D72" s="18"/>
      <c r="E72" s="18"/>
      <c r="F72" s="18"/>
      <c r="G72" s="18"/>
      <c r="H72" s="18"/>
      <c r="I72" s="18"/>
      <c r="J72" s="18"/>
      <c r="K72" s="18"/>
      <c r="L72" s="18"/>
      <c r="M72" s="18"/>
    </row>
    <row r="73" spans="1:13" ht="16.5" x14ac:dyDescent="0.25">
      <c r="A73" s="38">
        <v>69</v>
      </c>
      <c r="B73" s="38">
        <f>'CIA-1-Component 1'!B73</f>
        <v>0</v>
      </c>
      <c r="C73" s="43">
        <f>'CIA-1-Component 1'!C73</f>
        <v>0</v>
      </c>
      <c r="D73" s="18"/>
      <c r="E73" s="18"/>
      <c r="F73" s="18"/>
      <c r="G73" s="18"/>
      <c r="H73" s="18"/>
      <c r="I73" s="18"/>
      <c r="J73" s="18"/>
      <c r="K73" s="18"/>
      <c r="L73" s="18"/>
      <c r="M73" s="18"/>
    </row>
    <row r="74" spans="1:13" ht="16.5" x14ac:dyDescent="0.25">
      <c r="A74" s="38">
        <v>70</v>
      </c>
      <c r="B74" s="38">
        <f>'CIA-1-Component 1'!B74</f>
        <v>0</v>
      </c>
      <c r="C74" s="43">
        <f>'CIA-1-Component 1'!C74</f>
        <v>0</v>
      </c>
      <c r="D74" s="18"/>
      <c r="E74" s="18"/>
      <c r="F74" s="18"/>
      <c r="G74" s="18"/>
      <c r="H74" s="18"/>
      <c r="I74" s="18"/>
      <c r="J74" s="18"/>
      <c r="K74" s="18"/>
      <c r="L74" s="18"/>
      <c r="M74" s="18"/>
    </row>
    <row r="75" spans="1:13" ht="16.5" x14ac:dyDescent="0.25">
      <c r="A75" s="38">
        <v>71</v>
      </c>
      <c r="B75" s="38">
        <f>'CIA-1-Component 1'!B75</f>
        <v>0</v>
      </c>
      <c r="C75" s="43">
        <f>'CIA-1-Component 1'!C75</f>
        <v>0</v>
      </c>
      <c r="D75" s="18"/>
      <c r="E75" s="18"/>
      <c r="F75" s="18"/>
      <c r="G75" s="18"/>
      <c r="H75" s="18"/>
      <c r="I75" s="18"/>
      <c r="J75" s="18"/>
      <c r="K75" s="18"/>
      <c r="L75" s="18"/>
      <c r="M75" s="18"/>
    </row>
    <row r="76" spans="1:13" ht="16.5" x14ac:dyDescent="0.25">
      <c r="A76" s="38">
        <v>72</v>
      </c>
      <c r="B76" s="38">
        <f>'CIA-1-Component 1'!B76</f>
        <v>0</v>
      </c>
      <c r="C76" s="43">
        <f>'CIA-1-Component 1'!C76</f>
        <v>0</v>
      </c>
      <c r="D76" s="18"/>
      <c r="E76" s="18"/>
      <c r="F76" s="18"/>
      <c r="G76" s="18"/>
      <c r="H76" s="18"/>
      <c r="I76" s="18"/>
      <c r="J76" s="18"/>
      <c r="K76" s="18"/>
      <c r="L76" s="18"/>
      <c r="M76" s="18"/>
    </row>
    <row r="77" spans="1:13" ht="16.5" x14ac:dyDescent="0.25">
      <c r="A77" s="38">
        <v>73</v>
      </c>
      <c r="B77" s="38">
        <f>'CIA-1-Component 1'!B77</f>
        <v>0</v>
      </c>
      <c r="C77" s="43">
        <f>'CIA-1-Component 1'!C77</f>
        <v>0</v>
      </c>
      <c r="D77" s="18"/>
      <c r="E77" s="18"/>
      <c r="F77" s="18"/>
      <c r="G77" s="18"/>
      <c r="H77" s="18"/>
      <c r="I77" s="18"/>
      <c r="J77" s="18"/>
      <c r="K77" s="18"/>
      <c r="L77" s="18"/>
      <c r="M77" s="18"/>
    </row>
    <row r="78" spans="1:13" ht="16.5" x14ac:dyDescent="0.25">
      <c r="A78" s="38">
        <v>74</v>
      </c>
      <c r="B78" s="38">
        <f>'CIA-1-Component 1'!B78</f>
        <v>0</v>
      </c>
      <c r="C78" s="43">
        <f>'CIA-1-Component 1'!C78</f>
        <v>0</v>
      </c>
      <c r="D78" s="18"/>
      <c r="E78" s="18"/>
      <c r="F78" s="18"/>
      <c r="G78" s="18"/>
      <c r="H78" s="18"/>
      <c r="I78" s="18"/>
      <c r="J78" s="18"/>
      <c r="K78" s="18"/>
      <c r="L78" s="18"/>
      <c r="M78" s="18"/>
    </row>
    <row r="79" spans="1:13" ht="16.5" x14ac:dyDescent="0.25">
      <c r="A79" s="38">
        <v>75</v>
      </c>
      <c r="B79" s="38">
        <f>'CIA-1-Component 1'!B79</f>
        <v>0</v>
      </c>
      <c r="C79" s="43">
        <f>'CIA-1-Component 1'!C79</f>
        <v>0</v>
      </c>
      <c r="D79" s="18"/>
      <c r="E79" s="18"/>
      <c r="F79" s="18"/>
      <c r="G79" s="18"/>
      <c r="H79" s="18"/>
      <c r="I79" s="18"/>
      <c r="J79" s="18"/>
      <c r="K79" s="18"/>
      <c r="L79" s="18"/>
      <c r="M79" s="18"/>
    </row>
    <row r="80" spans="1:13" ht="16.5" x14ac:dyDescent="0.25">
      <c r="A80" s="38">
        <v>76</v>
      </c>
      <c r="B80" s="38">
        <f>'CIA-1-Component 1'!B80</f>
        <v>0</v>
      </c>
      <c r="C80" s="43">
        <f>'CIA-1-Component 1'!C80</f>
        <v>0</v>
      </c>
      <c r="D80" s="18"/>
      <c r="E80" s="18"/>
      <c r="F80" s="18"/>
      <c r="G80" s="18"/>
      <c r="H80" s="18"/>
      <c r="I80" s="18"/>
      <c r="J80" s="18"/>
      <c r="K80" s="18"/>
      <c r="L80" s="18"/>
      <c r="M80" s="18"/>
    </row>
    <row r="81" spans="1:13" ht="16.5" x14ac:dyDescent="0.25">
      <c r="A81" s="38">
        <v>77</v>
      </c>
      <c r="B81" s="38">
        <f>'CIA-1-Component 1'!B81</f>
        <v>0</v>
      </c>
      <c r="C81" s="43">
        <f>'CIA-1-Component 1'!C81</f>
        <v>0</v>
      </c>
      <c r="D81" s="18"/>
      <c r="E81" s="18"/>
      <c r="F81" s="18"/>
      <c r="G81" s="18"/>
      <c r="H81" s="18"/>
      <c r="I81" s="18"/>
      <c r="J81" s="18"/>
      <c r="K81" s="18"/>
      <c r="L81" s="18"/>
      <c r="M81" s="18"/>
    </row>
    <row r="82" spans="1:13" ht="16.5" x14ac:dyDescent="0.25">
      <c r="A82" s="38">
        <v>78</v>
      </c>
      <c r="B82" s="38">
        <f>'CIA-1-Component 1'!B82</f>
        <v>0</v>
      </c>
      <c r="C82" s="43">
        <f>'CIA-1-Component 1'!C82</f>
        <v>0</v>
      </c>
      <c r="D82" s="18"/>
      <c r="E82" s="18"/>
      <c r="F82" s="18"/>
      <c r="G82" s="18"/>
      <c r="H82" s="18"/>
      <c r="I82" s="18"/>
      <c r="J82" s="18"/>
      <c r="K82" s="18"/>
      <c r="L82" s="18"/>
      <c r="M82" s="18"/>
    </row>
    <row r="83" spans="1:13" ht="16.5" x14ac:dyDescent="0.25">
      <c r="A83" s="38">
        <v>79</v>
      </c>
      <c r="B83" s="38">
        <f>'CIA-1-Component 1'!B83</f>
        <v>0</v>
      </c>
      <c r="C83" s="43">
        <f>'CIA-1-Component 1'!C83</f>
        <v>0</v>
      </c>
      <c r="D83" s="18"/>
      <c r="E83" s="18"/>
      <c r="F83" s="18"/>
      <c r="G83" s="18"/>
      <c r="H83" s="18"/>
      <c r="I83" s="18"/>
      <c r="J83" s="18"/>
      <c r="K83" s="18"/>
      <c r="L83" s="18"/>
      <c r="M83" s="18"/>
    </row>
    <row r="84" spans="1:13" ht="16.5" x14ac:dyDescent="0.25">
      <c r="A84" s="38">
        <v>80</v>
      </c>
      <c r="B84" s="38">
        <f>'CIA-1-Component 1'!B84</f>
        <v>0</v>
      </c>
      <c r="C84" s="43">
        <f>'CIA-1-Component 1'!C84</f>
        <v>0</v>
      </c>
      <c r="D84" s="18"/>
      <c r="E84" s="18"/>
      <c r="F84" s="18"/>
      <c r="G84" s="18"/>
      <c r="H84" s="18"/>
      <c r="I84" s="18"/>
      <c r="J84" s="18"/>
      <c r="K84" s="18"/>
      <c r="L84" s="18"/>
      <c r="M84" s="18"/>
    </row>
    <row r="85" spans="1:13" ht="16.5" x14ac:dyDescent="0.25">
      <c r="A85" s="38">
        <v>81</v>
      </c>
      <c r="B85" s="38">
        <f>'CIA-1-Component 1'!B85</f>
        <v>0</v>
      </c>
      <c r="C85" s="43">
        <f>'CIA-1-Component 1'!C85</f>
        <v>0</v>
      </c>
      <c r="D85" s="18"/>
      <c r="E85" s="18"/>
      <c r="F85" s="18"/>
      <c r="G85" s="18"/>
      <c r="H85" s="18"/>
      <c r="I85" s="18"/>
      <c r="J85" s="18"/>
      <c r="K85" s="18"/>
      <c r="L85" s="18"/>
      <c r="M85" s="18"/>
    </row>
    <row r="86" spans="1:13" ht="16.5" x14ac:dyDescent="0.25">
      <c r="A86" s="38">
        <v>82</v>
      </c>
      <c r="B86" s="38">
        <f>'CIA-1-Component 1'!B86</f>
        <v>0</v>
      </c>
      <c r="C86" s="43">
        <f>'CIA-1-Component 1'!C86</f>
        <v>0</v>
      </c>
      <c r="D86" s="18"/>
      <c r="E86" s="18"/>
      <c r="F86" s="18"/>
      <c r="G86" s="18"/>
      <c r="H86" s="18"/>
      <c r="I86" s="18"/>
      <c r="J86" s="18"/>
      <c r="K86" s="18"/>
      <c r="L86" s="18"/>
      <c r="M86" s="18"/>
    </row>
    <row r="87" spans="1:13" ht="16.5" x14ac:dyDescent="0.25">
      <c r="A87" s="38">
        <v>83</v>
      </c>
      <c r="B87" s="38">
        <f>'CIA-1-Component 1'!B87</f>
        <v>0</v>
      </c>
      <c r="C87" s="43">
        <f>'CIA-1-Component 1'!C87</f>
        <v>0</v>
      </c>
      <c r="D87" s="18"/>
      <c r="E87" s="18"/>
      <c r="F87" s="18"/>
      <c r="G87" s="18"/>
      <c r="H87" s="18"/>
      <c r="I87" s="18"/>
      <c r="J87" s="18"/>
      <c r="K87" s="18"/>
      <c r="L87" s="18"/>
      <c r="M87" s="18"/>
    </row>
    <row r="88" spans="1:13" ht="16.5" x14ac:dyDescent="0.25">
      <c r="A88" s="38">
        <v>84</v>
      </c>
      <c r="B88" s="38">
        <f>'CIA-1-Component 1'!B88</f>
        <v>0</v>
      </c>
      <c r="C88" s="43">
        <f>'CIA-1-Component 1'!C88</f>
        <v>0</v>
      </c>
      <c r="D88" s="18"/>
      <c r="E88" s="18"/>
      <c r="F88" s="18"/>
      <c r="G88" s="18"/>
      <c r="H88" s="18"/>
      <c r="I88" s="18"/>
      <c r="J88" s="18"/>
      <c r="K88" s="18"/>
      <c r="L88" s="18"/>
      <c r="M88" s="18"/>
    </row>
    <row r="89" spans="1:13" ht="16.5" x14ac:dyDescent="0.25">
      <c r="A89" s="38">
        <v>85</v>
      </c>
      <c r="B89" s="38">
        <f>'CIA-1-Component 1'!B89</f>
        <v>0</v>
      </c>
      <c r="C89" s="43">
        <f>'CIA-1-Component 1'!C89</f>
        <v>0</v>
      </c>
      <c r="D89" s="18"/>
      <c r="E89" s="18"/>
      <c r="F89" s="18"/>
      <c r="G89" s="18"/>
      <c r="H89" s="18"/>
      <c r="I89" s="18"/>
      <c r="J89" s="18"/>
      <c r="K89" s="18"/>
      <c r="L89" s="18"/>
      <c r="M89" s="18"/>
    </row>
    <row r="90" spans="1:13" ht="16.5" x14ac:dyDescent="0.25">
      <c r="A90" s="38">
        <v>86</v>
      </c>
      <c r="B90" s="38">
        <f>'CIA-1-Component 1'!B90</f>
        <v>0</v>
      </c>
      <c r="C90" s="43">
        <f>'CIA-1-Component 1'!C90</f>
        <v>0</v>
      </c>
      <c r="D90" s="18"/>
      <c r="E90" s="18"/>
      <c r="F90" s="18"/>
      <c r="G90" s="18"/>
      <c r="H90" s="18"/>
      <c r="I90" s="18"/>
      <c r="J90" s="18"/>
      <c r="K90" s="18"/>
      <c r="L90" s="18"/>
      <c r="M90" s="18"/>
    </row>
    <row r="91" spans="1:13" ht="16.5" x14ac:dyDescent="0.25">
      <c r="A91" s="38">
        <v>87</v>
      </c>
      <c r="B91" s="38">
        <f>'CIA-1-Component 1'!B91</f>
        <v>0</v>
      </c>
      <c r="C91" s="43">
        <f>'CIA-1-Component 1'!C91</f>
        <v>0</v>
      </c>
      <c r="D91" s="18"/>
      <c r="E91" s="18"/>
      <c r="F91" s="18"/>
      <c r="G91" s="18"/>
      <c r="H91" s="18"/>
      <c r="I91" s="18"/>
      <c r="J91" s="18"/>
      <c r="K91" s="18"/>
      <c r="L91" s="18"/>
      <c r="M91" s="18"/>
    </row>
    <row r="92" spans="1:13" ht="16.5" x14ac:dyDescent="0.25">
      <c r="A92" s="38">
        <v>88</v>
      </c>
      <c r="B92" s="38">
        <f>'CIA-1-Component 1'!B92</f>
        <v>0</v>
      </c>
      <c r="C92" s="43">
        <f>'CIA-1-Component 1'!C92</f>
        <v>0</v>
      </c>
      <c r="D92" s="18"/>
      <c r="E92" s="18"/>
      <c r="F92" s="18"/>
      <c r="G92" s="18"/>
      <c r="H92" s="18"/>
      <c r="I92" s="18"/>
      <c r="J92" s="18"/>
      <c r="K92" s="18"/>
      <c r="L92" s="18"/>
      <c r="M92" s="18"/>
    </row>
    <row r="93" spans="1:13" ht="16.5" x14ac:dyDescent="0.25">
      <c r="A93" s="38">
        <v>89</v>
      </c>
      <c r="B93" s="38">
        <f>'CIA-1-Component 1'!B93</f>
        <v>0</v>
      </c>
      <c r="C93" s="43">
        <f>'CIA-1-Component 1'!C93</f>
        <v>0</v>
      </c>
      <c r="D93" s="18"/>
      <c r="E93" s="18"/>
      <c r="F93" s="18"/>
      <c r="G93" s="18"/>
      <c r="H93" s="18"/>
      <c r="I93" s="18"/>
      <c r="J93" s="18"/>
      <c r="K93" s="18"/>
      <c r="L93" s="18"/>
      <c r="M93" s="18"/>
    </row>
    <row r="94" spans="1:13" ht="16.5" x14ac:dyDescent="0.25">
      <c r="A94" s="38">
        <v>90</v>
      </c>
      <c r="B94" s="38">
        <f>'CIA-1-Component 1'!B94</f>
        <v>0</v>
      </c>
      <c r="C94" s="43">
        <f>'CIA-1-Component 1'!C94</f>
        <v>0</v>
      </c>
      <c r="D94" s="18"/>
      <c r="E94" s="18"/>
      <c r="F94" s="18"/>
      <c r="G94" s="18"/>
      <c r="H94" s="18"/>
      <c r="I94" s="18"/>
      <c r="J94" s="18"/>
      <c r="K94" s="18"/>
      <c r="L94" s="18"/>
      <c r="M94" s="18"/>
    </row>
    <row r="95" spans="1:13" ht="16.5" x14ac:dyDescent="0.25">
      <c r="A95" s="38">
        <v>91</v>
      </c>
      <c r="B95" s="38">
        <f>'CIA-1-Component 1'!B95</f>
        <v>0</v>
      </c>
      <c r="C95" s="43">
        <f>'CIA-1-Component 1'!C95</f>
        <v>0</v>
      </c>
      <c r="D95" s="18"/>
      <c r="E95" s="18"/>
      <c r="F95" s="18"/>
      <c r="G95" s="18"/>
      <c r="H95" s="18"/>
      <c r="I95" s="18"/>
      <c r="J95" s="18"/>
      <c r="K95" s="18"/>
      <c r="L95" s="18"/>
      <c r="M95" s="18"/>
    </row>
    <row r="96" spans="1:13" ht="16.5" x14ac:dyDescent="0.25">
      <c r="A96" s="38">
        <v>92</v>
      </c>
      <c r="B96" s="38">
        <f>'CIA-1-Component 1'!B96</f>
        <v>0</v>
      </c>
      <c r="C96" s="43">
        <f>'CIA-1-Component 1'!C96</f>
        <v>0</v>
      </c>
      <c r="D96" s="18"/>
      <c r="E96" s="18"/>
      <c r="F96" s="18"/>
      <c r="G96" s="18"/>
      <c r="H96" s="18"/>
      <c r="I96" s="18"/>
      <c r="J96" s="18"/>
      <c r="K96" s="18"/>
      <c r="L96" s="18"/>
      <c r="M96" s="18"/>
    </row>
    <row r="97" spans="1:13" ht="16.5" x14ac:dyDescent="0.25">
      <c r="A97" s="38">
        <v>93</v>
      </c>
      <c r="B97" s="38">
        <f>'CIA-1-Component 1'!B97</f>
        <v>0</v>
      </c>
      <c r="C97" s="43">
        <f>'CIA-1-Component 1'!C97</f>
        <v>0</v>
      </c>
      <c r="D97" s="18"/>
      <c r="E97" s="18"/>
      <c r="F97" s="18"/>
      <c r="G97" s="18"/>
      <c r="H97" s="18"/>
      <c r="I97" s="18"/>
      <c r="J97" s="18"/>
      <c r="K97" s="18"/>
      <c r="L97" s="18"/>
      <c r="M97" s="18"/>
    </row>
    <row r="98" spans="1:13" ht="16.5" x14ac:dyDescent="0.25">
      <c r="A98" s="38">
        <v>94</v>
      </c>
      <c r="B98" s="38">
        <f>'CIA-1-Component 1'!B98</f>
        <v>0</v>
      </c>
      <c r="C98" s="43">
        <f>'CIA-1-Component 1'!C98</f>
        <v>0</v>
      </c>
      <c r="D98" s="18"/>
      <c r="E98" s="18"/>
      <c r="F98" s="18"/>
      <c r="G98" s="18"/>
      <c r="H98" s="18"/>
      <c r="I98" s="18"/>
      <c r="J98" s="18"/>
      <c r="K98" s="18"/>
      <c r="L98" s="18"/>
      <c r="M98" s="18"/>
    </row>
    <row r="99" spans="1:13" ht="16.5" x14ac:dyDescent="0.25">
      <c r="A99" s="38">
        <v>95</v>
      </c>
      <c r="B99" s="38">
        <f>'CIA-1-Component 1'!B99</f>
        <v>0</v>
      </c>
      <c r="C99" s="43">
        <f>'CIA-1-Component 1'!C99</f>
        <v>0</v>
      </c>
      <c r="D99" s="18"/>
      <c r="E99" s="18"/>
      <c r="F99" s="18"/>
      <c r="G99" s="18"/>
      <c r="H99" s="18"/>
      <c r="I99" s="18"/>
      <c r="J99" s="18"/>
      <c r="K99" s="18"/>
      <c r="L99" s="18"/>
      <c r="M99" s="18"/>
    </row>
    <row r="100" spans="1:13" ht="16.5" x14ac:dyDescent="0.25">
      <c r="A100" s="38">
        <v>96</v>
      </c>
      <c r="B100" s="38">
        <f>'CIA-1-Component 1'!B100</f>
        <v>0</v>
      </c>
      <c r="C100" s="43">
        <f>'CIA-1-Component 1'!C100</f>
        <v>0</v>
      </c>
      <c r="D100" s="18"/>
      <c r="E100" s="18"/>
      <c r="F100" s="18"/>
      <c r="G100" s="18"/>
      <c r="H100" s="18"/>
      <c r="I100" s="18"/>
      <c r="J100" s="18"/>
      <c r="K100" s="18"/>
      <c r="L100" s="18"/>
      <c r="M100" s="18"/>
    </row>
    <row r="101" spans="1:13" ht="16.5" x14ac:dyDescent="0.25">
      <c r="A101" s="38">
        <v>97</v>
      </c>
      <c r="B101" s="38">
        <f>'CIA-1-Component 1'!B101</f>
        <v>0</v>
      </c>
      <c r="C101" s="43">
        <f>'CIA-1-Component 1'!C101</f>
        <v>0</v>
      </c>
      <c r="D101" s="18"/>
      <c r="E101" s="18"/>
      <c r="F101" s="18"/>
      <c r="G101" s="18"/>
      <c r="H101" s="18"/>
      <c r="I101" s="18"/>
      <c r="J101" s="18"/>
      <c r="K101" s="18"/>
      <c r="L101" s="18"/>
      <c r="M101" s="18"/>
    </row>
    <row r="102" spans="1:13" ht="16.5" x14ac:dyDescent="0.25">
      <c r="A102" s="38">
        <v>98</v>
      </c>
      <c r="B102" s="38">
        <f>'CIA-1-Component 1'!B102</f>
        <v>0</v>
      </c>
      <c r="C102" s="43">
        <f>'CIA-1-Component 1'!C102</f>
        <v>0</v>
      </c>
      <c r="D102" s="18"/>
      <c r="E102" s="18"/>
      <c r="F102" s="18"/>
      <c r="G102" s="18"/>
      <c r="H102" s="18"/>
      <c r="I102" s="18"/>
      <c r="J102" s="18"/>
      <c r="K102" s="18"/>
      <c r="L102" s="18"/>
      <c r="M102" s="18"/>
    </row>
    <row r="103" spans="1:13" ht="16.5" x14ac:dyDescent="0.25">
      <c r="A103" s="38">
        <v>99</v>
      </c>
      <c r="B103" s="38">
        <f>'CIA-1-Component 1'!B103</f>
        <v>0</v>
      </c>
      <c r="C103" s="43">
        <f>'CIA-1-Component 1'!C103</f>
        <v>0</v>
      </c>
      <c r="D103" s="18"/>
      <c r="E103" s="18"/>
      <c r="F103" s="18"/>
      <c r="G103" s="18"/>
      <c r="H103" s="18"/>
      <c r="I103" s="18"/>
      <c r="J103" s="18"/>
      <c r="K103" s="18"/>
      <c r="L103" s="18"/>
      <c r="M103" s="18"/>
    </row>
    <row r="104" spans="1:13" ht="16.5" x14ac:dyDescent="0.25">
      <c r="A104" s="38">
        <v>100</v>
      </c>
      <c r="B104" s="38">
        <f>'CIA-1-Component 1'!B104</f>
        <v>0</v>
      </c>
      <c r="C104" s="43">
        <f>'CIA-1-Component 1'!C104</f>
        <v>0</v>
      </c>
      <c r="D104" s="18"/>
      <c r="E104" s="18"/>
      <c r="F104" s="18"/>
      <c r="G104" s="18"/>
      <c r="H104" s="18"/>
      <c r="I104" s="18"/>
      <c r="J104" s="18"/>
      <c r="K104" s="18"/>
      <c r="L104" s="18"/>
      <c r="M104" s="18"/>
    </row>
    <row r="105" spans="1:13" ht="16.5" x14ac:dyDescent="0.25">
      <c r="A105" s="38">
        <v>101</v>
      </c>
      <c r="B105" s="38">
        <f>'CIA-1-Component 1'!B105</f>
        <v>0</v>
      </c>
      <c r="C105" s="43">
        <f>'CIA-1-Component 1'!C105</f>
        <v>0</v>
      </c>
      <c r="D105" s="18"/>
      <c r="E105" s="18"/>
      <c r="F105" s="18"/>
      <c r="G105" s="18"/>
      <c r="H105" s="18"/>
      <c r="I105" s="18"/>
      <c r="J105" s="18"/>
      <c r="K105" s="18"/>
      <c r="L105" s="18"/>
      <c r="M105" s="18"/>
    </row>
    <row r="106" spans="1:13" ht="16.5" x14ac:dyDescent="0.25">
      <c r="A106" s="38">
        <v>102</v>
      </c>
      <c r="B106" s="38">
        <f>'CIA-1-Component 1'!B106</f>
        <v>0</v>
      </c>
      <c r="C106" s="43">
        <f>'CIA-1-Component 1'!C106</f>
        <v>0</v>
      </c>
      <c r="D106" s="18"/>
      <c r="E106" s="18"/>
      <c r="F106" s="18"/>
      <c r="G106" s="18"/>
      <c r="H106" s="18"/>
      <c r="I106" s="18"/>
      <c r="J106" s="18"/>
      <c r="K106" s="18"/>
      <c r="L106" s="18"/>
      <c r="M106" s="18"/>
    </row>
    <row r="107" spans="1:13" ht="16.5" x14ac:dyDescent="0.25">
      <c r="A107" s="38">
        <v>103</v>
      </c>
      <c r="B107" s="38">
        <f>'CIA-1-Component 1'!B107</f>
        <v>0</v>
      </c>
      <c r="C107" s="43">
        <f>'CIA-1-Component 1'!C107</f>
        <v>0</v>
      </c>
      <c r="D107" s="18"/>
      <c r="E107" s="18"/>
      <c r="F107" s="18"/>
      <c r="G107" s="18"/>
      <c r="H107" s="18"/>
      <c r="I107" s="18"/>
      <c r="J107" s="18"/>
      <c r="K107" s="18"/>
      <c r="L107" s="18"/>
      <c r="M107" s="18"/>
    </row>
    <row r="108" spans="1:13" ht="16.5" x14ac:dyDescent="0.25">
      <c r="A108" s="38">
        <v>104</v>
      </c>
      <c r="B108" s="38">
        <f>'CIA-1-Component 1'!B108</f>
        <v>0</v>
      </c>
      <c r="C108" s="43">
        <f>'CIA-1-Component 1'!C108</f>
        <v>0</v>
      </c>
      <c r="D108" s="18"/>
      <c r="E108" s="18"/>
      <c r="F108" s="18"/>
      <c r="G108" s="18"/>
      <c r="H108" s="18"/>
      <c r="I108" s="18"/>
      <c r="J108" s="18"/>
      <c r="K108" s="18"/>
      <c r="L108" s="18"/>
      <c r="M108" s="18"/>
    </row>
    <row r="109" spans="1:13" ht="16.5" x14ac:dyDescent="0.25">
      <c r="A109" s="38">
        <v>105</v>
      </c>
      <c r="B109" s="38">
        <f>'CIA-1-Component 1'!B109</f>
        <v>0</v>
      </c>
      <c r="C109" s="43">
        <f>'CIA-1-Component 1'!C109</f>
        <v>0</v>
      </c>
      <c r="D109" s="18"/>
      <c r="E109" s="18"/>
      <c r="F109" s="18"/>
      <c r="G109" s="18"/>
      <c r="H109" s="18"/>
      <c r="I109" s="18"/>
      <c r="J109" s="18"/>
      <c r="K109" s="18"/>
      <c r="L109" s="18"/>
      <c r="M109" s="18"/>
    </row>
    <row r="110" spans="1:13" ht="16.5" x14ac:dyDescent="0.25">
      <c r="A110" s="38">
        <v>106</v>
      </c>
      <c r="B110" s="38">
        <f>'CIA-1-Component 1'!B110</f>
        <v>0</v>
      </c>
      <c r="C110" s="43">
        <f>'CIA-1-Component 1'!C110</f>
        <v>0</v>
      </c>
      <c r="D110" s="18"/>
      <c r="E110" s="18"/>
      <c r="F110" s="18"/>
      <c r="G110" s="18"/>
      <c r="H110" s="18"/>
      <c r="I110" s="18"/>
      <c r="J110" s="18"/>
      <c r="K110" s="18"/>
      <c r="L110" s="18"/>
      <c r="M110" s="18"/>
    </row>
    <row r="111" spans="1:13" ht="16.5" x14ac:dyDescent="0.25">
      <c r="A111" s="38">
        <v>107</v>
      </c>
      <c r="B111" s="38">
        <f>'CIA-1-Component 1'!B111</f>
        <v>0</v>
      </c>
      <c r="C111" s="43">
        <f>'CIA-1-Component 1'!C111</f>
        <v>0</v>
      </c>
      <c r="D111" s="18"/>
      <c r="E111" s="18"/>
      <c r="F111" s="18"/>
      <c r="G111" s="18"/>
      <c r="H111" s="18"/>
      <c r="I111" s="18"/>
      <c r="J111" s="18"/>
      <c r="K111" s="18"/>
      <c r="L111" s="18"/>
      <c r="M111" s="18"/>
    </row>
    <row r="112" spans="1:13" ht="16.5" x14ac:dyDescent="0.25">
      <c r="A112" s="38">
        <v>108</v>
      </c>
      <c r="B112" s="38">
        <f>'CIA-1-Component 1'!B112</f>
        <v>0</v>
      </c>
      <c r="C112" s="43">
        <f>'CIA-1-Component 1'!C112</f>
        <v>0</v>
      </c>
      <c r="D112" s="18"/>
      <c r="E112" s="18"/>
      <c r="F112" s="18"/>
      <c r="G112" s="18"/>
      <c r="H112" s="18"/>
      <c r="I112" s="18"/>
      <c r="J112" s="18"/>
      <c r="K112" s="18"/>
      <c r="L112" s="18"/>
      <c r="M112" s="18"/>
    </row>
    <row r="113" spans="1:13" ht="16.5" x14ac:dyDescent="0.25">
      <c r="A113" s="38">
        <v>109</v>
      </c>
      <c r="B113" s="38">
        <f>'CIA-1-Component 1'!B113</f>
        <v>0</v>
      </c>
      <c r="C113" s="43">
        <f>'CIA-1-Component 1'!C113</f>
        <v>0</v>
      </c>
      <c r="D113" s="18"/>
      <c r="E113" s="18"/>
      <c r="F113" s="18"/>
      <c r="G113" s="18"/>
      <c r="H113" s="18"/>
      <c r="I113" s="18"/>
      <c r="J113" s="18"/>
      <c r="K113" s="18"/>
      <c r="L113" s="18"/>
      <c r="M113" s="18"/>
    </row>
    <row r="114" spans="1:13" ht="16.5" x14ac:dyDescent="0.25">
      <c r="A114" s="38">
        <v>110</v>
      </c>
      <c r="B114" s="38">
        <f>'CIA-1-Component 1'!B114</f>
        <v>0</v>
      </c>
      <c r="C114" s="43">
        <f>'CIA-1-Component 1'!C114</f>
        <v>0</v>
      </c>
      <c r="D114" s="18"/>
      <c r="E114" s="18"/>
      <c r="F114" s="18"/>
      <c r="G114" s="18"/>
      <c r="H114" s="18"/>
      <c r="I114" s="18"/>
      <c r="J114" s="18"/>
      <c r="K114" s="18"/>
      <c r="L114" s="18"/>
      <c r="M114" s="18"/>
    </row>
    <row r="115" spans="1:13" ht="16.5" x14ac:dyDescent="0.25">
      <c r="A115" s="38">
        <v>111</v>
      </c>
      <c r="B115" s="38">
        <f>'CIA-1-Component 1'!B115</f>
        <v>0</v>
      </c>
      <c r="C115" s="43">
        <f>'CIA-1-Component 1'!C115</f>
        <v>0</v>
      </c>
      <c r="D115" s="18"/>
      <c r="E115" s="18"/>
      <c r="F115" s="18"/>
      <c r="G115" s="18"/>
      <c r="H115" s="18"/>
      <c r="I115" s="18"/>
      <c r="J115" s="18"/>
      <c r="K115" s="18"/>
      <c r="L115" s="18"/>
      <c r="M115" s="18"/>
    </row>
    <row r="116" spans="1:13" ht="16.5" x14ac:dyDescent="0.25">
      <c r="A116" s="38">
        <v>112</v>
      </c>
      <c r="B116" s="38">
        <f>'CIA-1-Component 1'!B116</f>
        <v>0</v>
      </c>
      <c r="C116" s="43">
        <f>'CIA-1-Component 1'!C116</f>
        <v>0</v>
      </c>
      <c r="D116" s="18"/>
      <c r="E116" s="18"/>
      <c r="F116" s="18"/>
      <c r="G116" s="18"/>
      <c r="H116" s="18"/>
      <c r="I116" s="18"/>
      <c r="J116" s="18"/>
      <c r="K116" s="18"/>
      <c r="L116" s="18"/>
      <c r="M116" s="18"/>
    </row>
    <row r="117" spans="1:13" ht="16.5" x14ac:dyDescent="0.25">
      <c r="A117" s="38">
        <v>113</v>
      </c>
      <c r="B117" s="38">
        <f>'CIA-1-Component 1'!B117</f>
        <v>0</v>
      </c>
      <c r="C117" s="43">
        <f>'CIA-1-Component 1'!C117</f>
        <v>0</v>
      </c>
      <c r="D117" s="18"/>
      <c r="E117" s="18"/>
      <c r="F117" s="18"/>
      <c r="G117" s="18"/>
      <c r="H117" s="18"/>
      <c r="I117" s="18"/>
      <c r="J117" s="18"/>
      <c r="K117" s="18"/>
      <c r="L117" s="18"/>
      <c r="M117" s="18"/>
    </row>
    <row r="118" spans="1:13" ht="16.5" x14ac:dyDescent="0.25">
      <c r="A118" s="38">
        <v>114</v>
      </c>
      <c r="B118" s="38">
        <f>'CIA-1-Component 1'!B118</f>
        <v>0</v>
      </c>
      <c r="C118" s="43">
        <f>'CIA-1-Component 1'!C118</f>
        <v>0</v>
      </c>
      <c r="D118" s="18"/>
      <c r="E118" s="18"/>
      <c r="F118" s="18"/>
      <c r="G118" s="18"/>
      <c r="H118" s="18"/>
      <c r="I118" s="18"/>
      <c r="J118" s="18"/>
      <c r="K118" s="18"/>
      <c r="L118" s="18"/>
      <c r="M118" s="18"/>
    </row>
    <row r="119" spans="1:13" ht="16.5" x14ac:dyDescent="0.25">
      <c r="A119" s="38">
        <v>115</v>
      </c>
      <c r="B119" s="38">
        <f>'CIA-1-Component 1'!B119</f>
        <v>0</v>
      </c>
      <c r="C119" s="43">
        <f>'CIA-1-Component 1'!C119</f>
        <v>0</v>
      </c>
      <c r="D119" s="18"/>
      <c r="E119" s="18"/>
      <c r="F119" s="18"/>
      <c r="G119" s="18"/>
      <c r="H119" s="18"/>
      <c r="I119" s="18"/>
      <c r="J119" s="18"/>
      <c r="K119" s="18"/>
      <c r="L119" s="18"/>
      <c r="M119" s="18"/>
    </row>
    <row r="120" spans="1:13" ht="16.5" x14ac:dyDescent="0.25">
      <c r="A120" s="38">
        <v>116</v>
      </c>
      <c r="B120" s="38">
        <f>'CIA-1-Component 1'!B120</f>
        <v>0</v>
      </c>
      <c r="C120" s="43">
        <f>'CIA-1-Component 1'!C120</f>
        <v>0</v>
      </c>
      <c r="D120" s="18"/>
      <c r="E120" s="18"/>
      <c r="F120" s="18"/>
      <c r="G120" s="18"/>
      <c r="H120" s="18"/>
      <c r="I120" s="18"/>
      <c r="J120" s="18"/>
      <c r="K120" s="18"/>
      <c r="L120" s="18"/>
      <c r="M120" s="18"/>
    </row>
    <row r="121" spans="1:13" ht="16.5" x14ac:dyDescent="0.25">
      <c r="A121" s="38">
        <v>117</v>
      </c>
      <c r="B121" s="38">
        <f>'CIA-1-Component 1'!B121</f>
        <v>0</v>
      </c>
      <c r="C121" s="43">
        <f>'CIA-1-Component 1'!C121</f>
        <v>0</v>
      </c>
      <c r="D121" s="18"/>
      <c r="E121" s="18"/>
      <c r="F121" s="18"/>
      <c r="G121" s="18"/>
      <c r="H121" s="18"/>
      <c r="I121" s="18"/>
      <c r="J121" s="18"/>
      <c r="K121" s="18"/>
      <c r="L121" s="18"/>
      <c r="M121" s="18"/>
    </row>
    <row r="122" spans="1:13" ht="16.5" x14ac:dyDescent="0.25">
      <c r="A122" s="38">
        <v>118</v>
      </c>
      <c r="B122" s="38">
        <f>'CIA-1-Component 1'!B122</f>
        <v>0</v>
      </c>
      <c r="C122" s="43">
        <f>'CIA-1-Component 1'!C122</f>
        <v>0</v>
      </c>
      <c r="D122" s="18"/>
      <c r="E122" s="18"/>
      <c r="F122" s="18"/>
      <c r="G122" s="18"/>
      <c r="H122" s="18"/>
      <c r="I122" s="18"/>
      <c r="J122" s="18"/>
      <c r="K122" s="18"/>
      <c r="L122" s="18"/>
      <c r="M122" s="18"/>
    </row>
    <row r="123" spans="1:13" ht="16.5" x14ac:dyDescent="0.25">
      <c r="A123" s="38">
        <v>119</v>
      </c>
      <c r="B123" s="38">
        <f>'CIA-1-Component 1'!B123</f>
        <v>0</v>
      </c>
      <c r="C123" s="43">
        <f>'CIA-1-Component 1'!C123</f>
        <v>0</v>
      </c>
      <c r="D123" s="18"/>
      <c r="E123" s="18"/>
      <c r="F123" s="18"/>
      <c r="G123" s="18"/>
      <c r="H123" s="18"/>
      <c r="I123" s="18"/>
      <c r="J123" s="18"/>
      <c r="K123" s="18"/>
      <c r="L123" s="18"/>
      <c r="M123" s="18"/>
    </row>
    <row r="124" spans="1:13" ht="16.5" x14ac:dyDescent="0.25">
      <c r="A124" s="38">
        <v>120</v>
      </c>
      <c r="B124" s="38">
        <f>'CIA-1-Component 1'!B124</f>
        <v>0</v>
      </c>
      <c r="C124" s="43">
        <f>'CIA-1-Component 1'!C124</f>
        <v>0</v>
      </c>
      <c r="D124" s="18"/>
      <c r="E124" s="18"/>
      <c r="F124" s="18"/>
      <c r="G124" s="18"/>
      <c r="H124" s="18"/>
      <c r="I124" s="18"/>
      <c r="J124" s="18"/>
      <c r="K124" s="18"/>
      <c r="L124" s="18"/>
      <c r="M124" s="18"/>
    </row>
    <row r="125" spans="1:13" ht="16.5" x14ac:dyDescent="0.25">
      <c r="A125" s="38">
        <v>121</v>
      </c>
      <c r="B125" s="38">
        <f>'CIA-1-Component 1'!B125</f>
        <v>0</v>
      </c>
      <c r="C125" s="43">
        <f>'CIA-1-Component 1'!C125</f>
        <v>0</v>
      </c>
      <c r="D125" s="18"/>
      <c r="E125" s="18"/>
      <c r="F125" s="18"/>
      <c r="G125" s="18"/>
      <c r="H125" s="18"/>
      <c r="I125" s="18"/>
      <c r="J125" s="18"/>
      <c r="K125" s="18"/>
      <c r="L125" s="18"/>
      <c r="M125" s="18"/>
    </row>
    <row r="126" spans="1:13" ht="16.5" x14ac:dyDescent="0.25">
      <c r="A126" s="38">
        <v>122</v>
      </c>
      <c r="B126" s="38">
        <f>'CIA-1-Component 1'!B126</f>
        <v>0</v>
      </c>
      <c r="C126" s="43">
        <f>'CIA-1-Component 1'!C126</f>
        <v>0</v>
      </c>
      <c r="D126" s="18"/>
      <c r="E126" s="18"/>
      <c r="F126" s="18"/>
      <c r="G126" s="18"/>
      <c r="H126" s="18"/>
      <c r="I126" s="18"/>
      <c r="J126" s="18"/>
      <c r="K126" s="18"/>
      <c r="L126" s="18"/>
      <c r="M126" s="18"/>
    </row>
    <row r="127" spans="1:13" ht="16.5" x14ac:dyDescent="0.25">
      <c r="A127" s="38">
        <v>123</v>
      </c>
      <c r="B127" s="38">
        <f>'CIA-1-Component 1'!B127</f>
        <v>0</v>
      </c>
      <c r="C127" s="43">
        <f>'CIA-1-Component 1'!C127</f>
        <v>0</v>
      </c>
      <c r="D127" s="18"/>
      <c r="E127" s="18"/>
      <c r="F127" s="18"/>
      <c r="G127" s="18"/>
      <c r="H127" s="18"/>
      <c r="I127" s="18"/>
      <c r="J127" s="18"/>
      <c r="K127" s="18"/>
      <c r="L127" s="18"/>
      <c r="M127" s="18"/>
    </row>
    <row r="128" spans="1:13" ht="16.5" x14ac:dyDescent="0.25">
      <c r="A128" s="38">
        <v>124</v>
      </c>
      <c r="B128" s="38">
        <f>'CIA-1-Component 1'!B128</f>
        <v>0</v>
      </c>
      <c r="C128" s="43">
        <f>'CIA-1-Component 1'!C128</f>
        <v>0</v>
      </c>
      <c r="D128" s="18"/>
      <c r="E128" s="18"/>
      <c r="F128" s="18"/>
      <c r="G128" s="18"/>
      <c r="H128" s="18"/>
      <c r="I128" s="18"/>
      <c r="J128" s="18"/>
      <c r="K128" s="18"/>
      <c r="L128" s="18"/>
      <c r="M128" s="18"/>
    </row>
    <row r="129" spans="1:13" ht="16.5" x14ac:dyDescent="0.25">
      <c r="A129" s="38">
        <v>125</v>
      </c>
      <c r="B129" s="38">
        <f>'CIA-1-Component 1'!B129</f>
        <v>0</v>
      </c>
      <c r="C129" s="43">
        <f>'CIA-1-Component 1'!C129</f>
        <v>0</v>
      </c>
      <c r="D129" s="18"/>
      <c r="E129" s="18"/>
      <c r="F129" s="18"/>
      <c r="G129" s="18"/>
      <c r="H129" s="18"/>
      <c r="I129" s="18"/>
      <c r="J129" s="18"/>
      <c r="K129" s="18"/>
      <c r="L129" s="18"/>
      <c r="M129" s="18"/>
    </row>
    <row r="130" spans="1:13" ht="16.5" x14ac:dyDescent="0.25">
      <c r="A130" s="38">
        <v>126</v>
      </c>
      <c r="B130" s="38">
        <f>'CIA-1-Component 1'!B130</f>
        <v>0</v>
      </c>
      <c r="C130" s="43">
        <f>'CIA-1-Component 1'!C130</f>
        <v>0</v>
      </c>
      <c r="D130" s="18"/>
      <c r="E130" s="18"/>
      <c r="F130" s="18"/>
      <c r="G130" s="18"/>
      <c r="H130" s="18"/>
      <c r="I130" s="18"/>
      <c r="J130" s="18"/>
      <c r="K130" s="18"/>
      <c r="L130" s="18"/>
      <c r="M130" s="18"/>
    </row>
    <row r="131" spans="1:13" ht="16.5" x14ac:dyDescent="0.25">
      <c r="A131" s="38">
        <v>127</v>
      </c>
      <c r="B131" s="38">
        <f>'CIA-1-Component 1'!B131</f>
        <v>0</v>
      </c>
      <c r="C131" s="43">
        <f>'CIA-1-Component 1'!C131</f>
        <v>0</v>
      </c>
      <c r="D131" s="18"/>
      <c r="E131" s="18"/>
      <c r="F131" s="18"/>
      <c r="G131" s="18"/>
      <c r="H131" s="18"/>
      <c r="I131" s="18"/>
      <c r="J131" s="18"/>
      <c r="K131" s="18"/>
      <c r="L131" s="18"/>
      <c r="M131" s="18"/>
    </row>
    <row r="132" spans="1:13" ht="16.5" x14ac:dyDescent="0.25">
      <c r="A132" s="38">
        <v>128</v>
      </c>
      <c r="B132" s="38">
        <f>'CIA-1-Component 1'!B132</f>
        <v>0</v>
      </c>
      <c r="C132" s="43">
        <f>'CIA-1-Component 1'!C132</f>
        <v>0</v>
      </c>
      <c r="D132" s="18"/>
      <c r="E132" s="18"/>
      <c r="F132" s="18"/>
      <c r="G132" s="18"/>
      <c r="H132" s="18"/>
      <c r="I132" s="18"/>
      <c r="J132" s="18"/>
      <c r="K132" s="18"/>
      <c r="L132" s="18"/>
      <c r="M132" s="18"/>
    </row>
    <row r="133" spans="1:13" ht="16.5" x14ac:dyDescent="0.25">
      <c r="A133" s="38">
        <v>129</v>
      </c>
      <c r="B133" s="38">
        <f>'CIA-1-Component 1'!B133</f>
        <v>0</v>
      </c>
      <c r="C133" s="43">
        <f>'CIA-1-Component 1'!C133</f>
        <v>0</v>
      </c>
      <c r="D133" s="18"/>
      <c r="E133" s="18"/>
      <c r="F133" s="18"/>
      <c r="G133" s="18"/>
      <c r="H133" s="18"/>
      <c r="I133" s="18"/>
      <c r="J133" s="18"/>
      <c r="K133" s="18"/>
      <c r="L133" s="18"/>
      <c r="M133" s="18"/>
    </row>
    <row r="134" spans="1:13" ht="16.5" x14ac:dyDescent="0.25">
      <c r="A134" s="38">
        <v>130</v>
      </c>
      <c r="B134" s="38">
        <f>'CIA-1-Component 1'!B134</f>
        <v>0</v>
      </c>
      <c r="C134" s="43">
        <f>'CIA-1-Component 1'!C134</f>
        <v>0</v>
      </c>
      <c r="D134" s="18"/>
      <c r="E134" s="18"/>
      <c r="F134" s="18"/>
      <c r="G134" s="18"/>
      <c r="H134" s="18"/>
      <c r="I134" s="18"/>
      <c r="J134" s="18"/>
      <c r="K134" s="18"/>
      <c r="L134" s="18"/>
      <c r="M134" s="18"/>
    </row>
    <row r="135" spans="1:13" ht="16.5" x14ac:dyDescent="0.25">
      <c r="A135" s="38">
        <v>131</v>
      </c>
      <c r="B135" s="38">
        <f>'CIA-1-Component 1'!B135</f>
        <v>0</v>
      </c>
      <c r="C135" s="43">
        <f>'CIA-1-Component 1'!C135</f>
        <v>0</v>
      </c>
      <c r="D135" s="18"/>
      <c r="E135" s="18"/>
      <c r="F135" s="18"/>
      <c r="G135" s="18"/>
      <c r="H135" s="18"/>
      <c r="I135" s="18"/>
      <c r="J135" s="18"/>
      <c r="K135" s="18"/>
      <c r="L135" s="18"/>
      <c r="M135" s="18"/>
    </row>
    <row r="136" spans="1:13" ht="16.5" x14ac:dyDescent="0.25">
      <c r="A136" s="38">
        <v>132</v>
      </c>
      <c r="B136" s="38">
        <f>'CIA-1-Component 1'!B136</f>
        <v>0</v>
      </c>
      <c r="C136" s="43">
        <f>'CIA-1-Component 1'!C136</f>
        <v>0</v>
      </c>
      <c r="D136" s="18"/>
      <c r="E136" s="18"/>
      <c r="F136" s="18"/>
      <c r="G136" s="18"/>
      <c r="H136" s="18"/>
      <c r="I136" s="18"/>
      <c r="J136" s="18"/>
      <c r="K136" s="18"/>
      <c r="L136" s="18"/>
      <c r="M136" s="18"/>
    </row>
    <row r="137" spans="1:13" ht="16.5" x14ac:dyDescent="0.25">
      <c r="A137" s="38">
        <v>133</v>
      </c>
      <c r="B137" s="38">
        <f>'CIA-1-Component 1'!B137</f>
        <v>0</v>
      </c>
      <c r="C137" s="43">
        <f>'CIA-1-Component 1'!C137</f>
        <v>0</v>
      </c>
      <c r="D137" s="18"/>
      <c r="E137" s="18"/>
      <c r="F137" s="18"/>
      <c r="G137" s="18"/>
      <c r="H137" s="18"/>
      <c r="I137" s="18"/>
      <c r="J137" s="18"/>
      <c r="K137" s="18"/>
      <c r="L137" s="18"/>
      <c r="M137" s="18"/>
    </row>
    <row r="138" spans="1:13" ht="16.5" x14ac:dyDescent="0.25">
      <c r="A138" s="38">
        <v>134</v>
      </c>
      <c r="B138" s="38">
        <f>'CIA-1-Component 1'!B138</f>
        <v>0</v>
      </c>
      <c r="C138" s="43">
        <f>'CIA-1-Component 1'!C138</f>
        <v>0</v>
      </c>
      <c r="D138" s="18"/>
      <c r="E138" s="18"/>
      <c r="F138" s="18"/>
      <c r="G138" s="18"/>
      <c r="H138" s="18"/>
      <c r="I138" s="18"/>
      <c r="J138" s="18"/>
      <c r="K138" s="18"/>
      <c r="L138" s="18"/>
      <c r="M138" s="18"/>
    </row>
    <row r="139" spans="1:13" x14ac:dyDescent="0.25">
      <c r="A139" s="38">
        <v>135</v>
      </c>
      <c r="B139" s="38">
        <f>'CIA-1-Component 1'!B139</f>
        <v>0</v>
      </c>
      <c r="C139" s="43">
        <f>'CIA-1-Component 1'!C139</f>
        <v>0</v>
      </c>
      <c r="D139" s="39"/>
      <c r="E139" s="39"/>
      <c r="F139" s="39"/>
      <c r="G139" s="39"/>
      <c r="H139" s="39"/>
      <c r="I139" s="39"/>
      <c r="J139" s="39"/>
      <c r="K139" s="39"/>
      <c r="L139" s="39"/>
      <c r="M139" s="39"/>
    </row>
    <row r="140" spans="1:13" ht="16.5" x14ac:dyDescent="0.25">
      <c r="A140" s="38">
        <v>136</v>
      </c>
      <c r="B140" s="38">
        <f>'CIA-1-Component 1'!B140</f>
        <v>0</v>
      </c>
      <c r="C140" s="43">
        <f>'CIA-1-Component 1'!C140</f>
        <v>0</v>
      </c>
      <c r="D140" s="18"/>
      <c r="E140" s="18"/>
      <c r="F140" s="18"/>
      <c r="G140" s="18"/>
      <c r="H140" s="18"/>
      <c r="I140" s="18"/>
      <c r="J140" s="18"/>
      <c r="K140" s="18"/>
      <c r="L140" s="18"/>
      <c r="M140" s="18"/>
    </row>
    <row r="141" spans="1:13" ht="16.5" x14ac:dyDescent="0.25">
      <c r="A141" s="38">
        <v>137</v>
      </c>
      <c r="B141" s="38">
        <f>'CIA-1-Component 1'!B141</f>
        <v>0</v>
      </c>
      <c r="C141" s="43">
        <f>'CIA-1-Component 1'!C141</f>
        <v>0</v>
      </c>
      <c r="D141" s="18"/>
      <c r="E141" s="18"/>
      <c r="F141" s="18"/>
      <c r="G141" s="18"/>
      <c r="H141" s="18"/>
      <c r="I141" s="18"/>
      <c r="J141" s="18"/>
      <c r="K141" s="18"/>
      <c r="L141" s="18"/>
      <c r="M141" s="18"/>
    </row>
    <row r="142" spans="1:13" ht="16.5" x14ac:dyDescent="0.25">
      <c r="A142" s="38">
        <v>138</v>
      </c>
      <c r="B142" s="38">
        <f>'CIA-1-Component 1'!B142</f>
        <v>0</v>
      </c>
      <c r="C142" s="43">
        <f>'CIA-1-Component 1'!C142</f>
        <v>0</v>
      </c>
      <c r="D142" s="18"/>
      <c r="E142" s="18"/>
      <c r="F142" s="18"/>
      <c r="G142" s="18"/>
      <c r="H142" s="18"/>
      <c r="I142" s="18"/>
      <c r="J142" s="18"/>
      <c r="K142" s="18"/>
      <c r="L142" s="18"/>
      <c r="M142" s="18"/>
    </row>
    <row r="143" spans="1:13" x14ac:dyDescent="0.25">
      <c r="A143" s="38">
        <v>139</v>
      </c>
      <c r="B143" s="38">
        <f>'CIA-1-Component 1'!B143</f>
        <v>0</v>
      </c>
      <c r="C143" s="43">
        <f>'CIA-1-Component 1'!C143</f>
        <v>0</v>
      </c>
      <c r="D143" s="39"/>
      <c r="E143" s="39"/>
      <c r="F143" s="39"/>
      <c r="G143" s="39"/>
      <c r="H143" s="39"/>
      <c r="I143" s="39"/>
      <c r="J143" s="39"/>
      <c r="K143" s="39"/>
      <c r="L143" s="39"/>
      <c r="M143" s="39"/>
    </row>
    <row r="144" spans="1:13" x14ac:dyDescent="0.25">
      <c r="A144" s="38">
        <v>140</v>
      </c>
      <c r="B144" s="38">
        <f>'CIA-1-Component 1'!B144</f>
        <v>0</v>
      </c>
      <c r="C144" s="43">
        <f>'CIA-1-Component 1'!C144</f>
        <v>0</v>
      </c>
      <c r="D144" s="39"/>
      <c r="E144" s="39"/>
      <c r="F144" s="39"/>
      <c r="G144" s="39"/>
      <c r="H144" s="39"/>
      <c r="I144" s="39"/>
      <c r="J144" s="39"/>
      <c r="K144" s="39"/>
      <c r="L144" s="39"/>
      <c r="M144" s="39"/>
    </row>
    <row r="145" spans="1:13" x14ac:dyDescent="0.25">
      <c r="A145" s="38">
        <v>141</v>
      </c>
      <c r="B145" s="38">
        <f>'CIA-1-Component 1'!B145</f>
        <v>0</v>
      </c>
      <c r="C145" s="43">
        <f>'CIA-1-Component 1'!C145</f>
        <v>0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</row>
    <row r="146" spans="1:13" x14ac:dyDescent="0.25">
      <c r="A146" s="38">
        <v>142</v>
      </c>
      <c r="B146" s="38">
        <f>'CIA-1-Component 1'!B146</f>
        <v>0</v>
      </c>
      <c r="C146" s="43">
        <f>'CIA-1-Component 1'!C146</f>
        <v>0</v>
      </c>
      <c r="D146" s="39"/>
      <c r="E146" s="39"/>
      <c r="F146" s="39"/>
      <c r="G146" s="39"/>
      <c r="H146" s="39"/>
      <c r="I146" s="39"/>
      <c r="J146" s="39"/>
      <c r="K146" s="39"/>
      <c r="L146" s="39"/>
      <c r="M146" s="39"/>
    </row>
    <row r="147" spans="1:13" x14ac:dyDescent="0.25">
      <c r="A147" s="38">
        <v>143</v>
      </c>
      <c r="B147" s="38">
        <f>'CIA-1-Component 1'!B147</f>
        <v>0</v>
      </c>
      <c r="C147" s="43">
        <f>'CIA-1-Component 1'!C147</f>
        <v>0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</row>
    <row r="148" spans="1:13" x14ac:dyDescent="0.25">
      <c r="A148" s="38">
        <v>144</v>
      </c>
      <c r="B148" s="38">
        <f>'CIA-1-Component 1'!B148</f>
        <v>0</v>
      </c>
      <c r="C148" s="43">
        <f>'CIA-1-Component 1'!C148</f>
        <v>0</v>
      </c>
      <c r="D148" s="39"/>
      <c r="E148" s="39"/>
      <c r="F148" s="39"/>
      <c r="G148" s="39"/>
      <c r="H148" s="39"/>
      <c r="I148" s="39"/>
      <c r="J148" s="39"/>
      <c r="K148" s="39"/>
      <c r="L148" s="39"/>
      <c r="M148" s="39"/>
    </row>
    <row r="149" spans="1:13" x14ac:dyDescent="0.25">
      <c r="A149" s="38">
        <v>145</v>
      </c>
      <c r="B149" s="38">
        <f>'CIA-1-Component 1'!B149</f>
        <v>0</v>
      </c>
      <c r="C149" s="43">
        <f>'CIA-1-Component 1'!C149</f>
        <v>0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</row>
    <row r="150" spans="1:13" x14ac:dyDescent="0.25">
      <c r="A150" s="38">
        <v>146</v>
      </c>
      <c r="B150" s="38">
        <f>'CIA-1-Component 1'!B150</f>
        <v>0</v>
      </c>
      <c r="C150" s="43">
        <f>'CIA-1-Component 1'!C150</f>
        <v>0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</row>
    <row r="151" spans="1:13" x14ac:dyDescent="0.25">
      <c r="A151" s="38">
        <v>147</v>
      </c>
      <c r="B151" s="38">
        <f>'CIA-1-Component 1'!B151</f>
        <v>0</v>
      </c>
      <c r="C151" s="43">
        <f>'CIA-1-Component 1'!C151</f>
        <v>0</v>
      </c>
      <c r="D151" s="39"/>
      <c r="E151" s="39"/>
      <c r="F151" s="39"/>
      <c r="G151" s="39"/>
      <c r="H151" s="39"/>
      <c r="I151" s="39"/>
      <c r="J151" s="39"/>
      <c r="K151" s="39"/>
      <c r="L151" s="39"/>
      <c r="M151" s="39"/>
    </row>
    <row r="152" spans="1:13" x14ac:dyDescent="0.25">
      <c r="A152" s="38">
        <v>148</v>
      </c>
      <c r="B152" s="38">
        <f>'CIA-1-Component 1'!B152</f>
        <v>0</v>
      </c>
      <c r="C152" s="43">
        <f>'CIA-1-Component 1'!C152</f>
        <v>0</v>
      </c>
      <c r="D152" s="39"/>
      <c r="E152" s="39"/>
      <c r="F152" s="39"/>
      <c r="G152" s="39"/>
      <c r="H152" s="39"/>
      <c r="I152" s="39"/>
      <c r="J152" s="39"/>
      <c r="K152" s="39"/>
      <c r="L152" s="39"/>
      <c r="M152" s="39"/>
    </row>
    <row r="153" spans="1:13" x14ac:dyDescent="0.25">
      <c r="A153" s="38">
        <v>149</v>
      </c>
      <c r="B153" s="38">
        <f>'CIA-1-Component 1'!B153</f>
        <v>0</v>
      </c>
      <c r="C153" s="43">
        <f>'CIA-1-Component 1'!C153</f>
        <v>0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</row>
    <row r="154" spans="1:13" x14ac:dyDescent="0.25">
      <c r="A154" s="38">
        <v>150</v>
      </c>
      <c r="B154" s="38">
        <f>'CIA-1-Component 1'!B154</f>
        <v>0</v>
      </c>
      <c r="C154" s="43">
        <f>'CIA-1-Component 1'!C154</f>
        <v>0</v>
      </c>
      <c r="D154" s="39"/>
      <c r="E154" s="39"/>
      <c r="F154" s="39"/>
      <c r="G154" s="39"/>
      <c r="H154" s="39"/>
      <c r="I154" s="39"/>
      <c r="J154" s="39"/>
      <c r="K154" s="39"/>
      <c r="L154" s="39"/>
      <c r="M154" s="39"/>
    </row>
    <row r="155" spans="1:13" x14ac:dyDescent="0.25">
      <c r="A155" s="38">
        <v>151</v>
      </c>
      <c r="B155" s="38">
        <f>'CIA-1-Component 1'!B155</f>
        <v>0</v>
      </c>
      <c r="C155" s="43">
        <f>'CIA-1-Component 1'!C155</f>
        <v>0</v>
      </c>
      <c r="D155" s="39"/>
      <c r="E155" s="39"/>
      <c r="F155" s="39"/>
      <c r="G155" s="39"/>
      <c r="H155" s="39"/>
      <c r="I155" s="39"/>
      <c r="J155" s="39"/>
      <c r="K155" s="39"/>
      <c r="L155" s="39"/>
      <c r="M155" s="39"/>
    </row>
    <row r="156" spans="1:13" x14ac:dyDescent="0.25">
      <c r="A156" s="38">
        <v>152</v>
      </c>
      <c r="B156" s="38">
        <f>'CIA-1-Component 1'!B156</f>
        <v>0</v>
      </c>
      <c r="C156" s="43">
        <f>'CIA-1-Component 1'!C156</f>
        <v>0</v>
      </c>
      <c r="D156" s="39"/>
      <c r="E156" s="39"/>
      <c r="F156" s="39"/>
      <c r="G156" s="39"/>
      <c r="H156" s="39"/>
      <c r="I156" s="39"/>
      <c r="J156" s="39"/>
      <c r="K156" s="39"/>
      <c r="L156" s="39"/>
      <c r="M156" s="39"/>
    </row>
    <row r="157" spans="1:13" x14ac:dyDescent="0.25">
      <c r="A157" s="38">
        <v>153</v>
      </c>
      <c r="B157" s="38">
        <f>'CIA-1-Component 1'!B157</f>
        <v>0</v>
      </c>
      <c r="C157" s="43">
        <f>'CIA-1-Component 1'!C157</f>
        <v>0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</row>
    <row r="158" spans="1:13" x14ac:dyDescent="0.25">
      <c r="A158" s="38">
        <v>154</v>
      </c>
      <c r="B158" s="38">
        <f>'CIA-1-Component 1'!B158</f>
        <v>0</v>
      </c>
      <c r="C158" s="43">
        <f>'CIA-1-Component 1'!C158</f>
        <v>0</v>
      </c>
      <c r="D158" s="39"/>
      <c r="E158" s="39"/>
      <c r="F158" s="39"/>
      <c r="G158" s="39"/>
      <c r="H158" s="39"/>
      <c r="I158" s="39"/>
      <c r="J158" s="39"/>
      <c r="K158" s="39"/>
      <c r="L158" s="39"/>
      <c r="M158" s="39"/>
    </row>
    <row r="159" spans="1:13" x14ac:dyDescent="0.25">
      <c r="A159" s="38">
        <v>155</v>
      </c>
      <c r="B159" s="38">
        <f>'CIA-1-Component 1'!B159</f>
        <v>0</v>
      </c>
      <c r="C159" s="43">
        <f>'CIA-1-Component 1'!C159</f>
        <v>0</v>
      </c>
      <c r="D159" s="39"/>
      <c r="E159" s="39"/>
      <c r="F159" s="39"/>
      <c r="G159" s="39"/>
      <c r="H159" s="39"/>
      <c r="I159" s="39"/>
      <c r="J159" s="39"/>
      <c r="K159" s="39"/>
      <c r="L159" s="39"/>
      <c r="M159" s="39"/>
    </row>
    <row r="160" spans="1:13" x14ac:dyDescent="0.25">
      <c r="A160" s="38">
        <v>156</v>
      </c>
      <c r="B160" s="38">
        <f>'CIA-1-Component 1'!B160</f>
        <v>0</v>
      </c>
      <c r="C160" s="43">
        <f>'CIA-1-Component 1'!C160</f>
        <v>0</v>
      </c>
      <c r="D160" s="39"/>
      <c r="E160" s="39"/>
      <c r="F160" s="39"/>
      <c r="G160" s="39"/>
      <c r="H160" s="39"/>
      <c r="I160" s="39"/>
      <c r="J160" s="39"/>
      <c r="K160" s="39"/>
      <c r="L160" s="39"/>
      <c r="M160" s="39"/>
    </row>
    <row r="161" spans="1:13" x14ac:dyDescent="0.25">
      <c r="A161" s="38">
        <v>157</v>
      </c>
      <c r="B161" s="38">
        <f>'CIA-1-Component 1'!B161</f>
        <v>0</v>
      </c>
      <c r="C161" s="43">
        <f>'CIA-1-Component 1'!C161</f>
        <v>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</row>
    <row r="162" spans="1:13" x14ac:dyDescent="0.25">
      <c r="A162" s="38">
        <v>158</v>
      </c>
      <c r="B162" s="38">
        <f>'CIA-1-Component 1'!B162</f>
        <v>0</v>
      </c>
      <c r="C162" s="43">
        <f>'CIA-1-Component 1'!C162</f>
        <v>0</v>
      </c>
      <c r="D162" s="39"/>
      <c r="E162" s="39"/>
      <c r="F162" s="39"/>
      <c r="G162" s="39"/>
      <c r="H162" s="39"/>
      <c r="I162" s="39"/>
      <c r="J162" s="39"/>
      <c r="K162" s="39"/>
      <c r="L162" s="39"/>
      <c r="M162" s="39"/>
    </row>
    <row r="163" spans="1:13" x14ac:dyDescent="0.25">
      <c r="A163" s="38">
        <v>159</v>
      </c>
      <c r="B163" s="38">
        <f>'CIA-1-Component 1'!B163</f>
        <v>0</v>
      </c>
      <c r="C163" s="43">
        <f>'CIA-1-Component 1'!C163</f>
        <v>0</v>
      </c>
      <c r="D163" s="39"/>
      <c r="E163" s="39"/>
      <c r="F163" s="39"/>
      <c r="G163" s="39"/>
      <c r="H163" s="39"/>
      <c r="I163" s="39"/>
      <c r="J163" s="39"/>
      <c r="K163" s="39"/>
      <c r="L163" s="39"/>
      <c r="M163" s="39"/>
    </row>
    <row r="164" spans="1:13" x14ac:dyDescent="0.25">
      <c r="A164" s="38">
        <v>160</v>
      </c>
      <c r="B164" s="38">
        <f>'CIA-1-Component 1'!B164</f>
        <v>0</v>
      </c>
      <c r="C164" s="43">
        <f>'CIA-1-Component 1'!C164</f>
        <v>0</v>
      </c>
      <c r="D164" s="39"/>
      <c r="E164" s="39"/>
      <c r="F164" s="39"/>
      <c r="G164" s="39"/>
      <c r="H164" s="39"/>
      <c r="I164" s="39"/>
      <c r="J164" s="39"/>
      <c r="K164" s="39"/>
      <c r="L164" s="39"/>
      <c r="M164" s="39"/>
    </row>
    <row r="165" spans="1:13" x14ac:dyDescent="0.25">
      <c r="A165" s="38">
        <v>161</v>
      </c>
      <c r="B165" s="38">
        <f>'CIA-1-Component 1'!B165</f>
        <v>0</v>
      </c>
      <c r="C165" s="43">
        <f>'CIA-1-Component 1'!C165</f>
        <v>0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</row>
    <row r="166" spans="1:13" x14ac:dyDescent="0.25">
      <c r="A166" s="38">
        <v>162</v>
      </c>
      <c r="B166" s="38">
        <f>'CIA-1-Component 1'!B166</f>
        <v>0</v>
      </c>
      <c r="C166" s="43">
        <f>'CIA-1-Component 1'!C166</f>
        <v>0</v>
      </c>
      <c r="D166" s="39"/>
      <c r="E166" s="39"/>
      <c r="F166" s="39"/>
      <c r="G166" s="39"/>
      <c r="H166" s="39"/>
      <c r="I166" s="39"/>
      <c r="J166" s="39"/>
      <c r="K166" s="39"/>
      <c r="L166" s="39"/>
      <c r="M166" s="39"/>
    </row>
    <row r="167" spans="1:13" x14ac:dyDescent="0.25">
      <c r="A167" s="38">
        <v>163</v>
      </c>
      <c r="B167" s="38">
        <f>'CIA-1-Component 1'!B167</f>
        <v>0</v>
      </c>
      <c r="C167" s="43">
        <f>'CIA-1-Component 1'!C167</f>
        <v>0</v>
      </c>
      <c r="D167" s="39"/>
      <c r="E167" s="39"/>
      <c r="F167" s="39"/>
      <c r="G167" s="39"/>
      <c r="H167" s="39"/>
      <c r="I167" s="39"/>
      <c r="J167" s="39"/>
      <c r="K167" s="39"/>
      <c r="L167" s="39"/>
      <c r="M167" s="39"/>
    </row>
    <row r="168" spans="1:13" x14ac:dyDescent="0.25">
      <c r="A168" s="38">
        <v>164</v>
      </c>
      <c r="B168" s="38">
        <f>'CIA-1-Component 1'!B168</f>
        <v>0</v>
      </c>
      <c r="C168" s="43">
        <f>'CIA-1-Component 1'!C168</f>
        <v>0</v>
      </c>
      <c r="D168" s="39"/>
      <c r="E168" s="39"/>
      <c r="F168" s="39"/>
      <c r="G168" s="39"/>
      <c r="H168" s="39"/>
      <c r="I168" s="39"/>
      <c r="J168" s="39"/>
      <c r="K168" s="39"/>
      <c r="L168" s="39"/>
      <c r="M168" s="39"/>
    </row>
    <row r="169" spans="1:13" x14ac:dyDescent="0.25">
      <c r="A169" s="38">
        <v>165</v>
      </c>
      <c r="B169" s="38">
        <f>'CIA-1-Component 1'!B169</f>
        <v>0</v>
      </c>
      <c r="C169" s="43">
        <f>'CIA-1-Component 1'!C169</f>
        <v>0</v>
      </c>
      <c r="D169" s="39"/>
      <c r="E169" s="39"/>
      <c r="F169" s="39"/>
      <c r="G169" s="39"/>
      <c r="H169" s="39"/>
      <c r="I169" s="39"/>
      <c r="J169" s="39"/>
      <c r="K169" s="39"/>
      <c r="L169" s="39"/>
      <c r="M169" s="39"/>
    </row>
    <row r="170" spans="1:13" x14ac:dyDescent="0.25">
      <c r="A170" s="38">
        <v>166</v>
      </c>
      <c r="B170" s="38">
        <f>'CIA-1-Component 1'!B170</f>
        <v>0</v>
      </c>
      <c r="C170" s="43">
        <f>'CIA-1-Component 1'!C170</f>
        <v>0</v>
      </c>
      <c r="D170" s="39"/>
      <c r="E170" s="39"/>
      <c r="F170" s="39"/>
      <c r="G170" s="39"/>
      <c r="H170" s="39"/>
      <c r="I170" s="39"/>
      <c r="J170" s="39"/>
      <c r="K170" s="39"/>
      <c r="L170" s="39"/>
      <c r="M170" s="39"/>
    </row>
    <row r="171" spans="1:13" x14ac:dyDescent="0.25">
      <c r="A171" s="38">
        <v>167</v>
      </c>
      <c r="B171" s="38">
        <f>'CIA-1-Component 1'!B171</f>
        <v>0</v>
      </c>
      <c r="C171" s="43">
        <f>'CIA-1-Component 1'!C171</f>
        <v>0</v>
      </c>
      <c r="D171" s="39"/>
      <c r="E171" s="39"/>
      <c r="F171" s="39"/>
      <c r="G171" s="39"/>
      <c r="H171" s="39"/>
      <c r="I171" s="39"/>
      <c r="J171" s="39"/>
      <c r="K171" s="39"/>
      <c r="L171" s="39"/>
      <c r="M171" s="39"/>
    </row>
    <row r="172" spans="1:13" x14ac:dyDescent="0.25">
      <c r="A172" s="38">
        <v>168</v>
      </c>
      <c r="B172" s="38">
        <f>'CIA-1-Component 1'!B172</f>
        <v>0</v>
      </c>
      <c r="C172" s="43">
        <f>'CIA-1-Component 1'!C172</f>
        <v>0</v>
      </c>
      <c r="D172" s="39"/>
      <c r="E172" s="39"/>
      <c r="F172" s="39"/>
      <c r="G172" s="39"/>
      <c r="H172" s="39"/>
      <c r="I172" s="39"/>
      <c r="J172" s="39"/>
      <c r="K172" s="39"/>
      <c r="L172" s="39"/>
      <c r="M172" s="39"/>
    </row>
    <row r="173" spans="1:13" x14ac:dyDescent="0.25">
      <c r="A173" s="38">
        <v>169</v>
      </c>
      <c r="B173" s="38">
        <f>'CIA-1-Component 1'!B173</f>
        <v>0</v>
      </c>
      <c r="C173" s="43">
        <f>'CIA-1-Component 1'!C173</f>
        <v>0</v>
      </c>
      <c r="D173" s="39"/>
      <c r="E173" s="39"/>
      <c r="F173" s="39"/>
      <c r="G173" s="39"/>
      <c r="H173" s="39"/>
      <c r="I173" s="39"/>
      <c r="J173" s="39"/>
      <c r="K173" s="39"/>
      <c r="L173" s="39"/>
      <c r="M173" s="39"/>
    </row>
    <row r="174" spans="1:13" x14ac:dyDescent="0.25">
      <c r="A174" s="38">
        <v>170</v>
      </c>
      <c r="B174" s="38">
        <f>'CIA-1-Component 1'!B174</f>
        <v>0</v>
      </c>
      <c r="C174" s="43">
        <f>'CIA-1-Component 1'!C174</f>
        <v>0</v>
      </c>
      <c r="D174" s="39"/>
      <c r="E174" s="39"/>
      <c r="F174" s="39"/>
      <c r="G174" s="39"/>
      <c r="H174" s="39"/>
      <c r="I174" s="39"/>
      <c r="J174" s="39"/>
      <c r="K174" s="39"/>
      <c r="L174" s="39"/>
      <c r="M174" s="39"/>
    </row>
    <row r="175" spans="1:13" x14ac:dyDescent="0.25">
      <c r="A175" s="38">
        <v>171</v>
      </c>
      <c r="B175" s="38">
        <f>'CIA-1-Component 1'!B175</f>
        <v>0</v>
      </c>
      <c r="C175" s="43">
        <f>'CIA-1-Component 1'!C175</f>
        <v>0</v>
      </c>
      <c r="D175" s="39"/>
      <c r="E175" s="39"/>
      <c r="F175" s="39"/>
      <c r="G175" s="39"/>
      <c r="H175" s="39"/>
      <c r="I175" s="39"/>
      <c r="J175" s="39"/>
      <c r="K175" s="39"/>
      <c r="L175" s="39"/>
      <c r="M175" s="39"/>
    </row>
    <row r="176" spans="1:13" x14ac:dyDescent="0.25">
      <c r="A176" s="38">
        <v>172</v>
      </c>
      <c r="B176" s="38">
        <f>'CIA-1-Component 1'!B176</f>
        <v>0</v>
      </c>
      <c r="C176" s="43">
        <f>'CIA-1-Component 1'!C176</f>
        <v>0</v>
      </c>
      <c r="D176" s="39"/>
      <c r="E176" s="39"/>
      <c r="F176" s="39"/>
      <c r="G176" s="39"/>
      <c r="H176" s="39"/>
      <c r="I176" s="39"/>
      <c r="J176" s="39"/>
      <c r="K176" s="39"/>
      <c r="L176" s="39"/>
      <c r="M176" s="39"/>
    </row>
    <row r="177" spans="1:13" x14ac:dyDescent="0.25">
      <c r="A177" s="38">
        <v>173</v>
      </c>
      <c r="B177" s="38">
        <f>'CIA-1-Component 1'!B177</f>
        <v>0</v>
      </c>
      <c r="C177" s="43">
        <f>'CIA-1-Component 1'!C177</f>
        <v>0</v>
      </c>
      <c r="D177" s="39"/>
      <c r="E177" s="39"/>
      <c r="F177" s="39"/>
      <c r="G177" s="39"/>
      <c r="H177" s="39"/>
      <c r="I177" s="39"/>
      <c r="J177" s="39"/>
      <c r="K177" s="39"/>
      <c r="L177" s="39"/>
      <c r="M177" s="39"/>
    </row>
    <row r="178" spans="1:13" x14ac:dyDescent="0.25">
      <c r="A178" s="38">
        <v>174</v>
      </c>
      <c r="B178" s="38">
        <f>'CIA-1-Component 1'!B178</f>
        <v>0</v>
      </c>
      <c r="C178" s="43">
        <f>'CIA-1-Component 1'!C178</f>
        <v>0</v>
      </c>
      <c r="D178" s="39"/>
      <c r="E178" s="39"/>
      <c r="F178" s="39"/>
      <c r="G178" s="39"/>
      <c r="H178" s="39"/>
      <c r="I178" s="39"/>
      <c r="J178" s="39"/>
      <c r="K178" s="39"/>
      <c r="L178" s="39"/>
      <c r="M178" s="39"/>
    </row>
    <row r="179" spans="1:13" x14ac:dyDescent="0.25">
      <c r="A179" s="38">
        <v>175</v>
      </c>
      <c r="B179" s="38">
        <f>'CIA-1-Component 1'!B179</f>
        <v>0</v>
      </c>
      <c r="C179" s="43">
        <f>'CIA-1-Component 1'!C179</f>
        <v>0</v>
      </c>
      <c r="D179" s="39"/>
      <c r="E179" s="39"/>
      <c r="F179" s="39"/>
      <c r="G179" s="39"/>
      <c r="H179" s="39"/>
      <c r="I179" s="39"/>
      <c r="J179" s="39"/>
      <c r="K179" s="39"/>
      <c r="L179" s="39"/>
      <c r="M179" s="39"/>
    </row>
    <row r="180" spans="1:13" x14ac:dyDescent="0.25">
      <c r="A180" s="38">
        <v>176</v>
      </c>
      <c r="B180" s="38">
        <f>'CIA-1-Component 1'!B180</f>
        <v>0</v>
      </c>
      <c r="C180" s="43">
        <f>'CIA-1-Component 1'!C180</f>
        <v>0</v>
      </c>
      <c r="D180" s="39"/>
      <c r="E180" s="39"/>
      <c r="F180" s="39"/>
      <c r="G180" s="39"/>
      <c r="H180" s="39"/>
      <c r="I180" s="39"/>
      <c r="J180" s="39"/>
      <c r="K180" s="39"/>
      <c r="L180" s="39"/>
      <c r="M180" s="39"/>
    </row>
    <row r="181" spans="1:13" x14ac:dyDescent="0.25">
      <c r="A181" s="38">
        <v>177</v>
      </c>
      <c r="B181" s="38">
        <f>'CIA-1-Component 1'!B181</f>
        <v>0</v>
      </c>
      <c r="C181" s="43">
        <f>'CIA-1-Component 1'!C181</f>
        <v>0</v>
      </c>
      <c r="D181" s="39"/>
      <c r="E181" s="39"/>
      <c r="F181" s="39"/>
      <c r="G181" s="39"/>
      <c r="H181" s="39"/>
      <c r="I181" s="39"/>
      <c r="J181" s="39"/>
      <c r="K181" s="39"/>
      <c r="L181" s="39"/>
      <c r="M181" s="39"/>
    </row>
    <row r="182" spans="1:13" x14ac:dyDescent="0.25">
      <c r="A182" s="38">
        <v>178</v>
      </c>
      <c r="B182" s="38">
        <f>'CIA-1-Component 1'!B182</f>
        <v>0</v>
      </c>
      <c r="C182" s="43">
        <f>'CIA-1-Component 1'!C182</f>
        <v>0</v>
      </c>
      <c r="D182" s="39"/>
      <c r="E182" s="39"/>
      <c r="F182" s="39"/>
      <c r="G182" s="39"/>
      <c r="H182" s="39"/>
      <c r="I182" s="39"/>
      <c r="J182" s="39"/>
      <c r="K182" s="39"/>
      <c r="L182" s="39"/>
      <c r="M182" s="39"/>
    </row>
    <row r="183" spans="1:13" x14ac:dyDescent="0.25">
      <c r="A183" s="38">
        <v>179</v>
      </c>
      <c r="B183" s="38">
        <f>'CIA-1-Component 1'!B183</f>
        <v>0</v>
      </c>
      <c r="C183" s="43">
        <f>'CIA-1-Component 1'!C183</f>
        <v>0</v>
      </c>
      <c r="D183" s="39"/>
      <c r="E183" s="39"/>
      <c r="F183" s="39"/>
      <c r="G183" s="39"/>
      <c r="H183" s="39"/>
      <c r="I183" s="39"/>
      <c r="J183" s="39"/>
      <c r="K183" s="39"/>
      <c r="L183" s="39"/>
      <c r="M183" s="39"/>
    </row>
    <row r="184" spans="1:13" x14ac:dyDescent="0.25">
      <c r="A184" s="38">
        <v>180</v>
      </c>
      <c r="B184" s="38">
        <f>'CIA-1-Component 1'!B184</f>
        <v>0</v>
      </c>
      <c r="C184" s="43">
        <f>'CIA-1-Component 1'!C184</f>
        <v>0</v>
      </c>
      <c r="D184" s="39"/>
      <c r="E184" s="39"/>
      <c r="F184" s="39"/>
      <c r="G184" s="39"/>
      <c r="H184" s="39"/>
      <c r="I184" s="39"/>
      <c r="J184" s="39"/>
      <c r="K184" s="39"/>
      <c r="L184" s="39"/>
      <c r="M184" s="39"/>
    </row>
    <row r="185" spans="1:13" x14ac:dyDescent="0.25">
      <c r="A185" s="38">
        <v>181</v>
      </c>
      <c r="B185" s="38">
        <f>'CIA-1-Component 1'!B185</f>
        <v>0</v>
      </c>
      <c r="C185" s="43">
        <f>'CIA-1-Component 1'!C185</f>
        <v>0</v>
      </c>
      <c r="D185" s="39"/>
      <c r="E185" s="39"/>
      <c r="F185" s="39"/>
      <c r="G185" s="39"/>
      <c r="H185" s="39"/>
      <c r="I185" s="39"/>
      <c r="J185" s="39"/>
      <c r="K185" s="39"/>
      <c r="L185" s="39"/>
      <c r="M185" s="39"/>
    </row>
    <row r="186" spans="1:13" x14ac:dyDescent="0.25">
      <c r="A186" s="38">
        <v>182</v>
      </c>
      <c r="B186" s="38">
        <f>'CIA-1-Component 1'!B186</f>
        <v>0</v>
      </c>
      <c r="C186" s="43">
        <f>'CIA-1-Component 1'!C186</f>
        <v>0</v>
      </c>
      <c r="D186" s="39"/>
      <c r="E186" s="39"/>
      <c r="F186" s="39"/>
      <c r="G186" s="39"/>
      <c r="H186" s="39"/>
      <c r="I186" s="39"/>
      <c r="J186" s="39"/>
      <c r="K186" s="39"/>
      <c r="L186" s="39"/>
      <c r="M186" s="39"/>
    </row>
    <row r="187" spans="1:13" x14ac:dyDescent="0.25">
      <c r="A187" s="38">
        <v>183</v>
      </c>
      <c r="B187" s="38">
        <f>'CIA-1-Component 1'!B187</f>
        <v>0</v>
      </c>
      <c r="C187" s="43">
        <f>'CIA-1-Component 1'!C187</f>
        <v>0</v>
      </c>
      <c r="D187" s="39"/>
      <c r="E187" s="39"/>
      <c r="F187" s="39"/>
      <c r="G187" s="39"/>
      <c r="H187" s="39"/>
      <c r="I187" s="39"/>
      <c r="J187" s="39"/>
      <c r="K187" s="39"/>
      <c r="L187" s="39"/>
      <c r="M187" s="39"/>
    </row>
    <row r="188" spans="1:13" x14ac:dyDescent="0.25">
      <c r="A188" s="38">
        <v>184</v>
      </c>
      <c r="B188" s="38">
        <f>'CIA-1-Component 1'!B188</f>
        <v>0</v>
      </c>
      <c r="C188" s="43">
        <f>'CIA-1-Component 1'!C188</f>
        <v>0</v>
      </c>
      <c r="D188" s="39"/>
      <c r="E188" s="39"/>
      <c r="F188" s="39"/>
      <c r="G188" s="39"/>
      <c r="H188" s="39"/>
      <c r="I188" s="39"/>
      <c r="J188" s="39"/>
      <c r="K188" s="39"/>
      <c r="L188" s="39"/>
      <c r="M188" s="39"/>
    </row>
    <row r="189" spans="1:13" x14ac:dyDescent="0.25">
      <c r="A189" s="38">
        <v>185</v>
      </c>
      <c r="B189" s="38">
        <f>'CIA-1-Component 1'!B189</f>
        <v>0</v>
      </c>
      <c r="C189" s="43">
        <f>'CIA-1-Component 1'!C189</f>
        <v>0</v>
      </c>
      <c r="D189" s="39"/>
      <c r="E189" s="39"/>
      <c r="F189" s="39"/>
      <c r="G189" s="39"/>
      <c r="H189" s="39"/>
      <c r="I189" s="39"/>
      <c r="J189" s="39"/>
      <c r="K189" s="39"/>
      <c r="L189" s="39"/>
      <c r="M189" s="39"/>
    </row>
    <row r="190" spans="1:13" x14ac:dyDescent="0.25">
      <c r="A190" s="38">
        <v>186</v>
      </c>
      <c r="B190" s="38">
        <f>'CIA-1-Component 1'!B190</f>
        <v>0</v>
      </c>
      <c r="C190" s="43">
        <f>'CIA-1-Component 1'!C190</f>
        <v>0</v>
      </c>
      <c r="D190" s="39"/>
      <c r="E190" s="39"/>
      <c r="F190" s="39"/>
      <c r="G190" s="39"/>
      <c r="H190" s="39"/>
      <c r="I190" s="39"/>
      <c r="J190" s="39"/>
      <c r="K190" s="39"/>
      <c r="L190" s="39"/>
      <c r="M190" s="39"/>
    </row>
    <row r="191" spans="1:13" x14ac:dyDescent="0.25">
      <c r="A191" s="38">
        <v>187</v>
      </c>
      <c r="B191" s="38">
        <f>'CIA-1-Component 1'!B191</f>
        <v>0</v>
      </c>
      <c r="C191" s="43">
        <f>'CIA-1-Component 1'!C191</f>
        <v>0</v>
      </c>
      <c r="D191" s="39"/>
      <c r="E191" s="39"/>
      <c r="F191" s="39"/>
      <c r="G191" s="39"/>
      <c r="H191" s="39"/>
      <c r="I191" s="39"/>
      <c r="J191" s="39"/>
      <c r="K191" s="39"/>
      <c r="L191" s="39"/>
      <c r="M191" s="39"/>
    </row>
    <row r="192" spans="1:13" x14ac:dyDescent="0.25">
      <c r="A192" s="38">
        <v>188</v>
      </c>
      <c r="B192" s="38">
        <f>'CIA-1-Component 1'!B192</f>
        <v>0</v>
      </c>
      <c r="C192" s="43">
        <f>'CIA-1-Component 1'!C192</f>
        <v>0</v>
      </c>
      <c r="D192" s="39"/>
      <c r="E192" s="39"/>
      <c r="F192" s="39"/>
      <c r="G192" s="39"/>
      <c r="H192" s="39"/>
      <c r="I192" s="39"/>
      <c r="J192" s="39"/>
      <c r="K192" s="39"/>
      <c r="L192" s="39"/>
      <c r="M192" s="39"/>
    </row>
    <row r="193" spans="1:13" x14ac:dyDescent="0.25">
      <c r="A193" s="38">
        <v>189</v>
      </c>
      <c r="B193" s="38">
        <f>'CIA-1-Component 1'!B193</f>
        <v>0</v>
      </c>
      <c r="C193" s="43">
        <f>'CIA-1-Component 1'!C193</f>
        <v>0</v>
      </c>
      <c r="D193" s="39"/>
      <c r="E193" s="39"/>
      <c r="F193" s="39"/>
      <c r="G193" s="39"/>
      <c r="H193" s="39"/>
      <c r="I193" s="39"/>
      <c r="J193" s="39"/>
      <c r="K193" s="39"/>
      <c r="L193" s="39"/>
      <c r="M193" s="39"/>
    </row>
    <row r="194" spans="1:13" x14ac:dyDescent="0.25">
      <c r="A194" s="38">
        <v>190</v>
      </c>
      <c r="B194" s="38">
        <f>'CIA-1-Component 1'!B194</f>
        <v>0</v>
      </c>
      <c r="C194" s="43">
        <f>'CIA-1-Component 1'!C194</f>
        <v>0</v>
      </c>
      <c r="D194" s="39"/>
      <c r="E194" s="39"/>
      <c r="F194" s="39"/>
      <c r="G194" s="39"/>
      <c r="H194" s="39"/>
      <c r="I194" s="39"/>
      <c r="J194" s="39"/>
      <c r="K194" s="39"/>
      <c r="L194" s="39"/>
      <c r="M194" s="39"/>
    </row>
    <row r="195" spans="1:13" x14ac:dyDescent="0.25">
      <c r="A195" s="38">
        <v>191</v>
      </c>
      <c r="B195" s="38">
        <f>'CIA-1-Component 1'!B195</f>
        <v>0</v>
      </c>
      <c r="C195" s="43">
        <f>'CIA-1-Component 1'!C195</f>
        <v>0</v>
      </c>
      <c r="D195" s="39"/>
      <c r="E195" s="39"/>
      <c r="F195" s="39"/>
      <c r="G195" s="39"/>
      <c r="H195" s="39"/>
      <c r="I195" s="39"/>
      <c r="J195" s="39"/>
      <c r="K195" s="39"/>
      <c r="L195" s="39"/>
      <c r="M195" s="39"/>
    </row>
    <row r="196" spans="1:13" x14ac:dyDescent="0.25">
      <c r="A196" s="38">
        <v>192</v>
      </c>
      <c r="B196" s="38">
        <f>'CIA-1-Component 1'!B196</f>
        <v>0</v>
      </c>
      <c r="C196" s="43">
        <f>'CIA-1-Component 1'!C196</f>
        <v>0</v>
      </c>
      <c r="D196" s="39"/>
      <c r="E196" s="39"/>
      <c r="F196" s="39"/>
      <c r="G196" s="39"/>
      <c r="H196" s="39"/>
      <c r="I196" s="39"/>
      <c r="J196" s="39"/>
      <c r="K196" s="39"/>
      <c r="L196" s="39"/>
      <c r="M196" s="39"/>
    </row>
    <row r="197" spans="1:13" x14ac:dyDescent="0.25">
      <c r="A197" s="38">
        <v>193</v>
      </c>
      <c r="B197" s="38">
        <f>'CIA-1-Component 1'!B197</f>
        <v>0</v>
      </c>
      <c r="C197" s="43">
        <f>'CIA-1-Component 1'!C197</f>
        <v>0</v>
      </c>
      <c r="D197" s="39"/>
      <c r="E197" s="39"/>
      <c r="F197" s="39"/>
      <c r="G197" s="39"/>
      <c r="H197" s="39"/>
      <c r="I197" s="39"/>
      <c r="J197" s="39"/>
      <c r="K197" s="39"/>
      <c r="L197" s="39"/>
      <c r="M197" s="39"/>
    </row>
    <row r="198" spans="1:13" x14ac:dyDescent="0.25">
      <c r="A198" s="38">
        <v>194</v>
      </c>
      <c r="B198" s="38">
        <f>'CIA-1-Component 1'!B198</f>
        <v>0</v>
      </c>
      <c r="C198" s="43">
        <f>'CIA-1-Component 1'!C198</f>
        <v>0</v>
      </c>
      <c r="D198" s="39"/>
      <c r="E198" s="39"/>
      <c r="F198" s="39"/>
      <c r="G198" s="39"/>
      <c r="H198" s="39"/>
      <c r="I198" s="39"/>
      <c r="J198" s="39"/>
      <c r="K198" s="39"/>
      <c r="L198" s="39"/>
      <c r="M198" s="39"/>
    </row>
    <row r="199" spans="1:13" x14ac:dyDescent="0.25">
      <c r="A199" s="38">
        <v>195</v>
      </c>
      <c r="B199" s="38">
        <f>'CIA-1-Component 1'!B199</f>
        <v>0</v>
      </c>
      <c r="C199" s="43">
        <f>'CIA-1-Component 1'!C199</f>
        <v>0</v>
      </c>
      <c r="D199" s="39"/>
      <c r="E199" s="39"/>
      <c r="F199" s="39"/>
      <c r="G199" s="39"/>
      <c r="H199" s="39"/>
      <c r="I199" s="39"/>
      <c r="J199" s="39"/>
      <c r="K199" s="39"/>
      <c r="L199" s="39"/>
      <c r="M199" s="39"/>
    </row>
    <row r="200" spans="1:13" x14ac:dyDescent="0.25">
      <c r="A200" s="38">
        <v>196</v>
      </c>
      <c r="B200" s="38">
        <f>'CIA-1-Component 1'!B200</f>
        <v>0</v>
      </c>
      <c r="C200" s="43">
        <f>'CIA-1-Component 1'!C200</f>
        <v>0</v>
      </c>
      <c r="D200" s="39"/>
      <c r="E200" s="39"/>
      <c r="F200" s="39"/>
      <c r="G200" s="39"/>
      <c r="H200" s="39"/>
      <c r="I200" s="39"/>
      <c r="J200" s="39"/>
      <c r="K200" s="39"/>
      <c r="L200" s="39"/>
      <c r="M200" s="39"/>
    </row>
    <row r="201" spans="1:13" x14ac:dyDescent="0.25">
      <c r="A201" s="38">
        <v>197</v>
      </c>
      <c r="B201" s="38">
        <f>'CIA-1-Component 1'!B201</f>
        <v>0</v>
      </c>
      <c r="C201" s="43">
        <f>'CIA-1-Component 1'!C201</f>
        <v>0</v>
      </c>
      <c r="D201" s="39"/>
      <c r="E201" s="39"/>
      <c r="F201" s="39"/>
      <c r="G201" s="39"/>
      <c r="H201" s="39"/>
      <c r="I201" s="39"/>
      <c r="J201" s="39"/>
      <c r="K201" s="39"/>
      <c r="L201" s="39"/>
      <c r="M201" s="39"/>
    </row>
    <row r="202" spans="1:13" x14ac:dyDescent="0.25">
      <c r="A202" s="38">
        <v>198</v>
      </c>
      <c r="B202" s="38">
        <f>'CIA-1-Component 1'!B202</f>
        <v>0</v>
      </c>
      <c r="C202" s="43">
        <f>'CIA-1-Component 1'!C202</f>
        <v>0</v>
      </c>
      <c r="D202" s="39"/>
      <c r="E202" s="39"/>
      <c r="F202" s="39"/>
      <c r="G202" s="39"/>
      <c r="H202" s="39"/>
      <c r="I202" s="39"/>
      <c r="J202" s="39"/>
      <c r="K202" s="39"/>
      <c r="L202" s="39"/>
      <c r="M202" s="39"/>
    </row>
    <row r="203" spans="1:13" x14ac:dyDescent="0.25">
      <c r="A203" s="38">
        <v>199</v>
      </c>
      <c r="B203" s="38">
        <f>'CIA-1-Component 1'!B203</f>
        <v>0</v>
      </c>
      <c r="C203" s="43">
        <f>'CIA-1-Component 1'!C203</f>
        <v>0</v>
      </c>
      <c r="D203" s="39"/>
      <c r="E203" s="39"/>
      <c r="F203" s="39"/>
      <c r="G203" s="39"/>
      <c r="H203" s="39"/>
      <c r="I203" s="39"/>
      <c r="J203" s="39"/>
      <c r="K203" s="39"/>
      <c r="L203" s="39"/>
      <c r="M203" s="39"/>
    </row>
    <row r="204" spans="1:13" x14ac:dyDescent="0.25">
      <c r="A204" s="38">
        <v>200</v>
      </c>
      <c r="B204" s="38">
        <f>'CIA-1-Component 1'!B204</f>
        <v>0</v>
      </c>
      <c r="C204" s="43">
        <f>'CIA-1-Component 1'!C204</f>
        <v>0</v>
      </c>
      <c r="D204" s="39"/>
      <c r="E204" s="39"/>
      <c r="F204" s="39"/>
      <c r="G204" s="39"/>
      <c r="H204" s="39"/>
      <c r="I204" s="39"/>
      <c r="J204" s="39"/>
      <c r="K204" s="39"/>
      <c r="L204" s="39"/>
      <c r="M204" s="39"/>
    </row>
    <row r="205" spans="1:13" x14ac:dyDescent="0.25">
      <c r="A205" s="38">
        <v>201</v>
      </c>
      <c r="B205" s="38">
        <f>'CIA-1-Component 1'!B205</f>
        <v>0</v>
      </c>
      <c r="C205" s="43">
        <f>'CIA-1-Component 1'!C205</f>
        <v>0</v>
      </c>
      <c r="D205" s="39"/>
      <c r="E205" s="39"/>
      <c r="F205" s="39"/>
      <c r="G205" s="39"/>
      <c r="H205" s="39"/>
      <c r="I205" s="39"/>
      <c r="J205" s="39"/>
      <c r="K205" s="39"/>
      <c r="L205" s="39"/>
      <c r="M205" s="39"/>
    </row>
    <row r="206" spans="1:13" x14ac:dyDescent="0.25">
      <c r="A206" s="38">
        <v>202</v>
      </c>
      <c r="B206" s="38">
        <f>'CIA-1-Component 1'!B206</f>
        <v>0</v>
      </c>
      <c r="C206" s="43">
        <f>'CIA-1-Component 1'!C206</f>
        <v>0</v>
      </c>
      <c r="D206" s="39"/>
      <c r="E206" s="39"/>
      <c r="F206" s="39"/>
      <c r="G206" s="39"/>
      <c r="H206" s="39"/>
      <c r="I206" s="39"/>
      <c r="J206" s="39"/>
      <c r="K206" s="39"/>
      <c r="L206" s="39"/>
      <c r="M206" s="39"/>
    </row>
    <row r="207" spans="1:13" x14ac:dyDescent="0.25">
      <c r="A207" s="38">
        <v>203</v>
      </c>
      <c r="B207" s="38">
        <f>'CIA-1-Component 1'!B207</f>
        <v>0</v>
      </c>
      <c r="C207" s="43">
        <f>'CIA-1-Component 1'!C207</f>
        <v>0</v>
      </c>
      <c r="D207" s="39"/>
      <c r="E207" s="39"/>
      <c r="F207" s="39"/>
      <c r="G207" s="39"/>
      <c r="H207" s="39"/>
      <c r="I207" s="39"/>
      <c r="J207" s="39"/>
      <c r="K207" s="39"/>
      <c r="L207" s="39"/>
      <c r="M207" s="39"/>
    </row>
    <row r="208" spans="1:13" x14ac:dyDescent="0.25">
      <c r="A208" s="38">
        <v>204</v>
      </c>
      <c r="B208" s="38">
        <f>'CIA-1-Component 1'!B208</f>
        <v>0</v>
      </c>
      <c r="C208" s="43">
        <f>'CIA-1-Component 1'!C208</f>
        <v>0</v>
      </c>
      <c r="D208" s="39"/>
      <c r="E208" s="39"/>
      <c r="F208" s="39"/>
      <c r="G208" s="39"/>
      <c r="H208" s="39"/>
      <c r="I208" s="39"/>
      <c r="J208" s="39"/>
      <c r="K208" s="39"/>
      <c r="L208" s="39"/>
      <c r="M208" s="39"/>
    </row>
    <row r="209" spans="1:13" x14ac:dyDescent="0.25">
      <c r="A209" s="38">
        <v>205</v>
      </c>
      <c r="B209" s="38">
        <f>'CIA-1-Component 1'!B209</f>
        <v>0</v>
      </c>
      <c r="C209" s="43">
        <f>'CIA-1-Component 1'!C209</f>
        <v>0</v>
      </c>
      <c r="D209" s="39"/>
      <c r="E209" s="39"/>
      <c r="F209" s="39"/>
      <c r="G209" s="39"/>
      <c r="H209" s="39"/>
      <c r="I209" s="39"/>
      <c r="J209" s="39"/>
      <c r="K209" s="39"/>
      <c r="L209" s="39"/>
      <c r="M209" s="39"/>
    </row>
    <row r="210" spans="1:13" x14ac:dyDescent="0.25">
      <c r="A210" s="38">
        <v>206</v>
      </c>
      <c r="B210" s="38">
        <f>'CIA-1-Component 1'!B210</f>
        <v>0</v>
      </c>
      <c r="C210" s="43">
        <f>'CIA-1-Component 1'!C210</f>
        <v>0</v>
      </c>
      <c r="D210" s="39"/>
      <c r="E210" s="39"/>
      <c r="F210" s="39"/>
      <c r="G210" s="39"/>
      <c r="H210" s="39"/>
      <c r="I210" s="39"/>
      <c r="J210" s="39"/>
      <c r="K210" s="39"/>
      <c r="L210" s="39"/>
      <c r="M210" s="39"/>
    </row>
    <row r="211" spans="1:13" x14ac:dyDescent="0.25">
      <c r="A211" s="38">
        <v>207</v>
      </c>
      <c r="B211" s="38">
        <f>'CIA-1-Component 1'!B211</f>
        <v>0</v>
      </c>
      <c r="C211" s="43">
        <f>'CIA-1-Component 1'!C211</f>
        <v>0</v>
      </c>
      <c r="D211" s="39"/>
      <c r="E211" s="39"/>
      <c r="F211" s="39"/>
      <c r="G211" s="39"/>
      <c r="H211" s="39"/>
      <c r="I211" s="39"/>
      <c r="J211" s="39"/>
      <c r="K211" s="39"/>
      <c r="L211" s="39"/>
      <c r="M211" s="39"/>
    </row>
    <row r="212" spans="1:13" x14ac:dyDescent="0.25">
      <c r="A212" s="38">
        <v>208</v>
      </c>
      <c r="B212" s="38">
        <f>'CIA-1-Component 1'!B212</f>
        <v>0</v>
      </c>
      <c r="C212" s="43">
        <f>'CIA-1-Component 1'!C212</f>
        <v>0</v>
      </c>
      <c r="D212" s="39"/>
      <c r="E212" s="39"/>
      <c r="F212" s="39"/>
      <c r="G212" s="39"/>
      <c r="H212" s="39"/>
      <c r="I212" s="39"/>
      <c r="J212" s="39"/>
      <c r="K212" s="39"/>
      <c r="L212" s="39"/>
      <c r="M212" s="39"/>
    </row>
    <row r="213" spans="1:13" x14ac:dyDescent="0.25">
      <c r="A213" s="38">
        <v>209</v>
      </c>
      <c r="B213" s="38">
        <f>'CIA-1-Component 1'!B213</f>
        <v>0</v>
      </c>
      <c r="C213" s="43">
        <f>'CIA-1-Component 1'!C213</f>
        <v>0</v>
      </c>
      <c r="D213" s="39"/>
      <c r="E213" s="39"/>
      <c r="F213" s="39"/>
      <c r="G213" s="39"/>
      <c r="H213" s="39"/>
      <c r="I213" s="39"/>
      <c r="J213" s="39"/>
      <c r="K213" s="39"/>
      <c r="L213" s="39"/>
      <c r="M213" s="39"/>
    </row>
    <row r="214" spans="1:13" x14ac:dyDescent="0.25">
      <c r="A214" s="38">
        <v>210</v>
      </c>
      <c r="B214" s="38">
        <f>'CIA-1-Component 1'!B214</f>
        <v>0</v>
      </c>
      <c r="C214" s="43">
        <f>'CIA-1-Component 1'!C214</f>
        <v>0</v>
      </c>
      <c r="D214" s="39"/>
      <c r="E214" s="39"/>
      <c r="F214" s="39"/>
      <c r="G214" s="39"/>
      <c r="H214" s="39"/>
      <c r="I214" s="39"/>
      <c r="J214" s="39"/>
      <c r="K214" s="39"/>
      <c r="L214" s="39"/>
      <c r="M214" s="39"/>
    </row>
    <row r="215" spans="1:13" x14ac:dyDescent="0.25">
      <c r="A215" s="38">
        <v>211</v>
      </c>
      <c r="B215" s="38">
        <f>'CIA-1-Component 1'!B215</f>
        <v>0</v>
      </c>
      <c r="C215" s="43">
        <f>'CIA-1-Component 1'!C215</f>
        <v>0</v>
      </c>
      <c r="D215" s="39"/>
      <c r="E215" s="39"/>
      <c r="F215" s="39"/>
      <c r="G215" s="39"/>
      <c r="H215" s="39"/>
      <c r="I215" s="39"/>
      <c r="J215" s="39"/>
      <c r="K215" s="39"/>
      <c r="L215" s="39"/>
      <c r="M215" s="39"/>
    </row>
    <row r="216" spans="1:13" x14ac:dyDescent="0.25">
      <c r="A216" s="38">
        <v>212</v>
      </c>
      <c r="B216" s="38">
        <f>'CIA-1-Component 1'!B216</f>
        <v>0</v>
      </c>
      <c r="C216" s="43">
        <f>'CIA-1-Component 1'!C216</f>
        <v>0</v>
      </c>
      <c r="D216" s="39"/>
      <c r="E216" s="39"/>
      <c r="F216" s="39"/>
      <c r="G216" s="39"/>
      <c r="H216" s="39"/>
      <c r="I216" s="39"/>
      <c r="J216" s="39"/>
      <c r="K216" s="39"/>
      <c r="L216" s="39"/>
      <c r="M216" s="39"/>
    </row>
    <row r="217" spans="1:13" x14ac:dyDescent="0.25">
      <c r="A217" s="38">
        <v>213</v>
      </c>
      <c r="B217" s="38">
        <f>'CIA-1-Component 1'!B217</f>
        <v>0</v>
      </c>
      <c r="C217" s="43">
        <f>'CIA-1-Component 1'!C217</f>
        <v>0</v>
      </c>
      <c r="D217" s="39"/>
      <c r="E217" s="39"/>
      <c r="F217" s="39"/>
      <c r="G217" s="39"/>
      <c r="H217" s="39"/>
      <c r="I217" s="39"/>
      <c r="J217" s="39"/>
      <c r="K217" s="39"/>
      <c r="L217" s="39"/>
      <c r="M217" s="39"/>
    </row>
    <row r="218" spans="1:13" x14ac:dyDescent="0.25">
      <c r="A218" s="38">
        <v>214</v>
      </c>
      <c r="B218" s="38">
        <f>'CIA-1-Component 1'!B218</f>
        <v>0</v>
      </c>
      <c r="C218" s="43">
        <f>'CIA-1-Component 1'!C218</f>
        <v>0</v>
      </c>
      <c r="D218" s="39"/>
      <c r="E218" s="39"/>
      <c r="F218" s="39"/>
      <c r="G218" s="39"/>
      <c r="H218" s="39"/>
      <c r="I218" s="39"/>
      <c r="J218" s="39"/>
      <c r="K218" s="39"/>
      <c r="L218" s="39"/>
      <c r="M218" s="39"/>
    </row>
    <row r="219" spans="1:13" x14ac:dyDescent="0.25">
      <c r="A219" s="38">
        <v>215</v>
      </c>
      <c r="B219" s="38">
        <f>'CIA-1-Component 1'!B219</f>
        <v>0</v>
      </c>
      <c r="C219" s="43">
        <f>'CIA-1-Component 1'!C219</f>
        <v>0</v>
      </c>
      <c r="D219" s="39"/>
      <c r="E219" s="39"/>
      <c r="F219" s="39"/>
      <c r="G219" s="39"/>
      <c r="H219" s="39"/>
      <c r="I219" s="39"/>
      <c r="J219" s="39"/>
      <c r="K219" s="39"/>
      <c r="L219" s="39"/>
      <c r="M219" s="39"/>
    </row>
    <row r="220" spans="1:13" x14ac:dyDescent="0.25">
      <c r="A220" s="38">
        <v>216</v>
      </c>
      <c r="B220" s="38">
        <f>'CIA-1-Component 1'!B220</f>
        <v>0</v>
      </c>
      <c r="C220" s="43">
        <f>'CIA-1-Component 1'!C220</f>
        <v>0</v>
      </c>
      <c r="D220" s="39"/>
      <c r="E220" s="39"/>
      <c r="F220" s="39"/>
      <c r="G220" s="39"/>
      <c r="H220" s="39"/>
      <c r="I220" s="39"/>
      <c r="J220" s="39"/>
      <c r="K220" s="39"/>
      <c r="L220" s="39"/>
      <c r="M220" s="39"/>
    </row>
    <row r="221" spans="1:13" x14ac:dyDescent="0.25">
      <c r="A221" s="38">
        <v>217</v>
      </c>
      <c r="B221" s="38">
        <f>'CIA-1-Component 1'!B221</f>
        <v>0</v>
      </c>
      <c r="C221" s="43">
        <f>'CIA-1-Component 1'!C221</f>
        <v>0</v>
      </c>
      <c r="D221" s="39"/>
      <c r="E221" s="39"/>
      <c r="F221" s="39"/>
      <c r="G221" s="39"/>
      <c r="H221" s="39"/>
      <c r="I221" s="39"/>
      <c r="J221" s="39"/>
      <c r="K221" s="39"/>
      <c r="L221" s="39"/>
      <c r="M221" s="39"/>
    </row>
    <row r="222" spans="1:13" x14ac:dyDescent="0.25">
      <c r="A222" s="38">
        <v>218</v>
      </c>
      <c r="B222" s="38">
        <f>'CIA-1-Component 1'!B222</f>
        <v>0</v>
      </c>
      <c r="C222" s="43">
        <f>'CIA-1-Component 1'!C222</f>
        <v>0</v>
      </c>
      <c r="D222" s="39"/>
      <c r="E222" s="39"/>
      <c r="F222" s="39"/>
      <c r="G222" s="39"/>
      <c r="H222" s="39"/>
      <c r="I222" s="39"/>
      <c r="J222" s="39"/>
      <c r="K222" s="39"/>
      <c r="L222" s="39"/>
      <c r="M222" s="39"/>
    </row>
    <row r="223" spans="1:13" x14ac:dyDescent="0.25">
      <c r="A223" s="38">
        <v>219</v>
      </c>
      <c r="B223" s="38">
        <f>'CIA-1-Component 1'!B223</f>
        <v>0</v>
      </c>
      <c r="C223" s="43">
        <f>'CIA-1-Component 1'!C223</f>
        <v>0</v>
      </c>
      <c r="D223" s="39"/>
      <c r="E223" s="39"/>
      <c r="F223" s="39"/>
      <c r="G223" s="39"/>
      <c r="H223" s="39"/>
      <c r="I223" s="39"/>
      <c r="J223" s="39"/>
      <c r="K223" s="39"/>
      <c r="L223" s="39"/>
      <c r="M223" s="39"/>
    </row>
    <row r="224" spans="1:13" x14ac:dyDescent="0.25">
      <c r="A224" s="38">
        <v>220</v>
      </c>
      <c r="B224" s="38">
        <f>'CIA-1-Component 1'!B224</f>
        <v>0</v>
      </c>
      <c r="C224" s="43">
        <f>'CIA-1-Component 1'!C224</f>
        <v>0</v>
      </c>
      <c r="D224" s="39"/>
      <c r="E224" s="39"/>
      <c r="F224" s="39"/>
      <c r="G224" s="39"/>
      <c r="H224" s="39"/>
      <c r="I224" s="39"/>
      <c r="J224" s="39"/>
      <c r="K224" s="39"/>
      <c r="L224" s="39"/>
      <c r="M224" s="39"/>
    </row>
    <row r="225" spans="1:13" x14ac:dyDescent="0.25">
      <c r="A225" s="38">
        <v>221</v>
      </c>
      <c r="B225" s="38">
        <f>'CIA-1-Component 1'!B225</f>
        <v>0</v>
      </c>
      <c r="C225" s="43">
        <f>'CIA-1-Component 1'!C225</f>
        <v>0</v>
      </c>
      <c r="D225" s="39"/>
      <c r="E225" s="39"/>
      <c r="F225" s="39"/>
      <c r="G225" s="39"/>
      <c r="H225" s="39"/>
      <c r="I225" s="39"/>
      <c r="J225" s="39"/>
      <c r="K225" s="39"/>
      <c r="L225" s="39"/>
      <c r="M225" s="39"/>
    </row>
    <row r="226" spans="1:13" x14ac:dyDescent="0.25">
      <c r="A226" s="38">
        <v>222</v>
      </c>
      <c r="B226" s="38">
        <f>'CIA-1-Component 1'!B226</f>
        <v>0</v>
      </c>
      <c r="C226" s="43">
        <f>'CIA-1-Component 1'!C226</f>
        <v>0</v>
      </c>
      <c r="D226" s="39"/>
      <c r="E226" s="39"/>
      <c r="F226" s="39"/>
      <c r="G226" s="39"/>
      <c r="H226" s="39"/>
      <c r="I226" s="39"/>
      <c r="J226" s="39"/>
      <c r="K226" s="39"/>
      <c r="L226" s="39"/>
      <c r="M226" s="39"/>
    </row>
    <row r="227" spans="1:13" x14ac:dyDescent="0.25">
      <c r="A227" s="38">
        <v>223</v>
      </c>
      <c r="B227" s="38">
        <f>'CIA-1-Component 1'!B227</f>
        <v>0</v>
      </c>
      <c r="C227" s="43">
        <f>'CIA-1-Component 1'!C227</f>
        <v>0</v>
      </c>
      <c r="D227" s="39"/>
      <c r="E227" s="39"/>
      <c r="F227" s="39"/>
      <c r="G227" s="39"/>
      <c r="H227" s="39"/>
      <c r="I227" s="39"/>
      <c r="J227" s="39"/>
      <c r="K227" s="39"/>
      <c r="L227" s="39"/>
      <c r="M227" s="39"/>
    </row>
    <row r="228" spans="1:13" x14ac:dyDescent="0.25">
      <c r="A228" s="38">
        <v>224</v>
      </c>
      <c r="B228" s="38">
        <f>'CIA-1-Component 1'!B228</f>
        <v>0</v>
      </c>
      <c r="C228" s="43">
        <f>'CIA-1-Component 1'!C228</f>
        <v>0</v>
      </c>
      <c r="D228" s="39"/>
      <c r="E228" s="39"/>
      <c r="F228" s="39"/>
      <c r="G228" s="39"/>
      <c r="H228" s="39"/>
      <c r="I228" s="39"/>
      <c r="J228" s="39"/>
      <c r="K228" s="39"/>
      <c r="L228" s="39"/>
      <c r="M228" s="39"/>
    </row>
    <row r="229" spans="1:13" x14ac:dyDescent="0.25">
      <c r="A229" s="38">
        <v>225</v>
      </c>
      <c r="B229" s="38">
        <f>'CIA-1-Component 1'!B229</f>
        <v>0</v>
      </c>
      <c r="C229" s="43">
        <f>'CIA-1-Component 1'!C229</f>
        <v>0</v>
      </c>
      <c r="D229" s="39"/>
      <c r="E229" s="39"/>
      <c r="F229" s="39"/>
      <c r="G229" s="39"/>
      <c r="H229" s="39"/>
      <c r="I229" s="39"/>
      <c r="J229" s="39"/>
      <c r="K229" s="39"/>
      <c r="L229" s="39"/>
      <c r="M229" s="39"/>
    </row>
    <row r="230" spans="1:13" x14ac:dyDescent="0.25">
      <c r="A230" s="38">
        <v>226</v>
      </c>
      <c r="B230" s="38">
        <f>'CIA-1-Component 1'!B230</f>
        <v>0</v>
      </c>
      <c r="C230" s="43">
        <f>'CIA-1-Component 1'!C230</f>
        <v>0</v>
      </c>
      <c r="D230" s="39"/>
      <c r="E230" s="39"/>
      <c r="F230" s="39"/>
      <c r="G230" s="39"/>
      <c r="H230" s="39"/>
      <c r="I230" s="39"/>
      <c r="J230" s="39"/>
      <c r="K230" s="39"/>
      <c r="L230" s="39"/>
      <c r="M230" s="39"/>
    </row>
    <row r="231" spans="1:13" x14ac:dyDescent="0.25">
      <c r="A231" s="38">
        <v>227</v>
      </c>
      <c r="B231" s="38">
        <f>'CIA-1-Component 1'!B231</f>
        <v>0</v>
      </c>
      <c r="C231" s="43">
        <f>'CIA-1-Component 1'!C231</f>
        <v>0</v>
      </c>
      <c r="D231" s="39"/>
      <c r="E231" s="39"/>
      <c r="F231" s="39"/>
      <c r="G231" s="39"/>
      <c r="H231" s="39"/>
      <c r="I231" s="39"/>
      <c r="J231" s="39"/>
      <c r="K231" s="39"/>
      <c r="L231" s="39"/>
      <c r="M231" s="39"/>
    </row>
    <row r="232" spans="1:13" x14ac:dyDescent="0.25">
      <c r="A232" s="38">
        <v>228</v>
      </c>
      <c r="B232" s="38">
        <f>'CIA-1-Component 1'!B232</f>
        <v>0</v>
      </c>
      <c r="C232" s="43">
        <f>'CIA-1-Component 1'!C232</f>
        <v>0</v>
      </c>
      <c r="D232" s="39"/>
      <c r="E232" s="39"/>
      <c r="F232" s="39"/>
      <c r="G232" s="39"/>
      <c r="H232" s="39"/>
      <c r="I232" s="39"/>
      <c r="J232" s="39"/>
      <c r="K232" s="39"/>
      <c r="L232" s="39"/>
      <c r="M232" s="39"/>
    </row>
    <row r="233" spans="1:13" x14ac:dyDescent="0.25">
      <c r="A233" s="38">
        <v>229</v>
      </c>
      <c r="B233" s="38">
        <f>'CIA-1-Component 1'!B233</f>
        <v>0</v>
      </c>
      <c r="C233" s="43">
        <f>'CIA-1-Component 1'!C233</f>
        <v>0</v>
      </c>
      <c r="D233" s="39"/>
      <c r="E233" s="39"/>
      <c r="F233" s="39"/>
      <c r="G233" s="39"/>
      <c r="H233" s="39"/>
      <c r="I233" s="39"/>
      <c r="J233" s="39"/>
      <c r="K233" s="39"/>
      <c r="L233" s="39"/>
      <c r="M233" s="39"/>
    </row>
    <row r="234" spans="1:13" x14ac:dyDescent="0.25">
      <c r="A234" s="38">
        <v>230</v>
      </c>
      <c r="B234" s="38">
        <f>'CIA-1-Component 1'!B234</f>
        <v>0</v>
      </c>
      <c r="C234" s="43">
        <f>'CIA-1-Component 1'!C234</f>
        <v>0</v>
      </c>
      <c r="D234" s="39"/>
      <c r="E234" s="39"/>
      <c r="F234" s="39"/>
      <c r="G234" s="39"/>
      <c r="H234" s="39"/>
      <c r="I234" s="39"/>
      <c r="J234" s="39"/>
      <c r="K234" s="39"/>
      <c r="L234" s="39"/>
      <c r="M234" s="39"/>
    </row>
    <row r="235" spans="1:13" x14ac:dyDescent="0.25">
      <c r="A235" s="38">
        <v>231</v>
      </c>
      <c r="B235" s="38">
        <f>'CIA-1-Component 1'!B235</f>
        <v>0</v>
      </c>
      <c r="C235" s="43">
        <f>'CIA-1-Component 1'!C235</f>
        <v>0</v>
      </c>
      <c r="D235" s="39"/>
      <c r="E235" s="39"/>
      <c r="F235" s="39"/>
      <c r="G235" s="39"/>
      <c r="H235" s="39"/>
      <c r="I235" s="39"/>
      <c r="J235" s="39"/>
      <c r="K235" s="39"/>
      <c r="L235" s="39"/>
      <c r="M235" s="39"/>
    </row>
    <row r="236" spans="1:13" x14ac:dyDescent="0.25">
      <c r="A236" s="38">
        <v>232</v>
      </c>
      <c r="B236" s="38">
        <f>'CIA-1-Component 1'!B236</f>
        <v>0</v>
      </c>
      <c r="C236" s="43">
        <f>'CIA-1-Component 1'!C236</f>
        <v>0</v>
      </c>
      <c r="D236" s="39"/>
      <c r="E236" s="39"/>
      <c r="F236" s="39"/>
      <c r="G236" s="39"/>
      <c r="H236" s="39"/>
      <c r="I236" s="39"/>
      <c r="J236" s="39"/>
      <c r="K236" s="39"/>
      <c r="L236" s="39"/>
      <c r="M236" s="39"/>
    </row>
    <row r="237" spans="1:13" x14ac:dyDescent="0.25">
      <c r="A237" s="38">
        <v>233</v>
      </c>
      <c r="B237" s="38">
        <f>'CIA-1-Component 1'!B237</f>
        <v>0</v>
      </c>
      <c r="C237" s="43">
        <f>'CIA-1-Component 1'!C237</f>
        <v>0</v>
      </c>
      <c r="D237" s="39"/>
      <c r="E237" s="39"/>
      <c r="F237" s="39"/>
      <c r="G237" s="39"/>
      <c r="H237" s="39"/>
      <c r="I237" s="39"/>
      <c r="J237" s="39"/>
      <c r="K237" s="39"/>
      <c r="L237" s="39"/>
      <c r="M237" s="39"/>
    </row>
    <row r="238" spans="1:13" x14ac:dyDescent="0.25">
      <c r="A238" s="38">
        <v>234</v>
      </c>
      <c r="B238" s="38">
        <f>'CIA-1-Component 1'!B238</f>
        <v>0</v>
      </c>
      <c r="C238" s="43">
        <f>'CIA-1-Component 1'!C238</f>
        <v>0</v>
      </c>
      <c r="D238" s="39"/>
      <c r="E238" s="39"/>
      <c r="F238" s="39"/>
      <c r="G238" s="39"/>
      <c r="H238" s="39"/>
      <c r="I238" s="39"/>
      <c r="J238" s="39"/>
      <c r="K238" s="39"/>
      <c r="L238" s="39"/>
      <c r="M238" s="39"/>
    </row>
    <row r="239" spans="1:13" x14ac:dyDescent="0.25">
      <c r="A239" s="38">
        <v>235</v>
      </c>
      <c r="B239" s="38">
        <f>'CIA-1-Component 1'!B239</f>
        <v>0</v>
      </c>
      <c r="C239" s="43">
        <f>'CIA-1-Component 1'!C239</f>
        <v>0</v>
      </c>
      <c r="D239" s="39"/>
      <c r="E239" s="39"/>
      <c r="F239" s="39"/>
      <c r="G239" s="39"/>
      <c r="H239" s="39"/>
      <c r="I239" s="39"/>
      <c r="J239" s="39"/>
      <c r="K239" s="39"/>
      <c r="L239" s="39"/>
      <c r="M239" s="39"/>
    </row>
    <row r="240" spans="1:13" x14ac:dyDescent="0.25">
      <c r="A240" s="38">
        <v>236</v>
      </c>
      <c r="B240" s="38">
        <f>'CIA-1-Component 1'!B240</f>
        <v>0</v>
      </c>
      <c r="C240" s="43">
        <f>'CIA-1-Component 1'!C240</f>
        <v>0</v>
      </c>
      <c r="D240" s="39"/>
      <c r="E240" s="39"/>
      <c r="F240" s="39"/>
      <c r="G240" s="39"/>
      <c r="H240" s="39"/>
      <c r="I240" s="39"/>
      <c r="J240" s="39"/>
      <c r="K240" s="39"/>
      <c r="L240" s="39"/>
      <c r="M240" s="39"/>
    </row>
    <row r="241" spans="1:13" x14ac:dyDescent="0.25">
      <c r="A241" s="38">
        <v>237</v>
      </c>
      <c r="B241" s="38">
        <f>'CIA-1-Component 1'!B241</f>
        <v>0</v>
      </c>
      <c r="C241" s="43">
        <f>'CIA-1-Component 1'!C241</f>
        <v>0</v>
      </c>
      <c r="D241" s="39"/>
      <c r="E241" s="39"/>
      <c r="F241" s="39"/>
      <c r="G241" s="39"/>
      <c r="H241" s="39"/>
      <c r="I241" s="39"/>
      <c r="J241" s="39"/>
      <c r="K241" s="39"/>
      <c r="L241" s="39"/>
      <c r="M241" s="39"/>
    </row>
    <row r="242" spans="1:13" x14ac:dyDescent="0.25">
      <c r="A242" s="38">
        <v>238</v>
      </c>
      <c r="B242" s="38">
        <f>'CIA-1-Component 1'!B242</f>
        <v>0</v>
      </c>
      <c r="C242" s="43">
        <f>'CIA-1-Component 1'!C242</f>
        <v>0</v>
      </c>
      <c r="D242" s="39"/>
      <c r="E242" s="39"/>
      <c r="F242" s="39"/>
      <c r="G242" s="39"/>
      <c r="H242" s="39"/>
      <c r="I242" s="39"/>
      <c r="J242" s="39"/>
      <c r="K242" s="39"/>
      <c r="L242" s="39"/>
      <c r="M242" s="39"/>
    </row>
    <row r="243" spans="1:13" x14ac:dyDescent="0.25">
      <c r="A243" s="38">
        <v>239</v>
      </c>
      <c r="B243" s="38">
        <f>'CIA-1-Component 1'!B243</f>
        <v>0</v>
      </c>
      <c r="C243" s="43">
        <f>'CIA-1-Component 1'!C243</f>
        <v>0</v>
      </c>
      <c r="D243" s="39"/>
      <c r="E243" s="39"/>
      <c r="F243" s="39"/>
      <c r="G243" s="39"/>
      <c r="H243" s="39"/>
      <c r="I243" s="39"/>
      <c r="J243" s="39"/>
      <c r="K243" s="39"/>
      <c r="L243" s="39"/>
      <c r="M243" s="39"/>
    </row>
    <row r="244" spans="1:13" x14ac:dyDescent="0.25">
      <c r="A244" s="38">
        <v>240</v>
      </c>
      <c r="B244" s="38">
        <f>'CIA-1-Component 1'!B244</f>
        <v>0</v>
      </c>
      <c r="C244" s="43">
        <f>'CIA-1-Component 1'!C244</f>
        <v>0</v>
      </c>
      <c r="D244" s="39"/>
      <c r="E244" s="39"/>
      <c r="F244" s="39"/>
      <c r="G244" s="39"/>
      <c r="H244" s="39"/>
      <c r="I244" s="39"/>
      <c r="J244" s="39"/>
      <c r="K244" s="39"/>
      <c r="L244" s="39"/>
      <c r="M244" s="39"/>
    </row>
    <row r="245" spans="1:13" x14ac:dyDescent="0.25">
      <c r="A245" s="38">
        <v>241</v>
      </c>
      <c r="B245" s="38">
        <f>'CIA-1-Component 1'!B245</f>
        <v>0</v>
      </c>
      <c r="C245" s="43">
        <f>'CIA-1-Component 1'!C245</f>
        <v>0</v>
      </c>
      <c r="D245" s="39"/>
      <c r="E245" s="39"/>
      <c r="F245" s="39"/>
      <c r="G245" s="39"/>
      <c r="H245" s="39"/>
      <c r="I245" s="39"/>
      <c r="J245" s="39"/>
      <c r="K245" s="39"/>
      <c r="L245" s="39"/>
      <c r="M245" s="39"/>
    </row>
    <row r="246" spans="1:13" x14ac:dyDescent="0.25">
      <c r="A246" s="38">
        <v>242</v>
      </c>
      <c r="B246" s="38">
        <f>'CIA-1-Component 1'!B246</f>
        <v>0</v>
      </c>
      <c r="C246" s="43">
        <f>'CIA-1-Component 1'!C246</f>
        <v>0</v>
      </c>
      <c r="D246" s="39"/>
      <c r="E246" s="39"/>
      <c r="F246" s="39"/>
      <c r="G246" s="39"/>
      <c r="H246" s="39"/>
      <c r="I246" s="39"/>
      <c r="J246" s="39"/>
      <c r="K246" s="39"/>
      <c r="L246" s="39"/>
      <c r="M246" s="39"/>
    </row>
    <row r="247" spans="1:13" x14ac:dyDescent="0.25">
      <c r="A247" s="38">
        <v>243</v>
      </c>
      <c r="B247" s="38">
        <f>'CIA-1-Component 1'!B247</f>
        <v>0</v>
      </c>
      <c r="C247" s="43">
        <f>'CIA-1-Component 1'!C247</f>
        <v>0</v>
      </c>
      <c r="D247" s="39"/>
      <c r="E247" s="39"/>
      <c r="F247" s="39"/>
      <c r="G247" s="39"/>
      <c r="H247" s="39"/>
      <c r="I247" s="39"/>
      <c r="J247" s="39"/>
      <c r="K247" s="39"/>
      <c r="L247" s="39"/>
      <c r="M247" s="39"/>
    </row>
    <row r="248" spans="1:13" x14ac:dyDescent="0.25">
      <c r="A248" s="38">
        <v>244</v>
      </c>
      <c r="B248" s="38">
        <f>'CIA-1-Component 1'!B248</f>
        <v>0</v>
      </c>
      <c r="C248" s="43">
        <f>'CIA-1-Component 1'!C248</f>
        <v>0</v>
      </c>
      <c r="D248" s="39"/>
      <c r="E248" s="39"/>
      <c r="F248" s="39"/>
      <c r="G248" s="39"/>
      <c r="H248" s="39"/>
      <c r="I248" s="39"/>
      <c r="J248" s="39"/>
      <c r="K248" s="39"/>
      <c r="L248" s="39"/>
      <c r="M248" s="39"/>
    </row>
    <row r="249" spans="1:13" x14ac:dyDescent="0.25">
      <c r="A249" s="38">
        <v>245</v>
      </c>
      <c r="B249" s="38">
        <f>'CIA-1-Component 1'!B249</f>
        <v>0</v>
      </c>
      <c r="C249" s="43">
        <f>'CIA-1-Component 1'!C249</f>
        <v>0</v>
      </c>
      <c r="D249" s="39"/>
      <c r="E249" s="39"/>
      <c r="F249" s="39"/>
      <c r="G249" s="39"/>
      <c r="H249" s="39"/>
      <c r="I249" s="39"/>
      <c r="J249" s="39"/>
      <c r="K249" s="39"/>
      <c r="L249" s="39"/>
      <c r="M249" s="39"/>
    </row>
    <row r="250" spans="1:13" x14ac:dyDescent="0.25">
      <c r="A250" s="38">
        <v>246</v>
      </c>
      <c r="B250" s="38">
        <f>'CIA-1-Component 1'!B250</f>
        <v>0</v>
      </c>
      <c r="C250" s="43">
        <f>'CIA-1-Component 1'!C250</f>
        <v>0</v>
      </c>
      <c r="D250" s="39"/>
      <c r="E250" s="39"/>
      <c r="F250" s="39"/>
      <c r="G250" s="39"/>
      <c r="H250" s="39"/>
      <c r="I250" s="39"/>
      <c r="J250" s="39"/>
      <c r="K250" s="39"/>
      <c r="L250" s="39"/>
      <c r="M250" s="39"/>
    </row>
    <row r="251" spans="1:13" x14ac:dyDescent="0.25">
      <c r="A251" s="38">
        <v>247</v>
      </c>
      <c r="B251" s="38">
        <f>'CIA-1-Component 1'!B251</f>
        <v>0</v>
      </c>
      <c r="C251" s="43">
        <f>'CIA-1-Component 1'!C251</f>
        <v>0</v>
      </c>
      <c r="D251" s="39"/>
      <c r="E251" s="39"/>
      <c r="F251" s="39"/>
      <c r="G251" s="39"/>
      <c r="H251" s="39"/>
      <c r="I251" s="39"/>
      <c r="J251" s="39"/>
      <c r="K251" s="39"/>
      <c r="L251" s="39"/>
      <c r="M251" s="39"/>
    </row>
    <row r="252" spans="1:13" x14ac:dyDescent="0.25">
      <c r="A252" s="38">
        <v>248</v>
      </c>
      <c r="B252" s="38">
        <f>'CIA-1-Component 1'!B252</f>
        <v>0</v>
      </c>
      <c r="C252" s="43">
        <f>'CIA-1-Component 1'!C252</f>
        <v>0</v>
      </c>
      <c r="D252" s="39"/>
      <c r="E252" s="39"/>
      <c r="F252" s="39"/>
      <c r="G252" s="39"/>
      <c r="H252" s="39"/>
      <c r="I252" s="39"/>
      <c r="J252" s="39"/>
      <c r="K252" s="39"/>
      <c r="L252" s="39"/>
      <c r="M252" s="39"/>
    </row>
    <row r="253" spans="1:13" x14ac:dyDescent="0.25">
      <c r="A253" s="38">
        <v>249</v>
      </c>
      <c r="B253" s="38">
        <f>'CIA-1-Component 1'!B253</f>
        <v>0</v>
      </c>
      <c r="C253" s="43">
        <f>'CIA-1-Component 1'!C253</f>
        <v>0</v>
      </c>
      <c r="D253" s="39"/>
      <c r="E253" s="39"/>
      <c r="F253" s="39"/>
      <c r="G253" s="39"/>
      <c r="H253" s="39"/>
      <c r="I253" s="39"/>
      <c r="J253" s="39"/>
      <c r="K253" s="39"/>
      <c r="L253" s="39"/>
      <c r="M253" s="39"/>
    </row>
    <row r="254" spans="1:13" x14ac:dyDescent="0.25">
      <c r="A254" s="38">
        <v>250</v>
      </c>
      <c r="B254" s="38">
        <f>'CIA-1-Component 1'!B254</f>
        <v>0</v>
      </c>
      <c r="C254" s="43">
        <f>'CIA-1-Component 1'!C254</f>
        <v>0</v>
      </c>
      <c r="D254" s="39"/>
      <c r="E254" s="39"/>
      <c r="F254" s="39"/>
      <c r="G254" s="39"/>
      <c r="H254" s="39"/>
      <c r="I254" s="39"/>
      <c r="J254" s="39"/>
      <c r="K254" s="39"/>
      <c r="L254" s="39"/>
      <c r="M254" s="39"/>
    </row>
    <row r="255" spans="1:13" x14ac:dyDescent="0.25">
      <c r="A255" s="38">
        <v>251</v>
      </c>
      <c r="B255" s="38">
        <f>'CIA-1-Component 1'!B255</f>
        <v>0</v>
      </c>
      <c r="C255" s="43">
        <f>'CIA-1-Component 1'!C255</f>
        <v>0</v>
      </c>
      <c r="D255" s="39"/>
      <c r="E255" s="39"/>
      <c r="F255" s="39"/>
      <c r="G255" s="39"/>
      <c r="H255" s="39"/>
      <c r="I255" s="39"/>
      <c r="J255" s="39"/>
      <c r="K255" s="39"/>
      <c r="L255" s="39"/>
      <c r="M255" s="39"/>
    </row>
    <row r="256" spans="1:13" x14ac:dyDescent="0.25">
      <c r="A256" s="38">
        <v>252</v>
      </c>
      <c r="B256" s="38">
        <f>'CIA-1-Component 1'!B256</f>
        <v>0</v>
      </c>
      <c r="C256" s="43">
        <f>'CIA-1-Component 1'!C256</f>
        <v>0</v>
      </c>
      <c r="D256" s="39"/>
      <c r="E256" s="39"/>
      <c r="F256" s="39"/>
      <c r="G256" s="39"/>
      <c r="H256" s="39"/>
      <c r="I256" s="39"/>
      <c r="J256" s="39"/>
      <c r="K256" s="39"/>
      <c r="L256" s="39"/>
      <c r="M256" s="39"/>
    </row>
    <row r="257" spans="1:13" x14ac:dyDescent="0.25">
      <c r="A257" s="38">
        <v>253</v>
      </c>
      <c r="B257" s="38">
        <f>'CIA-1-Component 1'!B257</f>
        <v>0</v>
      </c>
      <c r="C257" s="43">
        <f>'CIA-1-Component 1'!C257</f>
        <v>0</v>
      </c>
      <c r="D257" s="39"/>
      <c r="E257" s="39"/>
      <c r="F257" s="39"/>
      <c r="G257" s="39"/>
      <c r="H257" s="39"/>
      <c r="I257" s="39"/>
      <c r="J257" s="39"/>
      <c r="K257" s="39"/>
      <c r="L257" s="39"/>
      <c r="M257" s="39"/>
    </row>
    <row r="258" spans="1:13" x14ac:dyDescent="0.25">
      <c r="A258" s="38">
        <v>254</v>
      </c>
      <c r="B258" s="38">
        <f>'CIA-1-Component 1'!B258</f>
        <v>0</v>
      </c>
      <c r="C258" s="43">
        <f>'CIA-1-Component 1'!C258</f>
        <v>0</v>
      </c>
      <c r="D258" s="39"/>
      <c r="E258" s="39"/>
      <c r="F258" s="39"/>
      <c r="G258" s="39"/>
      <c r="H258" s="39"/>
      <c r="I258" s="39"/>
      <c r="J258" s="39"/>
      <c r="K258" s="39"/>
      <c r="L258" s="39"/>
      <c r="M258" s="39"/>
    </row>
    <row r="259" spans="1:13" x14ac:dyDescent="0.25">
      <c r="A259" s="38">
        <v>255</v>
      </c>
      <c r="B259" s="38">
        <f>'CIA-1-Component 1'!B259</f>
        <v>0</v>
      </c>
      <c r="C259" s="43">
        <f>'CIA-1-Component 1'!C259</f>
        <v>0</v>
      </c>
      <c r="D259" s="39"/>
      <c r="E259" s="39"/>
      <c r="F259" s="39"/>
      <c r="G259" s="39"/>
      <c r="H259" s="39"/>
      <c r="I259" s="39"/>
      <c r="J259" s="39"/>
      <c r="K259" s="39"/>
      <c r="L259" s="39"/>
      <c r="M259" s="39"/>
    </row>
    <row r="260" spans="1:13" x14ac:dyDescent="0.25">
      <c r="A260" s="38">
        <v>256</v>
      </c>
      <c r="B260" s="38">
        <f>'CIA-1-Component 1'!B260</f>
        <v>0</v>
      </c>
      <c r="C260" s="43">
        <f>'CIA-1-Component 1'!C260</f>
        <v>0</v>
      </c>
      <c r="D260" s="39"/>
      <c r="E260" s="39"/>
      <c r="F260" s="39"/>
      <c r="G260" s="39"/>
      <c r="H260" s="39"/>
      <c r="I260" s="39"/>
      <c r="J260" s="39"/>
      <c r="K260" s="39"/>
      <c r="L260" s="39"/>
      <c r="M260" s="39"/>
    </row>
    <row r="261" spans="1:13" x14ac:dyDescent="0.25">
      <c r="A261" s="38">
        <v>257</v>
      </c>
      <c r="B261" s="38">
        <f>'CIA-1-Component 1'!B261</f>
        <v>0</v>
      </c>
      <c r="C261" s="43">
        <f>'CIA-1-Component 1'!C261</f>
        <v>0</v>
      </c>
      <c r="D261" s="39"/>
      <c r="E261" s="39"/>
      <c r="F261" s="39"/>
      <c r="G261" s="39"/>
      <c r="H261" s="39"/>
      <c r="I261" s="39"/>
      <c r="J261" s="39"/>
      <c r="K261" s="39"/>
      <c r="L261" s="39"/>
      <c r="M261" s="39"/>
    </row>
    <row r="262" spans="1:13" x14ac:dyDescent="0.25">
      <c r="A262" s="38">
        <v>258</v>
      </c>
      <c r="B262" s="38">
        <f>'CIA-1-Component 1'!B262</f>
        <v>0</v>
      </c>
      <c r="C262" s="43">
        <f>'CIA-1-Component 1'!C262</f>
        <v>0</v>
      </c>
      <c r="D262" s="39"/>
      <c r="E262" s="39"/>
      <c r="F262" s="39"/>
      <c r="G262" s="39"/>
      <c r="H262" s="39"/>
      <c r="I262" s="39"/>
      <c r="J262" s="39"/>
      <c r="K262" s="39"/>
      <c r="L262" s="39"/>
      <c r="M262" s="39"/>
    </row>
    <row r="263" spans="1:13" x14ac:dyDescent="0.25">
      <c r="A263" s="38">
        <v>259</v>
      </c>
      <c r="B263" s="38">
        <f>'CIA-1-Component 1'!B263</f>
        <v>0</v>
      </c>
      <c r="C263" s="43">
        <f>'CIA-1-Component 1'!C263</f>
        <v>0</v>
      </c>
      <c r="D263" s="39"/>
      <c r="E263" s="39"/>
      <c r="F263" s="39"/>
      <c r="G263" s="39"/>
      <c r="H263" s="39"/>
      <c r="I263" s="39"/>
      <c r="J263" s="39"/>
      <c r="K263" s="39"/>
      <c r="L263" s="39"/>
      <c r="M263" s="39"/>
    </row>
    <row r="264" spans="1:13" x14ac:dyDescent="0.25">
      <c r="A264" s="38">
        <v>260</v>
      </c>
      <c r="B264" s="38">
        <f>'CIA-1-Component 1'!B264</f>
        <v>0</v>
      </c>
      <c r="C264" s="43">
        <f>'CIA-1-Component 1'!C264</f>
        <v>0</v>
      </c>
      <c r="D264" s="39"/>
      <c r="E264" s="39"/>
      <c r="F264" s="39"/>
      <c r="G264" s="39"/>
      <c r="H264" s="39"/>
      <c r="I264" s="39"/>
      <c r="J264" s="39"/>
      <c r="K264" s="39"/>
      <c r="L264" s="39"/>
      <c r="M264" s="39"/>
    </row>
    <row r="265" spans="1:13" x14ac:dyDescent="0.25">
      <c r="A265" s="38">
        <v>261</v>
      </c>
      <c r="B265" s="38">
        <f>'CIA-1-Component 1'!B265</f>
        <v>0</v>
      </c>
      <c r="C265" s="43">
        <f>'CIA-1-Component 1'!C265</f>
        <v>0</v>
      </c>
      <c r="D265" s="39"/>
      <c r="E265" s="39"/>
      <c r="F265" s="39"/>
      <c r="G265" s="39"/>
      <c r="H265" s="39"/>
      <c r="I265" s="39"/>
      <c r="J265" s="39"/>
      <c r="K265" s="39"/>
      <c r="L265" s="39"/>
      <c r="M265" s="39"/>
    </row>
    <row r="266" spans="1:13" x14ac:dyDescent="0.25">
      <c r="A266" s="38">
        <v>262</v>
      </c>
      <c r="B266" s="38">
        <f>'CIA-1-Component 1'!B266</f>
        <v>0</v>
      </c>
      <c r="C266" s="43">
        <f>'CIA-1-Component 1'!C266</f>
        <v>0</v>
      </c>
      <c r="D266" s="39"/>
      <c r="E266" s="39"/>
      <c r="F266" s="39"/>
      <c r="G266" s="39"/>
      <c r="H266" s="39"/>
      <c r="I266" s="39"/>
      <c r="J266" s="39"/>
      <c r="K266" s="39"/>
      <c r="L266" s="39"/>
      <c r="M266" s="39"/>
    </row>
    <row r="267" spans="1:13" x14ac:dyDescent="0.25">
      <c r="A267" s="38">
        <v>263</v>
      </c>
      <c r="B267" s="38">
        <f>'CIA-1-Component 1'!B267</f>
        <v>0</v>
      </c>
      <c r="C267" s="43">
        <f>'CIA-1-Component 1'!C267</f>
        <v>0</v>
      </c>
      <c r="D267" s="39"/>
      <c r="E267" s="39"/>
      <c r="F267" s="39"/>
      <c r="G267" s="39"/>
      <c r="H267" s="39"/>
      <c r="I267" s="39"/>
      <c r="J267" s="39"/>
      <c r="K267" s="39"/>
      <c r="L267" s="39"/>
      <c r="M267" s="39"/>
    </row>
    <row r="268" spans="1:13" x14ac:dyDescent="0.25">
      <c r="A268" s="38">
        <v>264</v>
      </c>
      <c r="B268" s="38">
        <f>'CIA-1-Component 1'!B268</f>
        <v>0</v>
      </c>
      <c r="C268" s="43">
        <f>'CIA-1-Component 1'!C268</f>
        <v>0</v>
      </c>
      <c r="D268" s="39"/>
      <c r="E268" s="39"/>
      <c r="F268" s="39"/>
      <c r="G268" s="39"/>
      <c r="H268" s="39"/>
      <c r="I268" s="39"/>
      <c r="J268" s="39"/>
      <c r="K268" s="39"/>
      <c r="L268" s="39"/>
      <c r="M268" s="39"/>
    </row>
    <row r="269" spans="1:13" x14ac:dyDescent="0.25">
      <c r="A269" s="38">
        <v>265</v>
      </c>
      <c r="B269" s="38">
        <f>'CIA-1-Component 1'!B269</f>
        <v>0</v>
      </c>
      <c r="C269" s="43">
        <f>'CIA-1-Component 1'!C269</f>
        <v>0</v>
      </c>
      <c r="D269" s="39"/>
      <c r="E269" s="39"/>
      <c r="F269" s="39"/>
      <c r="G269" s="39"/>
      <c r="H269" s="39"/>
      <c r="I269" s="39"/>
      <c r="J269" s="39"/>
      <c r="K269" s="39"/>
      <c r="L269" s="39"/>
      <c r="M269" s="39"/>
    </row>
    <row r="270" spans="1:13" x14ac:dyDescent="0.25">
      <c r="A270" s="38">
        <v>266</v>
      </c>
      <c r="B270" s="38">
        <f>'CIA-1-Component 1'!B270</f>
        <v>0</v>
      </c>
      <c r="C270" s="43">
        <f>'CIA-1-Component 1'!C270</f>
        <v>0</v>
      </c>
      <c r="D270" s="39"/>
      <c r="E270" s="39"/>
      <c r="F270" s="39"/>
      <c r="G270" s="39"/>
      <c r="H270" s="39"/>
      <c r="I270" s="39"/>
      <c r="J270" s="39"/>
      <c r="K270" s="39"/>
      <c r="L270" s="39"/>
      <c r="M270" s="39"/>
    </row>
    <row r="271" spans="1:13" x14ac:dyDescent="0.25">
      <c r="A271" s="38">
        <v>267</v>
      </c>
      <c r="B271" s="38">
        <f>'CIA-1-Component 1'!B271</f>
        <v>0</v>
      </c>
      <c r="C271" s="43">
        <f>'CIA-1-Component 1'!C271</f>
        <v>0</v>
      </c>
      <c r="D271" s="39"/>
      <c r="E271" s="39"/>
      <c r="F271" s="39"/>
      <c r="G271" s="39"/>
      <c r="H271" s="39"/>
      <c r="I271" s="39"/>
      <c r="J271" s="39"/>
      <c r="K271" s="39"/>
      <c r="L271" s="39"/>
      <c r="M271" s="39"/>
    </row>
    <row r="272" spans="1:13" x14ac:dyDescent="0.25">
      <c r="A272" s="38">
        <v>268</v>
      </c>
      <c r="B272" s="38">
        <f>'CIA-1-Component 1'!B272</f>
        <v>0</v>
      </c>
      <c r="C272" s="43">
        <f>'CIA-1-Component 1'!C272</f>
        <v>0</v>
      </c>
      <c r="D272" s="39"/>
      <c r="E272" s="39"/>
      <c r="F272" s="39"/>
      <c r="G272" s="39"/>
      <c r="H272" s="39"/>
      <c r="I272" s="39"/>
      <c r="J272" s="39"/>
      <c r="K272" s="39"/>
      <c r="L272" s="39"/>
      <c r="M272" s="39"/>
    </row>
    <row r="273" spans="1:13" x14ac:dyDescent="0.25">
      <c r="A273" s="38">
        <v>269</v>
      </c>
      <c r="B273" s="38">
        <f>'CIA-1-Component 1'!B273</f>
        <v>0</v>
      </c>
      <c r="C273" s="43">
        <f>'CIA-1-Component 1'!C273</f>
        <v>0</v>
      </c>
      <c r="D273" s="39"/>
      <c r="E273" s="39"/>
      <c r="F273" s="39"/>
      <c r="G273" s="39"/>
      <c r="H273" s="39"/>
      <c r="I273" s="39"/>
      <c r="J273" s="39"/>
      <c r="K273" s="39"/>
      <c r="L273" s="39"/>
      <c r="M273" s="39"/>
    </row>
    <row r="274" spans="1:13" x14ac:dyDescent="0.25">
      <c r="A274" s="38">
        <v>270</v>
      </c>
      <c r="B274" s="38">
        <f>'CIA-1-Component 1'!B274</f>
        <v>0</v>
      </c>
      <c r="C274" s="43">
        <f>'CIA-1-Component 1'!C274</f>
        <v>0</v>
      </c>
      <c r="D274" s="39"/>
      <c r="E274" s="39"/>
      <c r="F274" s="39"/>
      <c r="G274" s="39"/>
      <c r="H274" s="39"/>
      <c r="I274" s="39"/>
      <c r="J274" s="39"/>
      <c r="K274" s="39"/>
      <c r="L274" s="39"/>
      <c r="M274" s="39"/>
    </row>
    <row r="275" spans="1:13" x14ac:dyDescent="0.25">
      <c r="A275" s="38">
        <v>271</v>
      </c>
      <c r="B275" s="38">
        <f>'CIA-1-Component 1'!B275</f>
        <v>0</v>
      </c>
      <c r="C275" s="43">
        <f>'CIA-1-Component 1'!C275</f>
        <v>0</v>
      </c>
      <c r="D275" s="39"/>
      <c r="E275" s="39"/>
      <c r="F275" s="39"/>
      <c r="G275" s="39"/>
      <c r="H275" s="39"/>
      <c r="I275" s="39"/>
      <c r="J275" s="39"/>
      <c r="K275" s="39"/>
      <c r="L275" s="39"/>
      <c r="M275" s="39"/>
    </row>
    <row r="276" spans="1:13" x14ac:dyDescent="0.25">
      <c r="A276" s="38">
        <v>272</v>
      </c>
      <c r="B276" s="38">
        <f>'CIA-1-Component 1'!B276</f>
        <v>0</v>
      </c>
      <c r="C276" s="43">
        <f>'CIA-1-Component 1'!C276</f>
        <v>0</v>
      </c>
      <c r="D276" s="39"/>
      <c r="E276" s="39"/>
      <c r="F276" s="39"/>
      <c r="G276" s="39"/>
      <c r="H276" s="39"/>
      <c r="I276" s="39"/>
      <c r="J276" s="39"/>
      <c r="K276" s="39"/>
      <c r="L276" s="39"/>
      <c r="M276" s="39"/>
    </row>
    <row r="277" spans="1:13" x14ac:dyDescent="0.25">
      <c r="A277" s="38">
        <v>273</v>
      </c>
      <c r="B277" s="38">
        <f>'CIA-1-Component 1'!B277</f>
        <v>0</v>
      </c>
      <c r="C277" s="43">
        <f>'CIA-1-Component 1'!C277</f>
        <v>0</v>
      </c>
      <c r="D277" s="39"/>
      <c r="E277" s="39"/>
      <c r="F277" s="39"/>
      <c r="G277" s="39"/>
      <c r="H277" s="39"/>
      <c r="I277" s="39"/>
      <c r="J277" s="39"/>
      <c r="K277" s="39"/>
      <c r="L277" s="39"/>
      <c r="M277" s="39"/>
    </row>
    <row r="278" spans="1:13" x14ac:dyDescent="0.25">
      <c r="A278" s="38">
        <v>274</v>
      </c>
      <c r="B278" s="38">
        <f>'CIA-1-Component 1'!B278</f>
        <v>0</v>
      </c>
      <c r="C278" s="43">
        <f>'CIA-1-Component 1'!C278</f>
        <v>0</v>
      </c>
      <c r="D278" s="39"/>
      <c r="E278" s="39"/>
      <c r="F278" s="39"/>
      <c r="G278" s="39"/>
      <c r="H278" s="39"/>
      <c r="I278" s="39"/>
      <c r="J278" s="39"/>
      <c r="K278" s="39"/>
      <c r="L278" s="39"/>
      <c r="M278" s="39"/>
    </row>
    <row r="279" spans="1:13" x14ac:dyDescent="0.25">
      <c r="A279" s="38">
        <v>275</v>
      </c>
      <c r="B279" s="38">
        <f>'CIA-1-Component 1'!B279</f>
        <v>0</v>
      </c>
      <c r="C279" s="43">
        <f>'CIA-1-Component 1'!C279</f>
        <v>0</v>
      </c>
      <c r="D279" s="39"/>
      <c r="E279" s="39"/>
      <c r="F279" s="39"/>
      <c r="G279" s="39"/>
      <c r="H279" s="39"/>
      <c r="I279" s="39"/>
      <c r="J279" s="39"/>
      <c r="K279" s="39"/>
      <c r="L279" s="39"/>
      <c r="M279" s="39"/>
    </row>
    <row r="280" spans="1:13" x14ac:dyDescent="0.25">
      <c r="A280" s="38">
        <v>276</v>
      </c>
      <c r="B280" s="38">
        <f>'CIA-1-Component 1'!B280</f>
        <v>0</v>
      </c>
      <c r="C280" s="43">
        <f>'CIA-1-Component 1'!C280</f>
        <v>0</v>
      </c>
      <c r="D280" s="39"/>
      <c r="E280" s="39"/>
      <c r="F280" s="39"/>
      <c r="G280" s="39"/>
      <c r="H280" s="39"/>
      <c r="I280" s="39"/>
      <c r="J280" s="39"/>
      <c r="K280" s="39"/>
      <c r="L280" s="39"/>
      <c r="M280" s="39"/>
    </row>
    <row r="281" spans="1:13" x14ac:dyDescent="0.25">
      <c r="A281" s="38">
        <v>277</v>
      </c>
      <c r="B281" s="38">
        <f>'CIA-1-Component 1'!B281</f>
        <v>0</v>
      </c>
      <c r="C281" s="43">
        <f>'CIA-1-Component 1'!C281</f>
        <v>0</v>
      </c>
      <c r="D281" s="39"/>
      <c r="E281" s="39"/>
      <c r="F281" s="39"/>
      <c r="G281" s="39"/>
      <c r="H281" s="39"/>
      <c r="I281" s="39"/>
      <c r="J281" s="39"/>
      <c r="K281" s="39"/>
      <c r="L281" s="39"/>
      <c r="M281" s="39"/>
    </row>
    <row r="282" spans="1:13" x14ac:dyDescent="0.25">
      <c r="A282" s="38">
        <v>278</v>
      </c>
      <c r="B282" s="38">
        <f>'CIA-1-Component 1'!B282</f>
        <v>0</v>
      </c>
      <c r="C282" s="43">
        <f>'CIA-1-Component 1'!C282</f>
        <v>0</v>
      </c>
      <c r="D282" s="39"/>
      <c r="E282" s="39"/>
      <c r="F282" s="39"/>
      <c r="G282" s="39"/>
      <c r="H282" s="39"/>
      <c r="I282" s="39"/>
      <c r="J282" s="39"/>
      <c r="K282" s="39"/>
      <c r="L282" s="39"/>
      <c r="M282" s="39"/>
    </row>
    <row r="283" spans="1:13" x14ac:dyDescent="0.25">
      <c r="A283" s="38">
        <v>279</v>
      </c>
      <c r="B283" s="38">
        <f>'CIA-1-Component 1'!B283</f>
        <v>0</v>
      </c>
      <c r="C283" s="43">
        <f>'CIA-1-Component 1'!C283</f>
        <v>0</v>
      </c>
      <c r="D283" s="39"/>
      <c r="E283" s="39"/>
      <c r="F283" s="39"/>
      <c r="G283" s="39"/>
      <c r="H283" s="39"/>
      <c r="I283" s="39"/>
      <c r="J283" s="39"/>
      <c r="K283" s="39"/>
      <c r="L283" s="39"/>
      <c r="M283" s="39"/>
    </row>
    <row r="284" spans="1:13" x14ac:dyDescent="0.25">
      <c r="A284" s="38">
        <v>280</v>
      </c>
      <c r="B284" s="38">
        <f>'CIA-1-Component 1'!B284</f>
        <v>0</v>
      </c>
      <c r="C284" s="43">
        <f>'CIA-1-Component 1'!C284</f>
        <v>0</v>
      </c>
      <c r="D284" s="39"/>
      <c r="E284" s="39"/>
      <c r="F284" s="39"/>
      <c r="G284" s="39"/>
      <c r="H284" s="39"/>
      <c r="I284" s="39"/>
      <c r="J284" s="39"/>
      <c r="K284" s="39"/>
      <c r="L284" s="39"/>
      <c r="M284" s="39"/>
    </row>
    <row r="285" spans="1:13" x14ac:dyDescent="0.25">
      <c r="A285" s="38">
        <v>281</v>
      </c>
      <c r="B285" s="38">
        <f>'CIA-1-Component 1'!B285</f>
        <v>0</v>
      </c>
      <c r="C285" s="43">
        <f>'CIA-1-Component 1'!C285</f>
        <v>0</v>
      </c>
      <c r="D285" s="39"/>
      <c r="E285" s="39"/>
      <c r="F285" s="39"/>
      <c r="G285" s="39"/>
      <c r="H285" s="39"/>
      <c r="I285" s="39"/>
      <c r="J285" s="39"/>
      <c r="K285" s="39"/>
      <c r="L285" s="39"/>
      <c r="M285" s="39"/>
    </row>
    <row r="286" spans="1:13" x14ac:dyDescent="0.25">
      <c r="A286" s="38">
        <v>282</v>
      </c>
      <c r="B286" s="38">
        <f>'CIA-1-Component 1'!B286</f>
        <v>0</v>
      </c>
      <c r="C286" s="43">
        <f>'CIA-1-Component 1'!C286</f>
        <v>0</v>
      </c>
      <c r="D286" s="39"/>
      <c r="E286" s="39"/>
      <c r="F286" s="39"/>
      <c r="G286" s="39"/>
      <c r="H286" s="39"/>
      <c r="I286" s="39"/>
      <c r="J286" s="39"/>
      <c r="K286" s="39"/>
      <c r="L286" s="39"/>
      <c r="M286" s="39"/>
    </row>
    <row r="287" spans="1:13" x14ac:dyDescent="0.25">
      <c r="A287" s="38">
        <v>283</v>
      </c>
      <c r="B287" s="38">
        <f>'CIA-1-Component 1'!B287</f>
        <v>0</v>
      </c>
      <c r="C287" s="43">
        <f>'CIA-1-Component 1'!C287</f>
        <v>0</v>
      </c>
      <c r="D287" s="39"/>
      <c r="E287" s="39"/>
      <c r="F287" s="39"/>
      <c r="G287" s="39"/>
      <c r="H287" s="39"/>
      <c r="I287" s="39"/>
      <c r="J287" s="39"/>
      <c r="K287" s="39"/>
      <c r="L287" s="39"/>
      <c r="M287" s="39"/>
    </row>
    <row r="288" spans="1:13" x14ac:dyDescent="0.25">
      <c r="A288" s="38">
        <v>284</v>
      </c>
      <c r="B288" s="38">
        <f>'CIA-1-Component 1'!B288</f>
        <v>0</v>
      </c>
      <c r="C288" s="43">
        <f>'CIA-1-Component 1'!C288</f>
        <v>0</v>
      </c>
      <c r="D288" s="39"/>
      <c r="E288" s="39"/>
      <c r="F288" s="39"/>
      <c r="G288" s="39"/>
      <c r="H288" s="39"/>
      <c r="I288" s="39"/>
      <c r="J288" s="39"/>
      <c r="K288" s="39"/>
      <c r="L288" s="39"/>
      <c r="M288" s="39"/>
    </row>
    <row r="289" spans="1:13" x14ac:dyDescent="0.25">
      <c r="A289" s="38">
        <v>285</v>
      </c>
      <c r="B289" s="38">
        <f>'CIA-1-Component 1'!B289</f>
        <v>0</v>
      </c>
      <c r="C289" s="43">
        <f>'CIA-1-Component 1'!C289</f>
        <v>0</v>
      </c>
      <c r="D289" s="39"/>
      <c r="E289" s="39"/>
      <c r="F289" s="39"/>
      <c r="G289" s="39"/>
      <c r="H289" s="39"/>
      <c r="I289" s="39"/>
      <c r="J289" s="39"/>
      <c r="K289" s="39"/>
      <c r="L289" s="39"/>
      <c r="M289" s="39"/>
    </row>
    <row r="290" spans="1:13" x14ac:dyDescent="0.25">
      <c r="A290" s="38">
        <v>286</v>
      </c>
      <c r="B290" s="38">
        <f>'CIA-1-Component 1'!B290</f>
        <v>0</v>
      </c>
      <c r="C290" s="43">
        <f>'CIA-1-Component 1'!C290</f>
        <v>0</v>
      </c>
      <c r="D290" s="39"/>
      <c r="E290" s="39"/>
      <c r="F290" s="39"/>
      <c r="G290" s="39"/>
      <c r="H290" s="39"/>
      <c r="I290" s="39"/>
      <c r="J290" s="39"/>
      <c r="K290" s="39"/>
      <c r="L290" s="39"/>
      <c r="M290" s="39"/>
    </row>
    <row r="291" spans="1:13" x14ac:dyDescent="0.25">
      <c r="A291" s="38">
        <v>287</v>
      </c>
      <c r="B291" s="38">
        <f>'CIA-1-Component 1'!B291</f>
        <v>0</v>
      </c>
      <c r="C291" s="43">
        <f>'CIA-1-Component 1'!C291</f>
        <v>0</v>
      </c>
      <c r="D291" s="39"/>
      <c r="E291" s="39"/>
      <c r="F291" s="39"/>
      <c r="G291" s="39"/>
      <c r="H291" s="39"/>
      <c r="I291" s="39"/>
      <c r="J291" s="39"/>
      <c r="K291" s="39"/>
      <c r="L291" s="39"/>
      <c r="M291" s="39"/>
    </row>
    <row r="292" spans="1:13" x14ac:dyDescent="0.25">
      <c r="A292" s="38">
        <v>288</v>
      </c>
      <c r="B292" s="38">
        <f>'CIA-1-Component 1'!B292</f>
        <v>0</v>
      </c>
      <c r="C292" s="43">
        <f>'CIA-1-Component 1'!C292</f>
        <v>0</v>
      </c>
      <c r="D292" s="39"/>
      <c r="E292" s="39"/>
      <c r="F292" s="39"/>
      <c r="G292" s="39"/>
      <c r="H292" s="39"/>
      <c r="I292" s="39"/>
      <c r="J292" s="39"/>
      <c r="K292" s="39"/>
      <c r="L292" s="39"/>
      <c r="M292" s="39"/>
    </row>
    <row r="293" spans="1:13" x14ac:dyDescent="0.25">
      <c r="A293" s="38">
        <v>289</v>
      </c>
      <c r="B293" s="38">
        <f>'CIA-1-Component 1'!B293</f>
        <v>0</v>
      </c>
      <c r="C293" s="43">
        <f>'CIA-1-Component 1'!C293</f>
        <v>0</v>
      </c>
      <c r="D293" s="39"/>
      <c r="E293" s="39"/>
      <c r="F293" s="39"/>
      <c r="G293" s="39"/>
      <c r="H293" s="39"/>
      <c r="I293" s="39"/>
      <c r="J293" s="39"/>
      <c r="K293" s="39"/>
      <c r="L293" s="39"/>
      <c r="M293" s="39"/>
    </row>
    <row r="294" spans="1:13" x14ac:dyDescent="0.25">
      <c r="A294" s="38">
        <v>290</v>
      </c>
      <c r="B294" s="38">
        <f>'CIA-1-Component 1'!B294</f>
        <v>0</v>
      </c>
      <c r="C294" s="43">
        <f>'CIA-1-Component 1'!C294</f>
        <v>0</v>
      </c>
      <c r="D294" s="39"/>
      <c r="E294" s="39"/>
      <c r="F294" s="39"/>
      <c r="G294" s="39"/>
      <c r="H294" s="39"/>
      <c r="I294" s="39"/>
      <c r="J294" s="39"/>
      <c r="K294" s="39"/>
      <c r="L294" s="39"/>
      <c r="M294" s="39"/>
    </row>
    <row r="295" spans="1:13" x14ac:dyDescent="0.25">
      <c r="A295" s="38">
        <v>291</v>
      </c>
      <c r="B295" s="38">
        <f>'CIA-1-Component 1'!B295</f>
        <v>0</v>
      </c>
      <c r="C295" s="43">
        <f>'CIA-1-Component 1'!C295</f>
        <v>0</v>
      </c>
      <c r="D295" s="39"/>
      <c r="E295" s="39"/>
      <c r="F295" s="39"/>
      <c r="G295" s="39"/>
      <c r="H295" s="39"/>
      <c r="I295" s="39"/>
      <c r="J295" s="39"/>
      <c r="K295" s="39"/>
      <c r="L295" s="39"/>
      <c r="M295" s="39"/>
    </row>
    <row r="296" spans="1:13" x14ac:dyDescent="0.25">
      <c r="A296" s="38">
        <v>292</v>
      </c>
      <c r="B296" s="38">
        <f>'CIA-1-Component 1'!B296</f>
        <v>0</v>
      </c>
      <c r="C296" s="43">
        <f>'CIA-1-Component 1'!C296</f>
        <v>0</v>
      </c>
      <c r="D296" s="39"/>
      <c r="E296" s="39"/>
      <c r="F296" s="39"/>
      <c r="G296" s="39"/>
      <c r="H296" s="39"/>
      <c r="I296" s="39"/>
      <c r="J296" s="39"/>
      <c r="K296" s="39"/>
      <c r="L296" s="39"/>
      <c r="M296" s="39"/>
    </row>
    <row r="297" spans="1:13" x14ac:dyDescent="0.25">
      <c r="A297" s="38">
        <v>293</v>
      </c>
      <c r="B297" s="38">
        <f>'CIA-1-Component 1'!B297</f>
        <v>0</v>
      </c>
      <c r="C297" s="43">
        <f>'CIA-1-Component 1'!C297</f>
        <v>0</v>
      </c>
      <c r="D297" s="39"/>
      <c r="E297" s="39"/>
      <c r="F297" s="39"/>
      <c r="G297" s="39"/>
      <c r="H297" s="39"/>
      <c r="I297" s="39"/>
      <c r="J297" s="39"/>
      <c r="K297" s="39"/>
      <c r="L297" s="39"/>
      <c r="M297" s="39"/>
    </row>
    <row r="298" spans="1:13" x14ac:dyDescent="0.25">
      <c r="A298" s="38">
        <v>294</v>
      </c>
      <c r="B298" s="38">
        <f>'CIA-1-Component 1'!B298</f>
        <v>0</v>
      </c>
      <c r="C298" s="43">
        <f>'CIA-1-Component 1'!C298</f>
        <v>0</v>
      </c>
      <c r="D298" s="39"/>
      <c r="E298" s="39"/>
      <c r="F298" s="39"/>
      <c r="G298" s="39"/>
      <c r="H298" s="39"/>
      <c r="I298" s="39"/>
      <c r="J298" s="39"/>
      <c r="K298" s="39"/>
      <c r="L298" s="39"/>
      <c r="M298" s="39"/>
    </row>
    <row r="299" spans="1:13" x14ac:dyDescent="0.25">
      <c r="A299" s="38">
        <v>295</v>
      </c>
      <c r="B299" s="38">
        <f>'CIA-1-Component 1'!B299</f>
        <v>0</v>
      </c>
      <c r="C299" s="43">
        <f>'CIA-1-Component 1'!C299</f>
        <v>0</v>
      </c>
      <c r="D299" s="39"/>
      <c r="E299" s="39"/>
      <c r="F299" s="39"/>
      <c r="G299" s="39"/>
      <c r="H299" s="39"/>
      <c r="I299" s="39"/>
      <c r="J299" s="39"/>
      <c r="K299" s="39"/>
      <c r="L299" s="39"/>
      <c r="M299" s="39"/>
    </row>
    <row r="300" spans="1:13" x14ac:dyDescent="0.25">
      <c r="A300" s="38">
        <v>296</v>
      </c>
      <c r="B300" s="38">
        <f>'CIA-1-Component 1'!B300</f>
        <v>0</v>
      </c>
      <c r="C300" s="43">
        <f>'CIA-1-Component 1'!C300</f>
        <v>0</v>
      </c>
      <c r="D300" s="39"/>
      <c r="E300" s="39"/>
      <c r="F300" s="39"/>
      <c r="G300" s="39"/>
      <c r="H300" s="39"/>
      <c r="I300" s="39"/>
      <c r="J300" s="39"/>
      <c r="K300" s="39"/>
      <c r="L300" s="39"/>
      <c r="M300" s="39"/>
    </row>
    <row r="301" spans="1:13" x14ac:dyDescent="0.25">
      <c r="A301" s="38">
        <v>297</v>
      </c>
      <c r="B301" s="38">
        <f>'CIA-1-Component 1'!B301</f>
        <v>0</v>
      </c>
      <c r="C301" s="43">
        <f>'CIA-1-Component 1'!C301</f>
        <v>0</v>
      </c>
      <c r="D301" s="39"/>
      <c r="E301" s="39"/>
      <c r="F301" s="39"/>
      <c r="G301" s="39"/>
      <c r="H301" s="39"/>
      <c r="I301" s="39"/>
      <c r="J301" s="39"/>
      <c r="K301" s="39"/>
      <c r="L301" s="39"/>
      <c r="M301" s="39"/>
    </row>
    <row r="302" spans="1:13" x14ac:dyDescent="0.25">
      <c r="A302" s="38">
        <v>298</v>
      </c>
      <c r="B302" s="38">
        <f>'CIA-1-Component 1'!B302</f>
        <v>0</v>
      </c>
      <c r="C302" s="43">
        <f>'CIA-1-Component 1'!C302</f>
        <v>0</v>
      </c>
      <c r="D302" s="39"/>
      <c r="E302" s="39"/>
      <c r="F302" s="39"/>
      <c r="G302" s="39"/>
      <c r="H302" s="39"/>
      <c r="I302" s="39"/>
      <c r="J302" s="39"/>
      <c r="K302" s="39"/>
      <c r="L302" s="39"/>
      <c r="M302" s="39"/>
    </row>
    <row r="303" spans="1:13" x14ac:dyDescent="0.25">
      <c r="A303" s="38">
        <v>299</v>
      </c>
      <c r="B303" s="38">
        <f>'CIA-1-Component 1'!B303</f>
        <v>0</v>
      </c>
      <c r="C303" s="43">
        <f>'CIA-1-Component 1'!C303</f>
        <v>0</v>
      </c>
      <c r="D303" s="39"/>
      <c r="E303" s="39"/>
      <c r="F303" s="39"/>
      <c r="G303" s="39"/>
      <c r="H303" s="39"/>
      <c r="I303" s="39"/>
      <c r="J303" s="39"/>
      <c r="K303" s="39"/>
      <c r="L303" s="39"/>
      <c r="M303" s="39"/>
    </row>
    <row r="304" spans="1:13" x14ac:dyDescent="0.25">
      <c r="A304" s="38">
        <v>300</v>
      </c>
      <c r="B304" s="38">
        <f>'CIA-1-Component 1'!B304</f>
        <v>0</v>
      </c>
      <c r="C304" s="43">
        <f>'CIA-1-Component 1'!C304</f>
        <v>0</v>
      </c>
      <c r="D304" s="39"/>
      <c r="E304" s="39"/>
      <c r="F304" s="39"/>
      <c r="G304" s="39"/>
      <c r="H304" s="39"/>
      <c r="I304" s="39"/>
      <c r="J304" s="39"/>
      <c r="K304" s="39"/>
      <c r="L304" s="39"/>
      <c r="M304" s="39"/>
    </row>
    <row r="305" spans="1:13" x14ac:dyDescent="0.25">
      <c r="A305" s="38">
        <v>301</v>
      </c>
      <c r="B305" s="38">
        <f>'CIA-1-Component 1'!B305</f>
        <v>0</v>
      </c>
      <c r="C305" s="43">
        <f>'CIA-1-Component 1'!C305</f>
        <v>0</v>
      </c>
      <c r="D305" s="39"/>
      <c r="E305" s="39"/>
      <c r="F305" s="39"/>
      <c r="G305" s="39"/>
      <c r="H305" s="39"/>
      <c r="I305" s="39"/>
      <c r="J305" s="39"/>
      <c r="K305" s="39"/>
      <c r="L305" s="39"/>
      <c r="M305" s="39"/>
    </row>
    <row r="306" spans="1:13" x14ac:dyDescent="0.25">
      <c r="A306" s="38">
        <v>302</v>
      </c>
      <c r="B306" s="38">
        <f>'CIA-1-Component 1'!B306</f>
        <v>0</v>
      </c>
      <c r="C306" s="43">
        <f>'CIA-1-Component 1'!C306</f>
        <v>0</v>
      </c>
      <c r="D306" s="39"/>
      <c r="E306" s="39"/>
      <c r="F306" s="39"/>
      <c r="G306" s="39"/>
      <c r="H306" s="39"/>
      <c r="I306" s="39"/>
      <c r="J306" s="39"/>
      <c r="K306" s="39"/>
      <c r="L306" s="39"/>
      <c r="M306" s="39"/>
    </row>
    <row r="307" spans="1:13" x14ac:dyDescent="0.25">
      <c r="A307" s="38">
        <v>303</v>
      </c>
      <c r="B307" s="38">
        <f>'CIA-1-Component 1'!B307</f>
        <v>0</v>
      </c>
      <c r="C307" s="43">
        <f>'CIA-1-Component 1'!C307</f>
        <v>0</v>
      </c>
      <c r="D307" s="39"/>
      <c r="E307" s="39"/>
      <c r="F307" s="39"/>
      <c r="G307" s="39"/>
      <c r="H307" s="39"/>
      <c r="I307" s="39"/>
      <c r="J307" s="39"/>
      <c r="K307" s="39"/>
      <c r="L307" s="39"/>
      <c r="M307" s="39"/>
    </row>
    <row r="308" spans="1:13" x14ac:dyDescent="0.25">
      <c r="A308" s="38">
        <v>304</v>
      </c>
      <c r="B308" s="38">
        <f>'CIA-1-Component 1'!B308</f>
        <v>0</v>
      </c>
      <c r="C308" s="43">
        <f>'CIA-1-Component 1'!C308</f>
        <v>0</v>
      </c>
      <c r="D308" s="39"/>
      <c r="E308" s="39"/>
      <c r="F308" s="39"/>
      <c r="G308" s="39"/>
      <c r="H308" s="39"/>
      <c r="I308" s="39"/>
      <c r="J308" s="39"/>
      <c r="K308" s="39"/>
      <c r="L308" s="39"/>
      <c r="M308" s="39"/>
    </row>
    <row r="309" spans="1:13" x14ac:dyDescent="0.25">
      <c r="A309" s="38">
        <v>305</v>
      </c>
      <c r="B309" s="38">
        <f>'CIA-1-Component 1'!B309</f>
        <v>0</v>
      </c>
      <c r="C309" s="43">
        <f>'CIA-1-Component 1'!C309</f>
        <v>0</v>
      </c>
      <c r="D309" s="39"/>
      <c r="E309" s="39"/>
      <c r="F309" s="39"/>
      <c r="G309" s="39"/>
      <c r="H309" s="39"/>
      <c r="I309" s="39"/>
      <c r="J309" s="39"/>
      <c r="K309" s="39"/>
      <c r="L309" s="39"/>
      <c r="M309" s="39"/>
    </row>
    <row r="310" spans="1:13" x14ac:dyDescent="0.25">
      <c r="A310" s="38">
        <v>306</v>
      </c>
      <c r="B310" s="38">
        <f>'CIA-1-Component 1'!B310</f>
        <v>0</v>
      </c>
      <c r="C310" s="43">
        <f>'CIA-1-Component 1'!C310</f>
        <v>0</v>
      </c>
      <c r="D310" s="39"/>
      <c r="E310" s="39"/>
      <c r="F310" s="39"/>
      <c r="G310" s="39"/>
      <c r="H310" s="39"/>
      <c r="I310" s="39"/>
      <c r="J310" s="39"/>
      <c r="K310" s="39"/>
      <c r="L310" s="39"/>
      <c r="M310" s="39"/>
    </row>
    <row r="311" spans="1:13" x14ac:dyDescent="0.25">
      <c r="A311" s="38">
        <v>307</v>
      </c>
      <c r="B311" s="38">
        <f>'CIA-1-Component 1'!B311</f>
        <v>0</v>
      </c>
      <c r="C311" s="43">
        <f>'CIA-1-Component 1'!C311</f>
        <v>0</v>
      </c>
      <c r="D311" s="39"/>
      <c r="E311" s="39"/>
      <c r="F311" s="39"/>
      <c r="G311" s="39"/>
      <c r="H311" s="39"/>
      <c r="I311" s="39"/>
      <c r="J311" s="39"/>
      <c r="K311" s="39"/>
      <c r="L311" s="39"/>
      <c r="M311" s="39"/>
    </row>
    <row r="312" spans="1:13" x14ac:dyDescent="0.25">
      <c r="A312" s="38">
        <v>308</v>
      </c>
      <c r="B312" s="38">
        <f>'CIA-1-Component 1'!B312</f>
        <v>0</v>
      </c>
      <c r="C312" s="43">
        <f>'CIA-1-Component 1'!C312</f>
        <v>0</v>
      </c>
      <c r="D312" s="39"/>
      <c r="E312" s="39"/>
      <c r="F312" s="39"/>
      <c r="G312" s="39"/>
      <c r="H312" s="39"/>
      <c r="I312" s="39"/>
      <c r="J312" s="39"/>
      <c r="K312" s="39"/>
      <c r="L312" s="39"/>
      <c r="M312" s="39"/>
    </row>
    <row r="313" spans="1:13" x14ac:dyDescent="0.25">
      <c r="A313" s="38">
        <v>309</v>
      </c>
      <c r="B313" s="38">
        <f>'CIA-1-Component 1'!B313</f>
        <v>0</v>
      </c>
      <c r="C313" s="43">
        <f>'CIA-1-Component 1'!C313</f>
        <v>0</v>
      </c>
      <c r="D313" s="39"/>
      <c r="E313" s="39"/>
      <c r="F313" s="39"/>
      <c r="G313" s="39"/>
      <c r="H313" s="39"/>
      <c r="I313" s="39"/>
      <c r="J313" s="39"/>
      <c r="K313" s="39"/>
      <c r="L313" s="39"/>
      <c r="M313" s="39"/>
    </row>
    <row r="314" spans="1:13" x14ac:dyDescent="0.25">
      <c r="A314" s="38">
        <v>310</v>
      </c>
      <c r="B314" s="38">
        <f>'CIA-1-Component 1'!B314</f>
        <v>0</v>
      </c>
      <c r="C314" s="43">
        <f>'CIA-1-Component 1'!C314</f>
        <v>0</v>
      </c>
      <c r="D314" s="39"/>
      <c r="E314" s="39"/>
      <c r="F314" s="39"/>
      <c r="G314" s="39"/>
      <c r="H314" s="39"/>
      <c r="I314" s="39"/>
      <c r="J314" s="39"/>
      <c r="K314" s="39"/>
      <c r="L314" s="39"/>
      <c r="M314" s="39"/>
    </row>
    <row r="315" spans="1:13" x14ac:dyDescent="0.25">
      <c r="A315" s="38">
        <v>311</v>
      </c>
      <c r="B315" s="38">
        <f>'CIA-1-Component 1'!B315</f>
        <v>0</v>
      </c>
      <c r="C315" s="43">
        <f>'CIA-1-Component 1'!C315</f>
        <v>0</v>
      </c>
      <c r="D315" s="39"/>
      <c r="E315" s="39"/>
      <c r="F315" s="39"/>
      <c r="G315" s="39"/>
      <c r="H315" s="39"/>
      <c r="I315" s="39"/>
      <c r="J315" s="39"/>
      <c r="K315" s="39"/>
      <c r="L315" s="39"/>
      <c r="M315" s="39"/>
    </row>
    <row r="316" spans="1:13" x14ac:dyDescent="0.25">
      <c r="A316" s="38">
        <v>312</v>
      </c>
      <c r="B316" s="38">
        <f>'CIA-1-Component 1'!B316</f>
        <v>0</v>
      </c>
      <c r="C316" s="43">
        <f>'CIA-1-Component 1'!C316</f>
        <v>0</v>
      </c>
      <c r="D316" s="39"/>
      <c r="E316" s="39"/>
      <c r="F316" s="39"/>
      <c r="G316" s="39"/>
      <c r="H316" s="39"/>
      <c r="I316" s="39"/>
      <c r="J316" s="39"/>
      <c r="K316" s="39"/>
      <c r="L316" s="39"/>
      <c r="M316" s="39"/>
    </row>
    <row r="317" spans="1:13" x14ac:dyDescent="0.25">
      <c r="A317" s="38">
        <v>313</v>
      </c>
      <c r="B317" s="38">
        <f>'CIA-1-Component 1'!B317</f>
        <v>0</v>
      </c>
      <c r="C317" s="43">
        <f>'CIA-1-Component 1'!C317</f>
        <v>0</v>
      </c>
      <c r="D317" s="39"/>
      <c r="E317" s="39"/>
      <c r="F317" s="39"/>
      <c r="G317" s="39"/>
      <c r="H317" s="39"/>
      <c r="I317" s="39"/>
      <c r="J317" s="39"/>
      <c r="K317" s="39"/>
      <c r="L317" s="39"/>
      <c r="M317" s="39"/>
    </row>
    <row r="318" spans="1:13" x14ac:dyDescent="0.25">
      <c r="A318" s="38">
        <v>314</v>
      </c>
      <c r="B318" s="38">
        <f>'CIA-1-Component 1'!B318</f>
        <v>0</v>
      </c>
      <c r="C318" s="43">
        <f>'CIA-1-Component 1'!C318</f>
        <v>0</v>
      </c>
      <c r="D318" s="39"/>
      <c r="E318" s="39"/>
      <c r="F318" s="39"/>
      <c r="G318" s="39"/>
      <c r="H318" s="39"/>
      <c r="I318" s="39"/>
      <c r="J318" s="39"/>
      <c r="K318" s="39"/>
      <c r="L318" s="39"/>
      <c r="M318" s="39"/>
    </row>
    <row r="319" spans="1:13" x14ac:dyDescent="0.25">
      <c r="A319" s="38">
        <v>315</v>
      </c>
      <c r="B319" s="38">
        <f>'CIA-1-Component 1'!B319</f>
        <v>0</v>
      </c>
      <c r="C319" s="43">
        <f>'CIA-1-Component 1'!C319</f>
        <v>0</v>
      </c>
      <c r="D319" s="39"/>
      <c r="E319" s="39"/>
      <c r="F319" s="39"/>
      <c r="G319" s="39"/>
      <c r="H319" s="39"/>
      <c r="I319" s="39"/>
      <c r="J319" s="39"/>
      <c r="K319" s="39"/>
      <c r="L319" s="39"/>
      <c r="M319" s="39"/>
    </row>
    <row r="320" spans="1:13" x14ac:dyDescent="0.25">
      <c r="A320" s="38">
        <v>316</v>
      </c>
      <c r="B320" s="38">
        <f>'CIA-1-Component 1'!B320</f>
        <v>0</v>
      </c>
      <c r="C320" s="43">
        <f>'CIA-1-Component 1'!C320</f>
        <v>0</v>
      </c>
      <c r="D320" s="39"/>
      <c r="E320" s="39"/>
      <c r="F320" s="39"/>
      <c r="G320" s="39"/>
      <c r="H320" s="39"/>
      <c r="I320" s="39"/>
      <c r="J320" s="39"/>
      <c r="K320" s="39"/>
      <c r="L320" s="39"/>
      <c r="M320" s="39"/>
    </row>
    <row r="321" spans="1:13" x14ac:dyDescent="0.25">
      <c r="A321" s="38">
        <v>317</v>
      </c>
      <c r="B321" s="38">
        <f>'CIA-1-Component 1'!B321</f>
        <v>0</v>
      </c>
      <c r="C321" s="43">
        <f>'CIA-1-Component 1'!C321</f>
        <v>0</v>
      </c>
      <c r="D321" s="39"/>
      <c r="E321" s="39"/>
      <c r="F321" s="39"/>
      <c r="G321" s="39"/>
      <c r="H321" s="39"/>
      <c r="I321" s="39"/>
      <c r="J321" s="39"/>
      <c r="K321" s="39"/>
      <c r="L321" s="39"/>
      <c r="M321" s="39"/>
    </row>
    <row r="322" spans="1:13" x14ac:dyDescent="0.25">
      <c r="A322" s="38">
        <v>318</v>
      </c>
      <c r="B322" s="38">
        <f>'CIA-1-Component 1'!B322</f>
        <v>0</v>
      </c>
      <c r="C322" s="43">
        <f>'CIA-1-Component 1'!C322</f>
        <v>0</v>
      </c>
      <c r="D322" s="39"/>
      <c r="E322" s="39"/>
      <c r="F322" s="39"/>
      <c r="G322" s="39"/>
      <c r="H322" s="39"/>
      <c r="I322" s="39"/>
      <c r="J322" s="39"/>
      <c r="K322" s="39"/>
      <c r="L322" s="39"/>
      <c r="M322" s="39"/>
    </row>
    <row r="323" spans="1:13" x14ac:dyDescent="0.25">
      <c r="A323" s="38">
        <v>319</v>
      </c>
      <c r="B323" s="38">
        <f>'CIA-1-Component 1'!B323</f>
        <v>0</v>
      </c>
      <c r="C323" s="43">
        <f>'CIA-1-Component 1'!C323</f>
        <v>0</v>
      </c>
      <c r="D323" s="39"/>
      <c r="E323" s="39"/>
      <c r="F323" s="39"/>
      <c r="G323" s="39"/>
      <c r="H323" s="39"/>
      <c r="I323" s="39"/>
      <c r="J323" s="39"/>
      <c r="K323" s="39"/>
      <c r="L323" s="39"/>
      <c r="M323" s="39"/>
    </row>
    <row r="324" spans="1:13" x14ac:dyDescent="0.25">
      <c r="A324" s="38">
        <v>320</v>
      </c>
      <c r="B324" s="38">
        <f>'CIA-1-Component 1'!B324</f>
        <v>0</v>
      </c>
      <c r="C324" s="43">
        <f>'CIA-1-Component 1'!C324</f>
        <v>0</v>
      </c>
      <c r="D324" s="39"/>
      <c r="E324" s="39"/>
      <c r="F324" s="39"/>
      <c r="G324" s="39"/>
      <c r="H324" s="39"/>
      <c r="I324" s="39"/>
      <c r="J324" s="39"/>
      <c r="K324" s="39"/>
      <c r="L324" s="39"/>
      <c r="M324" s="39"/>
    </row>
    <row r="325" spans="1:13" x14ac:dyDescent="0.25">
      <c r="A325" s="38">
        <v>321</v>
      </c>
      <c r="B325" s="38">
        <f>'CIA-1-Component 1'!B325</f>
        <v>0</v>
      </c>
      <c r="C325" s="43">
        <f>'CIA-1-Component 1'!C325</f>
        <v>0</v>
      </c>
      <c r="D325" s="39"/>
      <c r="E325" s="39"/>
      <c r="F325" s="39"/>
      <c r="G325" s="39"/>
      <c r="H325" s="39"/>
      <c r="I325" s="39"/>
      <c r="J325" s="39"/>
      <c r="K325" s="39"/>
      <c r="L325" s="39"/>
      <c r="M325" s="39"/>
    </row>
    <row r="326" spans="1:13" x14ac:dyDescent="0.25">
      <c r="A326" s="38">
        <v>322</v>
      </c>
      <c r="B326" s="38">
        <f>'CIA-1-Component 1'!B326</f>
        <v>0</v>
      </c>
      <c r="C326" s="43">
        <f>'CIA-1-Component 1'!C326</f>
        <v>0</v>
      </c>
      <c r="D326" s="39"/>
      <c r="E326" s="39"/>
      <c r="F326" s="39"/>
      <c r="G326" s="39"/>
      <c r="H326" s="39"/>
      <c r="I326" s="39"/>
      <c r="J326" s="39"/>
      <c r="K326" s="39"/>
      <c r="L326" s="39"/>
      <c r="M326" s="39"/>
    </row>
    <row r="327" spans="1:13" x14ac:dyDescent="0.25">
      <c r="A327" s="38">
        <v>323</v>
      </c>
      <c r="B327" s="38">
        <f>'CIA-1-Component 1'!B327</f>
        <v>0</v>
      </c>
      <c r="C327" s="43">
        <f>'CIA-1-Component 1'!C327</f>
        <v>0</v>
      </c>
      <c r="D327" s="39"/>
      <c r="E327" s="39"/>
      <c r="F327" s="39"/>
      <c r="G327" s="39"/>
      <c r="H327" s="39"/>
      <c r="I327" s="39"/>
      <c r="J327" s="39"/>
      <c r="K327" s="39"/>
      <c r="L327" s="39"/>
      <c r="M327" s="39"/>
    </row>
    <row r="328" spans="1:13" x14ac:dyDescent="0.25">
      <c r="A328" s="38">
        <v>324</v>
      </c>
      <c r="B328" s="38">
        <f>'CIA-1-Component 1'!B328</f>
        <v>0</v>
      </c>
      <c r="C328" s="43">
        <f>'CIA-1-Component 1'!C328</f>
        <v>0</v>
      </c>
      <c r="D328" s="39"/>
      <c r="E328" s="39"/>
      <c r="F328" s="39"/>
      <c r="G328" s="39"/>
      <c r="H328" s="39"/>
      <c r="I328" s="39"/>
      <c r="J328" s="39"/>
      <c r="K328" s="39"/>
      <c r="L328" s="39"/>
      <c r="M328" s="39"/>
    </row>
    <row r="329" spans="1:13" x14ac:dyDescent="0.25">
      <c r="A329" s="38">
        <v>325</v>
      </c>
      <c r="B329" s="38">
        <f>'CIA-1-Component 1'!B329</f>
        <v>0</v>
      </c>
      <c r="C329" s="43">
        <f>'CIA-1-Component 1'!C329</f>
        <v>0</v>
      </c>
      <c r="D329" s="39"/>
      <c r="E329" s="39"/>
      <c r="F329" s="39"/>
      <c r="G329" s="39"/>
      <c r="H329" s="39"/>
      <c r="I329" s="39"/>
      <c r="J329" s="39"/>
      <c r="K329" s="39"/>
      <c r="L329" s="39"/>
      <c r="M329" s="39"/>
    </row>
    <row r="330" spans="1:13" x14ac:dyDescent="0.25">
      <c r="A330" s="38">
        <v>326</v>
      </c>
      <c r="B330" s="38">
        <f>'CIA-1-Component 1'!B330</f>
        <v>0</v>
      </c>
      <c r="C330" s="43">
        <f>'CIA-1-Component 1'!C330</f>
        <v>0</v>
      </c>
      <c r="D330" s="39"/>
      <c r="E330" s="39"/>
      <c r="F330" s="39"/>
      <c r="G330" s="39"/>
      <c r="H330" s="39"/>
      <c r="I330" s="39"/>
      <c r="J330" s="39"/>
      <c r="K330" s="39"/>
      <c r="L330" s="39"/>
      <c r="M330" s="39"/>
    </row>
    <row r="331" spans="1:13" x14ac:dyDescent="0.25">
      <c r="A331" s="38">
        <v>327</v>
      </c>
      <c r="B331" s="38">
        <f>'CIA-1-Component 1'!B331</f>
        <v>0</v>
      </c>
      <c r="C331" s="43">
        <f>'CIA-1-Component 1'!C331</f>
        <v>0</v>
      </c>
      <c r="D331" s="39"/>
      <c r="E331" s="39"/>
      <c r="F331" s="39"/>
      <c r="G331" s="39"/>
      <c r="H331" s="39"/>
      <c r="I331" s="39"/>
      <c r="J331" s="39"/>
      <c r="K331" s="39"/>
      <c r="L331" s="39"/>
      <c r="M331" s="39"/>
    </row>
    <row r="332" spans="1:13" x14ac:dyDescent="0.25">
      <c r="A332" s="38">
        <v>328</v>
      </c>
      <c r="B332" s="38">
        <f>'CIA-1-Component 1'!B332</f>
        <v>0</v>
      </c>
      <c r="C332" s="43">
        <f>'CIA-1-Component 1'!C332</f>
        <v>0</v>
      </c>
      <c r="D332" s="39"/>
      <c r="E332" s="39"/>
      <c r="F332" s="39"/>
      <c r="G332" s="39"/>
      <c r="H332" s="39"/>
      <c r="I332" s="39"/>
      <c r="J332" s="39"/>
      <c r="K332" s="39"/>
      <c r="L332" s="39"/>
      <c r="M332" s="39"/>
    </row>
    <row r="333" spans="1:13" x14ac:dyDescent="0.25">
      <c r="A333" s="38">
        <v>329</v>
      </c>
      <c r="B333" s="38">
        <f>'CIA-1-Component 1'!B333</f>
        <v>0</v>
      </c>
      <c r="C333" s="43">
        <f>'CIA-1-Component 1'!C333</f>
        <v>0</v>
      </c>
      <c r="D333" s="39"/>
      <c r="E333" s="39"/>
      <c r="F333" s="39"/>
      <c r="G333" s="39"/>
      <c r="H333" s="39"/>
      <c r="I333" s="39"/>
      <c r="J333" s="39"/>
      <c r="K333" s="39"/>
      <c r="L333" s="39"/>
      <c r="M333" s="39"/>
    </row>
    <row r="334" spans="1:13" x14ac:dyDescent="0.25">
      <c r="A334" s="38">
        <v>330</v>
      </c>
      <c r="B334" s="38">
        <f>'CIA-1-Component 1'!B334</f>
        <v>0</v>
      </c>
      <c r="C334" s="43">
        <f>'CIA-1-Component 1'!C334</f>
        <v>0</v>
      </c>
      <c r="D334" s="39"/>
      <c r="E334" s="39"/>
      <c r="F334" s="39"/>
      <c r="G334" s="39"/>
      <c r="H334" s="39"/>
      <c r="I334" s="39"/>
      <c r="J334" s="39"/>
      <c r="K334" s="39"/>
      <c r="L334" s="39"/>
      <c r="M334" s="39"/>
    </row>
    <row r="335" spans="1:13" x14ac:dyDescent="0.25">
      <c r="A335" s="38">
        <v>331</v>
      </c>
      <c r="B335" s="38">
        <f>'CIA-1-Component 1'!B335</f>
        <v>0</v>
      </c>
      <c r="C335" s="43">
        <f>'CIA-1-Component 1'!C335</f>
        <v>0</v>
      </c>
      <c r="D335" s="39"/>
      <c r="E335" s="39"/>
      <c r="F335" s="39"/>
      <c r="G335" s="39"/>
      <c r="H335" s="39"/>
      <c r="I335" s="39"/>
      <c r="J335" s="39"/>
      <c r="K335" s="39"/>
      <c r="L335" s="39"/>
      <c r="M335" s="39"/>
    </row>
    <row r="336" spans="1:13" x14ac:dyDescent="0.25">
      <c r="A336" s="38">
        <v>332</v>
      </c>
      <c r="B336" s="38">
        <f>'CIA-1-Component 1'!B336</f>
        <v>0</v>
      </c>
      <c r="C336" s="43">
        <f>'CIA-1-Component 1'!C336</f>
        <v>0</v>
      </c>
      <c r="D336" s="39"/>
      <c r="E336" s="39"/>
      <c r="F336" s="39"/>
      <c r="G336" s="39"/>
      <c r="H336" s="39"/>
      <c r="I336" s="39"/>
      <c r="J336" s="39"/>
      <c r="K336" s="39"/>
      <c r="L336" s="39"/>
      <c r="M336" s="39"/>
    </row>
    <row r="337" spans="1:13" x14ac:dyDescent="0.25">
      <c r="A337" s="38">
        <v>333</v>
      </c>
      <c r="B337" s="38">
        <f>'CIA-1-Component 1'!B337</f>
        <v>0</v>
      </c>
      <c r="C337" s="43">
        <f>'CIA-1-Component 1'!C337</f>
        <v>0</v>
      </c>
      <c r="D337" s="39"/>
      <c r="E337" s="39"/>
      <c r="F337" s="39"/>
      <c r="G337" s="39"/>
      <c r="H337" s="39"/>
      <c r="I337" s="39"/>
      <c r="J337" s="39"/>
      <c r="K337" s="39"/>
      <c r="L337" s="39"/>
      <c r="M337" s="39"/>
    </row>
    <row r="338" spans="1:13" x14ac:dyDescent="0.25">
      <c r="A338" s="38">
        <v>334</v>
      </c>
      <c r="B338" s="38">
        <f>'CIA-1-Component 1'!B338</f>
        <v>0</v>
      </c>
      <c r="C338" s="43">
        <f>'CIA-1-Component 1'!C338</f>
        <v>0</v>
      </c>
      <c r="D338" s="39"/>
      <c r="E338" s="39"/>
      <c r="F338" s="39"/>
      <c r="G338" s="39"/>
      <c r="H338" s="39"/>
      <c r="I338" s="39"/>
      <c r="J338" s="39"/>
      <c r="K338" s="39"/>
      <c r="L338" s="39"/>
      <c r="M338" s="39"/>
    </row>
    <row r="339" spans="1:13" x14ac:dyDescent="0.25">
      <c r="A339" s="38">
        <v>335</v>
      </c>
      <c r="B339" s="38">
        <f>'CIA-1-Component 1'!B339</f>
        <v>0</v>
      </c>
      <c r="C339" s="43">
        <f>'CIA-1-Component 1'!C339</f>
        <v>0</v>
      </c>
      <c r="D339" s="39"/>
      <c r="E339" s="39"/>
      <c r="F339" s="39"/>
      <c r="G339" s="39"/>
      <c r="H339" s="39"/>
      <c r="I339" s="39"/>
      <c r="J339" s="39"/>
      <c r="K339" s="39"/>
      <c r="L339" s="39"/>
      <c r="M339" s="39"/>
    </row>
    <row r="340" spans="1:13" x14ac:dyDescent="0.25">
      <c r="A340" s="38">
        <v>336</v>
      </c>
      <c r="B340" s="38">
        <f>'CIA-1-Component 1'!B340</f>
        <v>0</v>
      </c>
      <c r="C340" s="43">
        <f>'CIA-1-Component 1'!C340</f>
        <v>0</v>
      </c>
      <c r="D340" s="39"/>
      <c r="E340" s="39"/>
      <c r="F340" s="39"/>
      <c r="G340" s="39"/>
      <c r="H340" s="39"/>
      <c r="I340" s="39"/>
      <c r="J340" s="39"/>
      <c r="K340" s="39"/>
      <c r="L340" s="39"/>
      <c r="M340" s="39"/>
    </row>
    <row r="341" spans="1:13" x14ac:dyDescent="0.25">
      <c r="A341" s="38">
        <v>337</v>
      </c>
      <c r="B341" s="38">
        <f>'CIA-1-Component 1'!B341</f>
        <v>0</v>
      </c>
      <c r="C341" s="43">
        <f>'CIA-1-Component 1'!C341</f>
        <v>0</v>
      </c>
      <c r="D341" s="39"/>
      <c r="E341" s="39"/>
      <c r="F341" s="39"/>
      <c r="G341" s="39"/>
      <c r="H341" s="39"/>
      <c r="I341" s="39"/>
      <c r="J341" s="39"/>
      <c r="K341" s="39"/>
      <c r="L341" s="39"/>
      <c r="M341" s="39"/>
    </row>
    <row r="342" spans="1:13" x14ac:dyDescent="0.25">
      <c r="A342" s="38">
        <v>338</v>
      </c>
      <c r="B342" s="38">
        <f>'CIA-1-Component 1'!B342</f>
        <v>0</v>
      </c>
      <c r="C342" s="43">
        <f>'CIA-1-Component 1'!C342</f>
        <v>0</v>
      </c>
      <c r="D342" s="39"/>
      <c r="E342" s="39"/>
      <c r="F342" s="39"/>
      <c r="G342" s="39"/>
      <c r="H342" s="39"/>
      <c r="I342" s="39"/>
      <c r="J342" s="39"/>
      <c r="K342" s="39"/>
      <c r="L342" s="39"/>
      <c r="M342" s="39"/>
    </row>
    <row r="343" spans="1:13" x14ac:dyDescent="0.25">
      <c r="A343" s="38">
        <v>339</v>
      </c>
      <c r="B343" s="38">
        <f>'CIA-1-Component 1'!B343</f>
        <v>0</v>
      </c>
      <c r="C343" s="43">
        <f>'CIA-1-Component 1'!C343</f>
        <v>0</v>
      </c>
      <c r="D343" s="39"/>
      <c r="E343" s="39"/>
      <c r="F343" s="39"/>
      <c r="G343" s="39"/>
      <c r="H343" s="39"/>
      <c r="I343" s="39"/>
      <c r="J343" s="39"/>
      <c r="K343" s="39"/>
      <c r="L343" s="39"/>
      <c r="M343" s="39"/>
    </row>
    <row r="344" spans="1:13" x14ac:dyDescent="0.25">
      <c r="A344" s="38">
        <v>340</v>
      </c>
      <c r="B344" s="38">
        <f>'CIA-1-Component 1'!B344</f>
        <v>0</v>
      </c>
      <c r="C344" s="43">
        <f>'CIA-1-Component 1'!C344</f>
        <v>0</v>
      </c>
      <c r="D344" s="39"/>
      <c r="E344" s="39"/>
      <c r="F344" s="39"/>
      <c r="G344" s="39"/>
      <c r="H344" s="39"/>
      <c r="I344" s="39"/>
      <c r="J344" s="39"/>
      <c r="K344" s="39"/>
      <c r="L344" s="39"/>
      <c r="M344" s="39"/>
    </row>
    <row r="345" spans="1:13" x14ac:dyDescent="0.25">
      <c r="A345" s="38">
        <v>341</v>
      </c>
      <c r="B345" s="38">
        <f>'CIA-1-Component 1'!B345</f>
        <v>0</v>
      </c>
      <c r="C345" s="43">
        <f>'CIA-1-Component 1'!C345</f>
        <v>0</v>
      </c>
      <c r="D345" s="39"/>
      <c r="E345" s="39"/>
      <c r="F345" s="39"/>
      <c r="G345" s="39"/>
      <c r="H345" s="39"/>
      <c r="I345" s="39"/>
      <c r="J345" s="39"/>
      <c r="K345" s="39"/>
      <c r="L345" s="39"/>
      <c r="M345" s="39"/>
    </row>
    <row r="346" spans="1:13" x14ac:dyDescent="0.25">
      <c r="A346" s="38">
        <v>342</v>
      </c>
      <c r="B346" s="38">
        <f>'CIA-1-Component 1'!B346</f>
        <v>0</v>
      </c>
      <c r="C346" s="43">
        <f>'CIA-1-Component 1'!C346</f>
        <v>0</v>
      </c>
      <c r="D346" s="39"/>
      <c r="E346" s="39"/>
      <c r="F346" s="39"/>
      <c r="G346" s="39"/>
      <c r="H346" s="39"/>
      <c r="I346" s="39"/>
      <c r="J346" s="39"/>
      <c r="K346" s="39"/>
      <c r="L346" s="39"/>
      <c r="M346" s="39"/>
    </row>
    <row r="347" spans="1:13" x14ac:dyDescent="0.25">
      <c r="A347" s="38">
        <v>343</v>
      </c>
      <c r="B347" s="38">
        <f>'CIA-1-Component 1'!B347</f>
        <v>0</v>
      </c>
      <c r="C347" s="43">
        <f>'CIA-1-Component 1'!C347</f>
        <v>0</v>
      </c>
      <c r="D347" s="39"/>
      <c r="E347" s="39"/>
      <c r="F347" s="39"/>
      <c r="G347" s="39"/>
      <c r="H347" s="39"/>
      <c r="I347" s="39"/>
      <c r="J347" s="39"/>
      <c r="K347" s="39"/>
      <c r="L347" s="39"/>
      <c r="M347" s="39"/>
    </row>
    <row r="348" spans="1:13" x14ac:dyDescent="0.25">
      <c r="A348" s="38">
        <v>344</v>
      </c>
      <c r="B348" s="38">
        <f>'CIA-1-Component 1'!B348</f>
        <v>0</v>
      </c>
      <c r="C348" s="43">
        <f>'CIA-1-Component 1'!C348</f>
        <v>0</v>
      </c>
      <c r="D348" s="39"/>
      <c r="E348" s="39"/>
      <c r="F348" s="39"/>
      <c r="G348" s="39"/>
      <c r="H348" s="39"/>
      <c r="I348" s="39"/>
      <c r="J348" s="39"/>
      <c r="K348" s="39"/>
      <c r="L348" s="39"/>
      <c r="M348" s="39"/>
    </row>
    <row r="349" spans="1:13" x14ac:dyDescent="0.25">
      <c r="A349" s="38">
        <v>345</v>
      </c>
      <c r="B349" s="38">
        <f>'CIA-1-Component 1'!B349</f>
        <v>0</v>
      </c>
      <c r="C349" s="43">
        <f>'CIA-1-Component 1'!C349</f>
        <v>0</v>
      </c>
      <c r="D349" s="39"/>
      <c r="E349" s="39"/>
      <c r="F349" s="39"/>
      <c r="G349" s="39"/>
      <c r="H349" s="39"/>
      <c r="I349" s="39"/>
      <c r="J349" s="39"/>
      <c r="K349" s="39"/>
      <c r="L349" s="39"/>
      <c r="M349" s="39"/>
    </row>
    <row r="350" spans="1:13" x14ac:dyDescent="0.25">
      <c r="A350" s="38">
        <v>346</v>
      </c>
      <c r="B350" s="38">
        <f>'CIA-1-Component 1'!B350</f>
        <v>0</v>
      </c>
      <c r="C350" s="43">
        <f>'CIA-1-Component 1'!C350</f>
        <v>0</v>
      </c>
      <c r="D350" s="39"/>
      <c r="E350" s="39"/>
      <c r="F350" s="39"/>
      <c r="G350" s="39"/>
      <c r="H350" s="39"/>
      <c r="I350" s="39"/>
      <c r="J350" s="39"/>
      <c r="K350" s="39"/>
      <c r="L350" s="39"/>
      <c r="M350" s="39"/>
    </row>
    <row r="351" spans="1:13" x14ac:dyDescent="0.25">
      <c r="A351" s="38">
        <v>347</v>
      </c>
      <c r="B351" s="38">
        <f>'CIA-1-Component 1'!B351</f>
        <v>0</v>
      </c>
      <c r="C351" s="43">
        <f>'CIA-1-Component 1'!C351</f>
        <v>0</v>
      </c>
      <c r="D351" s="39"/>
      <c r="E351" s="39"/>
      <c r="F351" s="39"/>
      <c r="G351" s="39"/>
      <c r="H351" s="39"/>
      <c r="I351" s="39"/>
      <c r="J351" s="39"/>
      <c r="K351" s="39"/>
      <c r="L351" s="39"/>
      <c r="M351" s="39"/>
    </row>
    <row r="352" spans="1:13" x14ac:dyDescent="0.25">
      <c r="A352" s="38">
        <v>348</v>
      </c>
      <c r="B352" s="38">
        <f>'CIA-1-Component 1'!B352</f>
        <v>0</v>
      </c>
      <c r="C352" s="43">
        <f>'CIA-1-Component 1'!C352</f>
        <v>0</v>
      </c>
      <c r="D352" s="39"/>
      <c r="E352" s="39"/>
      <c r="F352" s="39"/>
      <c r="G352" s="39"/>
      <c r="H352" s="39"/>
      <c r="I352" s="39"/>
      <c r="J352" s="39"/>
      <c r="K352" s="39"/>
      <c r="L352" s="39"/>
      <c r="M352" s="39"/>
    </row>
    <row r="353" spans="1:13" x14ac:dyDescent="0.25">
      <c r="A353" s="38">
        <v>349</v>
      </c>
      <c r="B353" s="38">
        <f>'CIA-1-Component 1'!B353</f>
        <v>0</v>
      </c>
      <c r="C353" s="43">
        <f>'CIA-1-Component 1'!C353</f>
        <v>0</v>
      </c>
      <c r="D353" s="39"/>
      <c r="E353" s="39"/>
      <c r="F353" s="39"/>
      <c r="G353" s="39"/>
      <c r="H353" s="39"/>
      <c r="I353" s="39"/>
      <c r="J353" s="39"/>
      <c r="K353" s="39"/>
      <c r="L353" s="39"/>
      <c r="M353" s="39"/>
    </row>
    <row r="354" spans="1:13" x14ac:dyDescent="0.25">
      <c r="A354" s="38">
        <v>350</v>
      </c>
      <c r="B354" s="38">
        <f>'CIA-1-Component 1'!B354</f>
        <v>0</v>
      </c>
      <c r="C354" s="43">
        <f>'CIA-1-Component 1'!C354</f>
        <v>0</v>
      </c>
      <c r="D354" s="39"/>
      <c r="E354" s="39"/>
      <c r="F354" s="39"/>
      <c r="G354" s="39"/>
      <c r="H354" s="39"/>
      <c r="I354" s="39"/>
      <c r="J354" s="39"/>
      <c r="K354" s="39"/>
      <c r="L354" s="39"/>
      <c r="M354" s="39"/>
    </row>
    <row r="355" spans="1:13" x14ac:dyDescent="0.25">
      <c r="A355" s="38">
        <v>351</v>
      </c>
      <c r="B355" s="38">
        <f>'CIA-1-Component 1'!B355</f>
        <v>0</v>
      </c>
      <c r="C355" s="43">
        <f>'CIA-1-Component 1'!C355</f>
        <v>0</v>
      </c>
      <c r="D355" s="39"/>
      <c r="E355" s="39"/>
      <c r="F355" s="39"/>
      <c r="G355" s="39"/>
      <c r="H355" s="39"/>
      <c r="I355" s="39"/>
      <c r="J355" s="39"/>
      <c r="K355" s="39"/>
      <c r="L355" s="39"/>
      <c r="M355" s="39"/>
    </row>
    <row r="356" spans="1:13" x14ac:dyDescent="0.25">
      <c r="A356" s="38">
        <v>352</v>
      </c>
      <c r="B356" s="38">
        <f>'CIA-1-Component 1'!B356</f>
        <v>0</v>
      </c>
      <c r="C356" s="43">
        <f>'CIA-1-Component 1'!C356</f>
        <v>0</v>
      </c>
      <c r="D356" s="39"/>
      <c r="E356" s="39"/>
      <c r="F356" s="39"/>
      <c r="G356" s="39"/>
      <c r="H356" s="39"/>
      <c r="I356" s="39"/>
      <c r="J356" s="39"/>
      <c r="K356" s="39"/>
      <c r="L356" s="39"/>
      <c r="M356" s="39"/>
    </row>
    <row r="357" spans="1:13" x14ac:dyDescent="0.25">
      <c r="A357" s="38">
        <v>353</v>
      </c>
      <c r="B357" s="38">
        <f>'CIA-1-Component 1'!B357</f>
        <v>0</v>
      </c>
      <c r="C357" s="43">
        <f>'CIA-1-Component 1'!C357</f>
        <v>0</v>
      </c>
      <c r="D357" s="39"/>
      <c r="E357" s="39"/>
      <c r="F357" s="39"/>
      <c r="G357" s="39"/>
      <c r="H357" s="39"/>
      <c r="I357" s="39"/>
      <c r="J357" s="39"/>
      <c r="K357" s="39"/>
      <c r="L357" s="39"/>
      <c r="M357" s="39"/>
    </row>
    <row r="358" spans="1:13" x14ac:dyDescent="0.25">
      <c r="A358" s="38">
        <v>354</v>
      </c>
      <c r="B358" s="38">
        <f>'CIA-1-Component 1'!B358</f>
        <v>0</v>
      </c>
      <c r="C358" s="43">
        <f>'CIA-1-Component 1'!C358</f>
        <v>0</v>
      </c>
      <c r="D358" s="39"/>
      <c r="E358" s="39"/>
      <c r="F358" s="39"/>
      <c r="G358" s="39"/>
      <c r="H358" s="39"/>
      <c r="I358" s="39"/>
      <c r="J358" s="39"/>
      <c r="K358" s="39"/>
      <c r="L358" s="39"/>
      <c r="M358" s="39"/>
    </row>
    <row r="359" spans="1:13" x14ac:dyDescent="0.25">
      <c r="A359" s="38">
        <v>355</v>
      </c>
      <c r="B359" s="38">
        <f>'CIA-1-Component 1'!B359</f>
        <v>0</v>
      </c>
      <c r="C359" s="43">
        <f>'CIA-1-Component 1'!C359</f>
        <v>0</v>
      </c>
      <c r="D359" s="39"/>
      <c r="E359" s="39"/>
      <c r="F359" s="39"/>
      <c r="G359" s="39"/>
      <c r="H359" s="39"/>
      <c r="I359" s="39"/>
      <c r="J359" s="39"/>
      <c r="K359" s="39"/>
      <c r="L359" s="39"/>
      <c r="M359" s="39"/>
    </row>
    <row r="360" spans="1:13" x14ac:dyDescent="0.25">
      <c r="A360" s="38">
        <v>356</v>
      </c>
      <c r="B360" s="38">
        <f>'CIA-1-Component 1'!B360</f>
        <v>0</v>
      </c>
      <c r="C360" s="43">
        <f>'CIA-1-Component 1'!C360</f>
        <v>0</v>
      </c>
      <c r="D360" s="39"/>
      <c r="E360" s="39"/>
      <c r="F360" s="39"/>
      <c r="G360" s="39"/>
      <c r="H360" s="39"/>
      <c r="I360" s="39"/>
      <c r="J360" s="39"/>
      <c r="K360" s="39"/>
      <c r="L360" s="39"/>
      <c r="M360" s="39"/>
    </row>
    <row r="361" spans="1:13" x14ac:dyDescent="0.25">
      <c r="A361" s="38">
        <v>357</v>
      </c>
      <c r="B361" s="38">
        <f>'CIA-1-Component 1'!B361</f>
        <v>0</v>
      </c>
      <c r="C361" s="43">
        <f>'CIA-1-Component 1'!C361</f>
        <v>0</v>
      </c>
      <c r="D361" s="39"/>
      <c r="E361" s="39"/>
      <c r="F361" s="39"/>
      <c r="G361" s="39"/>
      <c r="H361" s="39"/>
      <c r="I361" s="39"/>
      <c r="J361" s="39"/>
      <c r="K361" s="39"/>
      <c r="L361" s="39"/>
      <c r="M361" s="39"/>
    </row>
    <row r="362" spans="1:13" x14ac:dyDescent="0.25">
      <c r="A362" s="38">
        <v>358</v>
      </c>
      <c r="B362" s="38">
        <f>'CIA-1-Component 1'!B362</f>
        <v>0</v>
      </c>
      <c r="C362" s="43">
        <f>'CIA-1-Component 1'!C362</f>
        <v>0</v>
      </c>
      <c r="D362" s="39"/>
      <c r="E362" s="39"/>
      <c r="F362" s="39"/>
      <c r="G362" s="39"/>
      <c r="H362" s="39"/>
      <c r="I362" s="39"/>
      <c r="J362" s="39"/>
      <c r="K362" s="39"/>
      <c r="L362" s="39"/>
      <c r="M362" s="39"/>
    </row>
    <row r="363" spans="1:13" x14ac:dyDescent="0.25">
      <c r="A363" s="38">
        <v>359</v>
      </c>
      <c r="B363" s="38">
        <f>'CIA-1-Component 1'!B363</f>
        <v>0</v>
      </c>
      <c r="C363" s="43">
        <f>'CIA-1-Component 1'!C363</f>
        <v>0</v>
      </c>
      <c r="D363" s="39"/>
      <c r="E363" s="39"/>
      <c r="F363" s="39"/>
      <c r="G363" s="39"/>
      <c r="H363" s="39"/>
      <c r="I363" s="39"/>
      <c r="J363" s="39"/>
      <c r="K363" s="39"/>
      <c r="L363" s="39"/>
      <c r="M363" s="39"/>
    </row>
    <row r="364" spans="1:13" x14ac:dyDescent="0.25">
      <c r="A364" s="38">
        <v>360</v>
      </c>
      <c r="B364" s="38">
        <f>'CIA-1-Component 1'!B364</f>
        <v>0</v>
      </c>
      <c r="C364" s="43">
        <f>'CIA-1-Component 1'!C364</f>
        <v>0</v>
      </c>
      <c r="D364" s="39"/>
      <c r="E364" s="39"/>
      <c r="F364" s="39"/>
      <c r="G364" s="39"/>
      <c r="H364" s="39"/>
      <c r="I364" s="39"/>
      <c r="J364" s="39"/>
      <c r="K364" s="39"/>
      <c r="L364" s="39"/>
      <c r="M364" s="39"/>
    </row>
    <row r="365" spans="1:13" x14ac:dyDescent="0.25">
      <c r="A365" s="38">
        <v>361</v>
      </c>
      <c r="B365" s="38">
        <f>'CIA-1-Component 1'!B365</f>
        <v>0</v>
      </c>
      <c r="C365" s="43">
        <f>'CIA-1-Component 1'!C365</f>
        <v>0</v>
      </c>
      <c r="D365" s="39"/>
      <c r="E365" s="39"/>
      <c r="F365" s="39"/>
      <c r="G365" s="39"/>
      <c r="H365" s="39"/>
      <c r="I365" s="39"/>
      <c r="J365" s="39"/>
      <c r="K365" s="39"/>
      <c r="L365" s="39"/>
      <c r="M365" s="39"/>
    </row>
    <row r="366" spans="1:13" x14ac:dyDescent="0.25">
      <c r="A366" s="38">
        <v>362</v>
      </c>
      <c r="B366" s="38">
        <f>'CIA-1-Component 1'!B366</f>
        <v>0</v>
      </c>
      <c r="C366" s="43">
        <f>'CIA-1-Component 1'!C366</f>
        <v>0</v>
      </c>
      <c r="D366" s="39"/>
      <c r="E366" s="39"/>
      <c r="F366" s="39"/>
      <c r="G366" s="39"/>
      <c r="H366" s="39"/>
      <c r="I366" s="39"/>
      <c r="J366" s="39"/>
      <c r="K366" s="39"/>
      <c r="L366" s="39"/>
      <c r="M366" s="39"/>
    </row>
    <row r="367" spans="1:13" x14ac:dyDescent="0.25">
      <c r="A367" s="38">
        <v>363</v>
      </c>
      <c r="B367" s="38">
        <f>'CIA-1-Component 1'!B367</f>
        <v>0</v>
      </c>
      <c r="C367" s="43">
        <f>'CIA-1-Component 1'!C367</f>
        <v>0</v>
      </c>
      <c r="D367" s="39"/>
      <c r="E367" s="39"/>
      <c r="F367" s="39"/>
      <c r="G367" s="39"/>
      <c r="H367" s="39"/>
      <c r="I367" s="39"/>
      <c r="J367" s="39"/>
      <c r="K367" s="39"/>
      <c r="L367" s="39"/>
      <c r="M367" s="39"/>
    </row>
    <row r="368" spans="1:13" x14ac:dyDescent="0.25">
      <c r="A368" s="38">
        <v>364</v>
      </c>
      <c r="B368" s="38">
        <f>'CIA-1-Component 1'!B368</f>
        <v>0</v>
      </c>
      <c r="C368" s="43">
        <f>'CIA-1-Component 1'!C368</f>
        <v>0</v>
      </c>
      <c r="D368" s="39"/>
      <c r="E368" s="39"/>
      <c r="F368" s="39"/>
      <c r="G368" s="39"/>
      <c r="H368" s="39"/>
      <c r="I368" s="39"/>
      <c r="J368" s="39"/>
      <c r="K368" s="39"/>
      <c r="L368" s="39"/>
      <c r="M368" s="39"/>
    </row>
    <row r="369" spans="1:13" x14ac:dyDescent="0.25">
      <c r="A369" s="38">
        <v>365</v>
      </c>
      <c r="B369" s="38">
        <f>'CIA-1-Component 1'!B369</f>
        <v>0</v>
      </c>
      <c r="C369" s="43">
        <f>'CIA-1-Component 1'!C369</f>
        <v>0</v>
      </c>
      <c r="D369" s="39"/>
      <c r="E369" s="39"/>
      <c r="F369" s="39"/>
      <c r="G369" s="39"/>
      <c r="H369" s="39"/>
      <c r="I369" s="39"/>
      <c r="J369" s="39"/>
      <c r="K369" s="39"/>
      <c r="L369" s="39"/>
      <c r="M369" s="39"/>
    </row>
    <row r="370" spans="1:13" x14ac:dyDescent="0.25">
      <c r="A370" s="38">
        <v>366</v>
      </c>
      <c r="B370" s="38">
        <f>'CIA-1-Component 1'!B370</f>
        <v>0</v>
      </c>
      <c r="C370" s="43">
        <f>'CIA-1-Component 1'!C370</f>
        <v>0</v>
      </c>
      <c r="D370" s="39"/>
      <c r="E370" s="39"/>
      <c r="F370" s="39"/>
      <c r="G370" s="39"/>
      <c r="H370" s="39"/>
      <c r="I370" s="39"/>
      <c r="J370" s="39"/>
      <c r="K370" s="39"/>
      <c r="L370" s="39"/>
      <c r="M370" s="39"/>
    </row>
    <row r="371" spans="1:13" x14ac:dyDescent="0.25">
      <c r="A371" s="38">
        <v>367</v>
      </c>
      <c r="B371" s="38">
        <f>'CIA-1-Component 1'!B371</f>
        <v>0</v>
      </c>
      <c r="C371" s="43">
        <f>'CIA-1-Component 1'!C371</f>
        <v>0</v>
      </c>
      <c r="D371" s="39"/>
      <c r="E371" s="39"/>
      <c r="F371" s="39"/>
      <c r="G371" s="39"/>
      <c r="H371" s="39"/>
      <c r="I371" s="39"/>
      <c r="J371" s="39"/>
      <c r="K371" s="39"/>
      <c r="L371" s="39"/>
      <c r="M371" s="39"/>
    </row>
    <row r="372" spans="1:13" x14ac:dyDescent="0.25">
      <c r="A372" s="38">
        <v>368</v>
      </c>
      <c r="B372" s="38">
        <f>'CIA-1-Component 1'!B372</f>
        <v>0</v>
      </c>
      <c r="C372" s="43">
        <f>'CIA-1-Component 1'!C372</f>
        <v>0</v>
      </c>
      <c r="D372" s="39"/>
      <c r="E372" s="39"/>
      <c r="F372" s="39"/>
      <c r="G372" s="39"/>
      <c r="H372" s="39"/>
      <c r="I372" s="39"/>
      <c r="J372" s="39"/>
      <c r="K372" s="39"/>
      <c r="L372" s="39"/>
      <c r="M372" s="39"/>
    </row>
    <row r="373" spans="1:13" x14ac:dyDescent="0.25">
      <c r="A373" s="38">
        <v>369</v>
      </c>
      <c r="B373" s="38">
        <f>'CIA-1-Component 1'!B373</f>
        <v>0</v>
      </c>
      <c r="C373" s="43">
        <f>'CIA-1-Component 1'!C373</f>
        <v>0</v>
      </c>
      <c r="D373" s="39"/>
      <c r="E373" s="39"/>
      <c r="F373" s="39"/>
      <c r="G373" s="39"/>
      <c r="H373" s="39"/>
      <c r="I373" s="39"/>
      <c r="J373" s="39"/>
      <c r="K373" s="39"/>
      <c r="L373" s="39"/>
      <c r="M373" s="39"/>
    </row>
    <row r="374" spans="1:13" x14ac:dyDescent="0.25">
      <c r="A374" s="38">
        <v>370</v>
      </c>
      <c r="B374" s="38">
        <f>'CIA-1-Component 1'!B374</f>
        <v>0</v>
      </c>
      <c r="C374" s="43">
        <f>'CIA-1-Component 1'!C374</f>
        <v>0</v>
      </c>
      <c r="D374" s="39"/>
      <c r="E374" s="39"/>
      <c r="F374" s="39"/>
      <c r="G374" s="39"/>
      <c r="H374" s="39"/>
      <c r="I374" s="39"/>
      <c r="J374" s="39"/>
      <c r="K374" s="39"/>
      <c r="L374" s="39"/>
      <c r="M374" s="39"/>
    </row>
    <row r="375" spans="1:13" x14ac:dyDescent="0.25">
      <c r="A375" s="38">
        <v>371</v>
      </c>
      <c r="B375" s="38">
        <f>'CIA-1-Component 1'!B375</f>
        <v>0</v>
      </c>
      <c r="C375" s="43">
        <f>'CIA-1-Component 1'!C375</f>
        <v>0</v>
      </c>
      <c r="D375" s="39"/>
      <c r="E375" s="39"/>
      <c r="F375" s="39"/>
      <c r="G375" s="39"/>
      <c r="H375" s="39"/>
      <c r="I375" s="39"/>
      <c r="J375" s="39"/>
      <c r="K375" s="39"/>
      <c r="L375" s="39"/>
      <c r="M375" s="39"/>
    </row>
    <row r="376" spans="1:13" x14ac:dyDescent="0.25">
      <c r="A376" s="38">
        <v>372</v>
      </c>
      <c r="B376" s="38">
        <f>'CIA-1-Component 1'!B376</f>
        <v>0</v>
      </c>
      <c r="C376" s="43">
        <f>'CIA-1-Component 1'!C376</f>
        <v>0</v>
      </c>
      <c r="D376" s="39"/>
      <c r="E376" s="39"/>
      <c r="F376" s="39"/>
      <c r="G376" s="39"/>
      <c r="H376" s="39"/>
      <c r="I376" s="39"/>
      <c r="J376" s="39"/>
      <c r="K376" s="39"/>
      <c r="L376" s="39"/>
      <c r="M376" s="39"/>
    </row>
    <row r="377" spans="1:13" x14ac:dyDescent="0.25">
      <c r="A377" s="38">
        <v>373</v>
      </c>
      <c r="B377" s="38">
        <f>'CIA-1-Component 1'!B377</f>
        <v>0</v>
      </c>
      <c r="C377" s="43">
        <f>'CIA-1-Component 1'!C377</f>
        <v>0</v>
      </c>
      <c r="D377" s="39"/>
      <c r="E377" s="39"/>
      <c r="F377" s="39"/>
      <c r="G377" s="39"/>
      <c r="H377" s="39"/>
      <c r="I377" s="39"/>
      <c r="J377" s="39"/>
      <c r="K377" s="39"/>
      <c r="L377" s="39"/>
      <c r="M377" s="39"/>
    </row>
    <row r="378" spans="1:13" x14ac:dyDescent="0.25">
      <c r="A378" s="38">
        <v>374</v>
      </c>
      <c r="B378" s="38">
        <f>'CIA-1-Component 1'!B378</f>
        <v>0</v>
      </c>
      <c r="C378" s="43">
        <f>'CIA-1-Component 1'!C378</f>
        <v>0</v>
      </c>
      <c r="D378" s="39"/>
      <c r="E378" s="39"/>
      <c r="F378" s="39"/>
      <c r="G378" s="39"/>
      <c r="H378" s="39"/>
      <c r="I378" s="39"/>
      <c r="J378" s="39"/>
      <c r="K378" s="39"/>
      <c r="L378" s="39"/>
      <c r="M378" s="39"/>
    </row>
    <row r="379" spans="1:13" x14ac:dyDescent="0.25">
      <c r="A379" s="38">
        <v>375</v>
      </c>
      <c r="B379" s="38">
        <f>'CIA-1-Component 1'!B379</f>
        <v>0</v>
      </c>
      <c r="C379" s="43">
        <f>'CIA-1-Component 1'!C379</f>
        <v>0</v>
      </c>
      <c r="D379" s="39"/>
      <c r="E379" s="39"/>
      <c r="F379" s="39"/>
      <c r="G379" s="39"/>
      <c r="H379" s="39"/>
      <c r="I379" s="39"/>
      <c r="J379" s="39"/>
      <c r="K379" s="39"/>
      <c r="L379" s="39"/>
      <c r="M379" s="39"/>
    </row>
    <row r="380" spans="1:13" x14ac:dyDescent="0.25">
      <c r="A380" s="38">
        <v>376</v>
      </c>
      <c r="B380" s="38">
        <f>'CIA-1-Component 1'!B380</f>
        <v>0</v>
      </c>
      <c r="C380" s="43">
        <f>'CIA-1-Component 1'!C380</f>
        <v>0</v>
      </c>
      <c r="D380" s="39"/>
      <c r="E380" s="39"/>
      <c r="F380" s="39"/>
      <c r="G380" s="39"/>
      <c r="H380" s="39"/>
      <c r="I380" s="39"/>
      <c r="J380" s="39"/>
      <c r="K380" s="39"/>
      <c r="L380" s="39"/>
      <c r="M380" s="39"/>
    </row>
    <row r="381" spans="1:13" x14ac:dyDescent="0.25">
      <c r="A381" s="38">
        <v>377</v>
      </c>
      <c r="B381" s="38">
        <f>'CIA-1-Component 1'!B381</f>
        <v>0</v>
      </c>
      <c r="C381" s="43">
        <f>'CIA-1-Component 1'!C381</f>
        <v>0</v>
      </c>
      <c r="D381" s="39"/>
      <c r="E381" s="39"/>
      <c r="F381" s="39"/>
      <c r="G381" s="39"/>
      <c r="H381" s="39"/>
      <c r="I381" s="39"/>
      <c r="J381" s="39"/>
      <c r="K381" s="39"/>
      <c r="L381" s="39"/>
      <c r="M381" s="39"/>
    </row>
    <row r="382" spans="1:13" x14ac:dyDescent="0.25">
      <c r="A382" s="38">
        <v>378</v>
      </c>
      <c r="B382" s="38">
        <f>'CIA-1-Component 1'!B382</f>
        <v>0</v>
      </c>
      <c r="C382" s="43">
        <f>'CIA-1-Component 1'!C382</f>
        <v>0</v>
      </c>
      <c r="D382" s="39"/>
      <c r="E382" s="39"/>
      <c r="F382" s="39"/>
      <c r="G382" s="39"/>
      <c r="H382" s="39"/>
      <c r="I382" s="39"/>
      <c r="J382" s="39"/>
      <c r="K382" s="39"/>
      <c r="L382" s="39"/>
      <c r="M382" s="39"/>
    </row>
    <row r="383" spans="1:13" x14ac:dyDescent="0.25">
      <c r="A383" s="38">
        <v>379</v>
      </c>
      <c r="B383" s="38">
        <f>'CIA-1-Component 1'!B383</f>
        <v>0</v>
      </c>
      <c r="C383" s="43">
        <f>'CIA-1-Component 1'!C383</f>
        <v>0</v>
      </c>
      <c r="D383" s="39"/>
      <c r="E383" s="39"/>
      <c r="F383" s="39"/>
      <c r="G383" s="39"/>
      <c r="H383" s="39"/>
      <c r="I383" s="39"/>
      <c r="J383" s="39"/>
      <c r="K383" s="39"/>
      <c r="L383" s="39"/>
      <c r="M383" s="39"/>
    </row>
    <row r="384" spans="1:13" x14ac:dyDescent="0.25">
      <c r="A384" s="38">
        <v>380</v>
      </c>
      <c r="B384" s="38">
        <f>'CIA-1-Component 1'!B384</f>
        <v>0</v>
      </c>
      <c r="C384" s="43">
        <f>'CIA-1-Component 1'!C384</f>
        <v>0</v>
      </c>
      <c r="D384" s="39"/>
      <c r="E384" s="39"/>
      <c r="F384" s="39"/>
      <c r="G384" s="39"/>
      <c r="H384" s="39"/>
      <c r="I384" s="39"/>
      <c r="J384" s="39"/>
      <c r="K384" s="39"/>
      <c r="L384" s="39"/>
      <c r="M384" s="39"/>
    </row>
    <row r="385" spans="1:13" x14ac:dyDescent="0.25">
      <c r="A385" s="38">
        <v>381</v>
      </c>
      <c r="B385" s="38">
        <f>'CIA-1-Component 1'!B385</f>
        <v>0</v>
      </c>
      <c r="C385" s="43">
        <f>'CIA-1-Component 1'!C385</f>
        <v>0</v>
      </c>
      <c r="D385" s="39"/>
      <c r="E385" s="39"/>
      <c r="F385" s="39"/>
      <c r="G385" s="39"/>
      <c r="H385" s="39"/>
      <c r="I385" s="39"/>
      <c r="J385" s="39"/>
      <c r="K385" s="39"/>
      <c r="L385" s="39"/>
      <c r="M385" s="39"/>
    </row>
    <row r="386" spans="1:13" x14ac:dyDescent="0.25">
      <c r="A386" s="38">
        <v>382</v>
      </c>
      <c r="B386" s="38">
        <f>'CIA-1-Component 1'!B386</f>
        <v>0</v>
      </c>
      <c r="C386" s="43">
        <f>'CIA-1-Component 1'!C386</f>
        <v>0</v>
      </c>
      <c r="D386" s="39"/>
      <c r="E386" s="39"/>
      <c r="F386" s="39"/>
      <c r="G386" s="39"/>
      <c r="H386" s="39"/>
      <c r="I386" s="39"/>
      <c r="J386" s="39"/>
      <c r="K386" s="39"/>
      <c r="L386" s="39"/>
      <c r="M386" s="39"/>
    </row>
    <row r="387" spans="1:13" x14ac:dyDescent="0.25">
      <c r="A387" s="38">
        <v>383</v>
      </c>
      <c r="B387" s="38">
        <f>'CIA-1-Component 1'!B387</f>
        <v>0</v>
      </c>
      <c r="C387" s="43">
        <f>'CIA-1-Component 1'!C387</f>
        <v>0</v>
      </c>
      <c r="D387" s="39"/>
      <c r="E387" s="39"/>
      <c r="F387" s="39"/>
      <c r="G387" s="39"/>
      <c r="H387" s="39"/>
      <c r="I387" s="39"/>
      <c r="J387" s="39"/>
      <c r="K387" s="39"/>
      <c r="L387" s="39"/>
      <c r="M387" s="39"/>
    </row>
    <row r="388" spans="1:13" x14ac:dyDescent="0.25">
      <c r="A388" s="38">
        <v>384</v>
      </c>
      <c r="B388" s="38">
        <f>'CIA-1-Component 1'!B388</f>
        <v>0</v>
      </c>
      <c r="C388" s="43">
        <f>'CIA-1-Component 1'!C388</f>
        <v>0</v>
      </c>
      <c r="D388" s="39"/>
      <c r="E388" s="39"/>
      <c r="F388" s="39"/>
      <c r="G388" s="39"/>
      <c r="H388" s="39"/>
      <c r="I388" s="39"/>
      <c r="J388" s="39"/>
      <c r="K388" s="39"/>
      <c r="L388" s="39"/>
      <c r="M388" s="39"/>
    </row>
    <row r="389" spans="1:13" x14ac:dyDescent="0.25">
      <c r="A389" s="38">
        <v>385</v>
      </c>
      <c r="B389" s="38">
        <f>'CIA-1-Component 1'!B389</f>
        <v>0</v>
      </c>
      <c r="C389" s="43">
        <f>'CIA-1-Component 1'!C389</f>
        <v>0</v>
      </c>
      <c r="D389" s="39"/>
      <c r="E389" s="39"/>
      <c r="F389" s="39"/>
      <c r="G389" s="39"/>
      <c r="H389" s="39"/>
      <c r="I389" s="39"/>
      <c r="J389" s="39"/>
      <c r="K389" s="39"/>
      <c r="L389" s="39"/>
      <c r="M389" s="39"/>
    </row>
    <row r="390" spans="1:13" x14ac:dyDescent="0.25">
      <c r="A390" s="38">
        <v>386</v>
      </c>
      <c r="B390" s="38">
        <f>'CIA-1-Component 1'!B390</f>
        <v>0</v>
      </c>
      <c r="C390" s="43">
        <f>'CIA-1-Component 1'!C390</f>
        <v>0</v>
      </c>
      <c r="D390" s="39"/>
      <c r="E390" s="39"/>
      <c r="F390" s="39"/>
      <c r="G390" s="39"/>
      <c r="H390" s="39"/>
      <c r="I390" s="39"/>
      <c r="J390" s="39"/>
      <c r="K390" s="39"/>
      <c r="L390" s="39"/>
      <c r="M390" s="39"/>
    </row>
    <row r="391" spans="1:13" x14ac:dyDescent="0.25">
      <c r="A391" s="38">
        <v>387</v>
      </c>
      <c r="B391" s="38">
        <f>'CIA-1-Component 1'!B391</f>
        <v>0</v>
      </c>
      <c r="C391" s="43">
        <f>'CIA-1-Component 1'!C391</f>
        <v>0</v>
      </c>
      <c r="D391" s="39"/>
      <c r="E391" s="39"/>
      <c r="F391" s="39"/>
      <c r="G391" s="39"/>
      <c r="H391" s="39"/>
      <c r="I391" s="39"/>
      <c r="J391" s="39"/>
      <c r="K391" s="39"/>
      <c r="L391" s="39"/>
      <c r="M391" s="39"/>
    </row>
    <row r="392" spans="1:13" x14ac:dyDescent="0.25">
      <c r="A392" s="38">
        <v>388</v>
      </c>
      <c r="B392" s="38">
        <f>'CIA-1-Component 1'!B392</f>
        <v>0</v>
      </c>
      <c r="C392" s="43">
        <f>'CIA-1-Component 1'!C392</f>
        <v>0</v>
      </c>
      <c r="D392" s="39"/>
      <c r="E392" s="39"/>
      <c r="F392" s="39"/>
      <c r="G392" s="39"/>
      <c r="H392" s="39"/>
      <c r="I392" s="39"/>
      <c r="J392" s="39"/>
      <c r="K392" s="39"/>
      <c r="L392" s="39"/>
      <c r="M392" s="39"/>
    </row>
    <row r="393" spans="1:13" x14ac:dyDescent="0.25">
      <c r="A393" s="38">
        <v>389</v>
      </c>
      <c r="B393" s="38">
        <f>'CIA-1-Component 1'!B393</f>
        <v>0</v>
      </c>
      <c r="C393" s="43">
        <f>'CIA-1-Component 1'!C393</f>
        <v>0</v>
      </c>
      <c r="D393" s="39"/>
      <c r="E393" s="39"/>
      <c r="F393" s="39"/>
      <c r="G393" s="39"/>
      <c r="H393" s="39"/>
      <c r="I393" s="39"/>
      <c r="J393" s="39"/>
      <c r="K393" s="39"/>
      <c r="L393" s="39"/>
      <c r="M393" s="39"/>
    </row>
    <row r="394" spans="1:13" x14ac:dyDescent="0.25">
      <c r="A394" s="38">
        <v>390</v>
      </c>
      <c r="B394" s="38">
        <f>'CIA-1-Component 1'!B394</f>
        <v>0</v>
      </c>
      <c r="C394" s="43">
        <f>'CIA-1-Component 1'!C394</f>
        <v>0</v>
      </c>
      <c r="D394" s="39"/>
      <c r="E394" s="39"/>
      <c r="F394" s="39"/>
      <c r="G394" s="39"/>
      <c r="H394" s="39"/>
      <c r="I394" s="39"/>
      <c r="J394" s="39"/>
      <c r="K394" s="39"/>
      <c r="L394" s="39"/>
      <c r="M394" s="39"/>
    </row>
    <row r="395" spans="1:13" x14ac:dyDescent="0.25">
      <c r="A395" s="38">
        <v>391</v>
      </c>
      <c r="B395" s="38">
        <f>'CIA-1-Component 1'!B395</f>
        <v>0</v>
      </c>
      <c r="C395" s="43">
        <f>'CIA-1-Component 1'!C395</f>
        <v>0</v>
      </c>
      <c r="D395" s="39"/>
      <c r="E395" s="39"/>
      <c r="F395" s="39"/>
      <c r="G395" s="39"/>
      <c r="H395" s="39"/>
      <c r="I395" s="39"/>
      <c r="J395" s="39"/>
      <c r="K395" s="39"/>
      <c r="L395" s="39"/>
      <c r="M395" s="39"/>
    </row>
    <row r="396" spans="1:13" x14ac:dyDescent="0.25">
      <c r="A396" s="38">
        <v>392</v>
      </c>
      <c r="B396" s="38">
        <f>'CIA-1-Component 1'!B396</f>
        <v>0</v>
      </c>
      <c r="C396" s="43">
        <f>'CIA-1-Component 1'!C396</f>
        <v>0</v>
      </c>
      <c r="D396" s="39"/>
      <c r="E396" s="39"/>
      <c r="F396" s="39"/>
      <c r="G396" s="39"/>
      <c r="H396" s="39"/>
      <c r="I396" s="39"/>
      <c r="J396" s="39"/>
      <c r="K396" s="39"/>
      <c r="L396" s="39"/>
      <c r="M396" s="39"/>
    </row>
    <row r="397" spans="1:13" x14ac:dyDescent="0.25">
      <c r="A397" s="38">
        <v>393</v>
      </c>
      <c r="B397" s="38">
        <f>'CIA-1-Component 1'!B397</f>
        <v>0</v>
      </c>
      <c r="C397" s="43">
        <f>'CIA-1-Component 1'!C397</f>
        <v>0</v>
      </c>
      <c r="D397" s="39"/>
      <c r="E397" s="39"/>
      <c r="F397" s="39"/>
      <c r="G397" s="39"/>
      <c r="H397" s="39"/>
      <c r="I397" s="39"/>
      <c r="J397" s="39"/>
      <c r="K397" s="39"/>
      <c r="L397" s="39"/>
      <c r="M397" s="39"/>
    </row>
    <row r="398" spans="1:13" x14ac:dyDescent="0.25">
      <c r="A398" s="38">
        <v>394</v>
      </c>
      <c r="B398" s="38">
        <f>'CIA-1-Component 1'!B398</f>
        <v>0</v>
      </c>
      <c r="C398" s="43">
        <f>'CIA-1-Component 1'!C398</f>
        <v>0</v>
      </c>
      <c r="D398" s="39"/>
      <c r="E398" s="39"/>
      <c r="F398" s="39"/>
      <c r="G398" s="39"/>
      <c r="H398" s="39"/>
      <c r="I398" s="39"/>
      <c r="J398" s="39"/>
      <c r="K398" s="39"/>
      <c r="L398" s="39"/>
      <c r="M398" s="39"/>
    </row>
    <row r="399" spans="1:13" x14ac:dyDescent="0.25">
      <c r="A399" s="38">
        <v>395</v>
      </c>
      <c r="B399" s="38">
        <f>'CIA-1-Component 1'!B399</f>
        <v>0</v>
      </c>
      <c r="C399" s="43">
        <f>'CIA-1-Component 1'!C399</f>
        <v>0</v>
      </c>
      <c r="D399" s="39"/>
      <c r="E399" s="39"/>
      <c r="F399" s="39"/>
      <c r="G399" s="39"/>
      <c r="H399" s="39"/>
      <c r="I399" s="39"/>
      <c r="J399" s="39"/>
      <c r="K399" s="39"/>
      <c r="L399" s="39"/>
      <c r="M399" s="39"/>
    </row>
    <row r="400" spans="1:13" x14ac:dyDescent="0.25">
      <c r="A400" s="38">
        <v>396</v>
      </c>
      <c r="B400" s="38">
        <f>'CIA-1-Component 1'!B400</f>
        <v>0</v>
      </c>
      <c r="C400" s="43">
        <f>'CIA-1-Component 1'!C400</f>
        <v>0</v>
      </c>
      <c r="D400" s="39"/>
      <c r="E400" s="39"/>
      <c r="F400" s="39"/>
      <c r="G400" s="39"/>
      <c r="H400" s="39"/>
      <c r="I400" s="39"/>
      <c r="J400" s="39"/>
      <c r="K400" s="39"/>
      <c r="L400" s="39"/>
      <c r="M400" s="39"/>
    </row>
    <row r="401" spans="1:13" x14ac:dyDescent="0.25">
      <c r="A401" s="38">
        <v>397</v>
      </c>
      <c r="B401" s="38">
        <f>'CIA-1-Component 1'!B401</f>
        <v>0</v>
      </c>
      <c r="C401" s="43">
        <f>'CIA-1-Component 1'!C401</f>
        <v>0</v>
      </c>
      <c r="D401" s="39"/>
      <c r="E401" s="39"/>
      <c r="F401" s="39"/>
      <c r="G401" s="39"/>
      <c r="H401" s="39"/>
      <c r="I401" s="39"/>
      <c r="J401" s="39"/>
      <c r="K401" s="39"/>
      <c r="L401" s="39"/>
      <c r="M401" s="39"/>
    </row>
    <row r="402" spans="1:13" x14ac:dyDescent="0.25">
      <c r="A402" s="38">
        <v>398</v>
      </c>
      <c r="B402" s="38">
        <f>'CIA-1-Component 1'!B402</f>
        <v>0</v>
      </c>
      <c r="C402" s="43">
        <f>'CIA-1-Component 1'!C402</f>
        <v>0</v>
      </c>
      <c r="D402" s="39"/>
      <c r="E402" s="39"/>
      <c r="F402" s="39"/>
      <c r="G402" s="39"/>
      <c r="H402" s="39"/>
      <c r="I402" s="39"/>
      <c r="J402" s="39"/>
      <c r="K402" s="39"/>
      <c r="L402" s="39"/>
      <c r="M402" s="39"/>
    </row>
    <row r="403" spans="1:13" x14ac:dyDescent="0.25">
      <c r="A403" s="38">
        <v>399</v>
      </c>
      <c r="B403" s="38">
        <f>'CIA-1-Component 1'!B403</f>
        <v>0</v>
      </c>
      <c r="C403" s="43">
        <f>'CIA-1-Component 1'!C403</f>
        <v>0</v>
      </c>
      <c r="D403" s="39"/>
      <c r="E403" s="39"/>
      <c r="F403" s="39"/>
      <c r="G403" s="39"/>
      <c r="H403" s="39"/>
      <c r="I403" s="39"/>
      <c r="J403" s="39"/>
      <c r="K403" s="39"/>
      <c r="L403" s="39"/>
      <c r="M403" s="39"/>
    </row>
    <row r="404" spans="1:13" x14ac:dyDescent="0.25">
      <c r="A404" s="38">
        <v>400</v>
      </c>
      <c r="B404" s="38">
        <f>'CIA-1-Component 1'!B404</f>
        <v>0</v>
      </c>
      <c r="C404" s="43">
        <f>'CIA-1-Component 1'!C404</f>
        <v>0</v>
      </c>
      <c r="D404" s="39"/>
      <c r="E404" s="39"/>
      <c r="F404" s="39"/>
      <c r="G404" s="39"/>
      <c r="H404" s="39"/>
      <c r="I404" s="39"/>
      <c r="J404" s="39"/>
      <c r="K404" s="39"/>
      <c r="L404" s="39"/>
      <c r="M404" s="39"/>
    </row>
    <row r="405" spans="1:13" x14ac:dyDescent="0.25">
      <c r="A405" s="38">
        <v>401</v>
      </c>
      <c r="B405" s="38">
        <f>'CIA-1-Component 1'!B405</f>
        <v>0</v>
      </c>
      <c r="C405" s="43">
        <f>'CIA-1-Component 1'!C405</f>
        <v>0</v>
      </c>
      <c r="D405" s="39"/>
      <c r="E405" s="39"/>
      <c r="F405" s="39"/>
      <c r="G405" s="39"/>
      <c r="H405" s="39"/>
      <c r="I405" s="39"/>
      <c r="J405" s="39"/>
      <c r="K405" s="39"/>
      <c r="L405" s="39"/>
      <c r="M405" s="39"/>
    </row>
    <row r="406" spans="1:13" x14ac:dyDescent="0.25">
      <c r="A406" s="38">
        <v>402</v>
      </c>
      <c r="B406" s="38">
        <f>'CIA-1-Component 1'!B406</f>
        <v>0</v>
      </c>
      <c r="C406" s="43">
        <f>'CIA-1-Component 1'!C406</f>
        <v>0</v>
      </c>
      <c r="D406" s="39"/>
      <c r="E406" s="39"/>
      <c r="F406" s="39"/>
      <c r="G406" s="39"/>
      <c r="H406" s="39"/>
      <c r="I406" s="39"/>
      <c r="J406" s="39"/>
      <c r="K406" s="39"/>
      <c r="L406" s="39"/>
      <c r="M406" s="39"/>
    </row>
    <row r="407" spans="1:13" x14ac:dyDescent="0.25">
      <c r="A407" s="38">
        <v>403</v>
      </c>
      <c r="B407" s="38">
        <f>'CIA-1-Component 1'!B407</f>
        <v>0</v>
      </c>
      <c r="C407" s="43">
        <f>'CIA-1-Component 1'!C407</f>
        <v>0</v>
      </c>
      <c r="D407" s="39"/>
      <c r="E407" s="39"/>
      <c r="F407" s="39"/>
      <c r="G407" s="39"/>
      <c r="H407" s="39"/>
      <c r="I407" s="39"/>
      <c r="J407" s="39"/>
      <c r="K407" s="39"/>
      <c r="L407" s="39"/>
      <c r="M407" s="39"/>
    </row>
    <row r="408" spans="1:13" x14ac:dyDescent="0.25">
      <c r="A408" s="38">
        <v>404</v>
      </c>
      <c r="B408" s="38">
        <f>'CIA-1-Component 1'!B408</f>
        <v>0</v>
      </c>
      <c r="C408" s="43">
        <f>'CIA-1-Component 1'!C408</f>
        <v>0</v>
      </c>
      <c r="D408" s="39"/>
      <c r="E408" s="39"/>
      <c r="F408" s="39"/>
      <c r="G408" s="39"/>
      <c r="H408" s="39"/>
      <c r="I408" s="39"/>
      <c r="J408" s="39"/>
      <c r="K408" s="39"/>
      <c r="L408" s="39"/>
      <c r="M408" s="39"/>
    </row>
    <row r="409" spans="1:13" x14ac:dyDescent="0.25">
      <c r="A409" s="38">
        <v>405</v>
      </c>
      <c r="B409" s="38">
        <f>'CIA-1-Component 1'!B409</f>
        <v>0</v>
      </c>
      <c r="C409" s="43">
        <f>'CIA-1-Component 1'!C409</f>
        <v>0</v>
      </c>
      <c r="D409" s="39"/>
      <c r="E409" s="39"/>
      <c r="F409" s="39"/>
      <c r="G409" s="39"/>
      <c r="H409" s="39"/>
      <c r="I409" s="39"/>
      <c r="J409" s="39"/>
      <c r="K409" s="39"/>
      <c r="L409" s="39"/>
      <c r="M409" s="39"/>
    </row>
    <row r="410" spans="1:13" x14ac:dyDescent="0.25">
      <c r="A410" s="38">
        <v>406</v>
      </c>
      <c r="B410" s="38">
        <f>'CIA-1-Component 1'!B410</f>
        <v>0</v>
      </c>
      <c r="C410" s="43">
        <f>'CIA-1-Component 1'!C410</f>
        <v>0</v>
      </c>
      <c r="D410" s="39"/>
      <c r="E410" s="39"/>
      <c r="F410" s="39"/>
      <c r="G410" s="39"/>
      <c r="H410" s="39"/>
      <c r="I410" s="39"/>
      <c r="J410" s="39"/>
      <c r="K410" s="39"/>
      <c r="L410" s="39"/>
      <c r="M410" s="39"/>
    </row>
    <row r="411" spans="1:13" x14ac:dyDescent="0.25">
      <c r="A411" s="38">
        <v>407</v>
      </c>
      <c r="B411" s="38">
        <f>'CIA-1-Component 1'!B411</f>
        <v>0</v>
      </c>
      <c r="C411" s="43">
        <f>'CIA-1-Component 1'!C411</f>
        <v>0</v>
      </c>
      <c r="D411" s="39"/>
      <c r="E411" s="39"/>
      <c r="F411" s="39"/>
      <c r="G411" s="39"/>
      <c r="H411" s="39"/>
      <c r="I411" s="39"/>
      <c r="J411" s="39"/>
      <c r="K411" s="39"/>
      <c r="L411" s="39"/>
      <c r="M411" s="39"/>
    </row>
    <row r="412" spans="1:13" x14ac:dyDescent="0.25">
      <c r="A412" s="38">
        <v>408</v>
      </c>
      <c r="B412" s="38">
        <f>'CIA-1-Component 1'!B412</f>
        <v>0</v>
      </c>
      <c r="C412" s="43">
        <f>'CIA-1-Component 1'!C412</f>
        <v>0</v>
      </c>
      <c r="D412" s="39"/>
      <c r="E412" s="39"/>
      <c r="F412" s="39"/>
      <c r="G412" s="39"/>
      <c r="H412" s="39"/>
      <c r="I412" s="39"/>
      <c r="J412" s="39"/>
      <c r="K412" s="39"/>
      <c r="L412" s="39"/>
      <c r="M412" s="39"/>
    </row>
    <row r="413" spans="1:13" x14ac:dyDescent="0.25">
      <c r="A413" s="38">
        <v>409</v>
      </c>
      <c r="B413" s="38">
        <f>'CIA-1-Component 1'!B413</f>
        <v>0</v>
      </c>
      <c r="C413" s="43">
        <f>'CIA-1-Component 1'!C413</f>
        <v>0</v>
      </c>
      <c r="D413" s="39"/>
      <c r="E413" s="39"/>
      <c r="F413" s="39"/>
      <c r="G413" s="39"/>
      <c r="H413" s="39"/>
      <c r="I413" s="39"/>
      <c r="J413" s="39"/>
      <c r="K413" s="39"/>
      <c r="L413" s="39"/>
      <c r="M413" s="39"/>
    </row>
    <row r="414" spans="1:13" x14ac:dyDescent="0.25">
      <c r="A414" s="38">
        <v>410</v>
      </c>
      <c r="B414" s="38">
        <f>'CIA-1-Component 1'!B414</f>
        <v>0</v>
      </c>
      <c r="C414" s="43">
        <f>'CIA-1-Component 1'!C414</f>
        <v>0</v>
      </c>
      <c r="D414" s="39"/>
      <c r="E414" s="39"/>
      <c r="F414" s="39"/>
      <c r="G414" s="39"/>
      <c r="H414" s="39"/>
      <c r="I414" s="39"/>
      <c r="J414" s="39"/>
      <c r="K414" s="39"/>
      <c r="L414" s="39"/>
      <c r="M414" s="39"/>
    </row>
    <row r="415" spans="1:13" x14ac:dyDescent="0.25">
      <c r="A415" s="38">
        <v>411</v>
      </c>
      <c r="B415" s="38">
        <f>'CIA-1-Component 1'!B415</f>
        <v>0</v>
      </c>
      <c r="C415" s="43">
        <f>'CIA-1-Component 1'!C415</f>
        <v>0</v>
      </c>
      <c r="D415" s="39"/>
      <c r="E415" s="39"/>
      <c r="F415" s="39"/>
      <c r="G415" s="39"/>
      <c r="H415" s="39"/>
      <c r="I415" s="39"/>
      <c r="J415" s="39"/>
      <c r="K415" s="39"/>
      <c r="L415" s="39"/>
      <c r="M415" s="39"/>
    </row>
    <row r="416" spans="1:13" x14ac:dyDescent="0.25">
      <c r="A416" s="38">
        <v>412</v>
      </c>
      <c r="B416" s="38">
        <f>'CIA-1-Component 1'!B416</f>
        <v>0</v>
      </c>
      <c r="C416" s="43">
        <f>'CIA-1-Component 1'!C416</f>
        <v>0</v>
      </c>
      <c r="D416" s="39"/>
      <c r="E416" s="39"/>
      <c r="F416" s="39"/>
      <c r="G416" s="39"/>
      <c r="H416" s="39"/>
      <c r="I416" s="39"/>
      <c r="J416" s="39"/>
      <c r="K416" s="39"/>
      <c r="L416" s="39"/>
      <c r="M416" s="39"/>
    </row>
    <row r="417" spans="1:13" x14ac:dyDescent="0.25">
      <c r="A417" s="38">
        <v>413</v>
      </c>
      <c r="B417" s="38">
        <f>'CIA-1-Component 1'!B417</f>
        <v>0</v>
      </c>
      <c r="C417" s="43">
        <f>'CIA-1-Component 1'!C417</f>
        <v>0</v>
      </c>
      <c r="D417" s="39"/>
      <c r="E417" s="39"/>
      <c r="F417" s="39"/>
      <c r="G417" s="39"/>
      <c r="H417" s="39"/>
      <c r="I417" s="39"/>
      <c r="J417" s="39"/>
      <c r="K417" s="39"/>
      <c r="L417" s="39"/>
      <c r="M417" s="39"/>
    </row>
    <row r="418" spans="1:13" x14ac:dyDescent="0.25">
      <c r="A418" s="38">
        <v>414</v>
      </c>
      <c r="B418" s="38">
        <f>'CIA-1-Component 1'!B418</f>
        <v>0</v>
      </c>
      <c r="C418" s="43">
        <f>'CIA-1-Component 1'!C418</f>
        <v>0</v>
      </c>
      <c r="D418" s="39"/>
      <c r="E418" s="39"/>
      <c r="F418" s="39"/>
      <c r="G418" s="39"/>
      <c r="H418" s="39"/>
      <c r="I418" s="39"/>
      <c r="J418" s="39"/>
      <c r="K418" s="39"/>
      <c r="L418" s="39"/>
      <c r="M418" s="39"/>
    </row>
    <row r="419" spans="1:13" x14ac:dyDescent="0.25">
      <c r="A419" s="38">
        <v>415</v>
      </c>
      <c r="B419" s="38">
        <f>'CIA-1-Component 1'!B419</f>
        <v>0</v>
      </c>
      <c r="C419" s="43">
        <f>'CIA-1-Component 1'!C419</f>
        <v>0</v>
      </c>
      <c r="D419" s="39"/>
      <c r="E419" s="39"/>
      <c r="F419" s="39"/>
      <c r="G419" s="39"/>
      <c r="H419" s="39"/>
      <c r="I419" s="39"/>
      <c r="J419" s="39"/>
      <c r="K419" s="39"/>
      <c r="L419" s="39"/>
      <c r="M419" s="39"/>
    </row>
    <row r="420" spans="1:13" x14ac:dyDescent="0.25">
      <c r="A420" s="38">
        <v>416</v>
      </c>
      <c r="B420" s="38">
        <f>'CIA-1-Component 1'!B420</f>
        <v>0</v>
      </c>
      <c r="C420" s="43">
        <f>'CIA-1-Component 1'!C420</f>
        <v>0</v>
      </c>
      <c r="D420" s="39"/>
      <c r="E420" s="39"/>
      <c r="F420" s="39"/>
      <c r="G420" s="39"/>
      <c r="H420" s="39"/>
      <c r="I420" s="39"/>
      <c r="J420" s="39"/>
      <c r="K420" s="39"/>
      <c r="L420" s="39"/>
      <c r="M420" s="39"/>
    </row>
    <row r="421" spans="1:13" x14ac:dyDescent="0.25">
      <c r="A421" s="38">
        <v>417</v>
      </c>
      <c r="B421" s="38">
        <f>'CIA-1-Component 1'!B421</f>
        <v>0</v>
      </c>
      <c r="C421" s="43">
        <f>'CIA-1-Component 1'!C421</f>
        <v>0</v>
      </c>
      <c r="D421" s="39"/>
      <c r="E421" s="39"/>
      <c r="F421" s="39"/>
      <c r="G421" s="39"/>
      <c r="H421" s="39"/>
      <c r="I421" s="39"/>
      <c r="J421" s="39"/>
      <c r="K421" s="39"/>
      <c r="L421" s="39"/>
      <c r="M421" s="39"/>
    </row>
    <row r="422" spans="1:13" x14ac:dyDescent="0.25">
      <c r="A422" s="38">
        <v>418</v>
      </c>
      <c r="B422" s="38">
        <f>'CIA-1-Component 1'!B422</f>
        <v>0</v>
      </c>
      <c r="C422" s="43">
        <f>'CIA-1-Component 1'!C422</f>
        <v>0</v>
      </c>
      <c r="D422" s="39"/>
      <c r="E422" s="39"/>
      <c r="F422" s="39"/>
      <c r="G422" s="39"/>
      <c r="H422" s="39"/>
      <c r="I422" s="39"/>
      <c r="J422" s="39"/>
      <c r="K422" s="39"/>
      <c r="L422" s="39"/>
      <c r="M422" s="39"/>
    </row>
    <row r="423" spans="1:13" x14ac:dyDescent="0.25">
      <c r="A423" s="38">
        <v>419</v>
      </c>
      <c r="B423" s="38">
        <f>'CIA-1-Component 1'!B423</f>
        <v>0</v>
      </c>
      <c r="C423" s="43">
        <f>'CIA-1-Component 1'!C423</f>
        <v>0</v>
      </c>
      <c r="D423" s="39"/>
      <c r="E423" s="39"/>
      <c r="F423" s="39"/>
      <c r="G423" s="39"/>
      <c r="H423" s="39"/>
      <c r="I423" s="39"/>
      <c r="J423" s="39"/>
      <c r="K423" s="39"/>
      <c r="L423" s="39"/>
      <c r="M423" s="39"/>
    </row>
    <row r="424" spans="1:13" x14ac:dyDescent="0.25">
      <c r="A424" s="38">
        <v>420</v>
      </c>
      <c r="B424" s="38">
        <f>'CIA-1-Component 1'!B424</f>
        <v>0</v>
      </c>
      <c r="C424" s="43">
        <f>'CIA-1-Component 1'!C424</f>
        <v>0</v>
      </c>
      <c r="D424" s="39"/>
      <c r="E424" s="39"/>
      <c r="F424" s="39"/>
      <c r="G424" s="39"/>
      <c r="H424" s="39"/>
      <c r="I424" s="39"/>
      <c r="J424" s="39"/>
      <c r="K424" s="39"/>
      <c r="L424" s="39"/>
      <c r="M424" s="39"/>
    </row>
    <row r="425" spans="1:13" x14ac:dyDescent="0.25">
      <c r="A425" s="38">
        <v>421</v>
      </c>
      <c r="B425" s="38">
        <f>'CIA-1-Component 1'!B425</f>
        <v>0</v>
      </c>
      <c r="C425" s="43">
        <f>'CIA-1-Component 1'!C425</f>
        <v>0</v>
      </c>
      <c r="D425" s="39"/>
      <c r="E425" s="39"/>
      <c r="F425" s="39"/>
      <c r="G425" s="39"/>
      <c r="H425" s="39"/>
      <c r="I425" s="39"/>
      <c r="J425" s="39"/>
      <c r="K425" s="39"/>
      <c r="L425" s="39"/>
      <c r="M425" s="39"/>
    </row>
    <row r="426" spans="1:13" x14ac:dyDescent="0.25">
      <c r="A426" s="38">
        <v>422</v>
      </c>
      <c r="B426" s="38">
        <f>'CIA-1-Component 1'!B426</f>
        <v>0</v>
      </c>
      <c r="C426" s="43">
        <f>'CIA-1-Component 1'!C426</f>
        <v>0</v>
      </c>
      <c r="D426" s="39"/>
      <c r="E426" s="39"/>
      <c r="F426" s="39"/>
      <c r="G426" s="39"/>
      <c r="H426" s="39"/>
      <c r="I426" s="39"/>
      <c r="J426" s="39"/>
      <c r="K426" s="39"/>
      <c r="L426" s="39"/>
      <c r="M426" s="39"/>
    </row>
    <row r="427" spans="1:13" x14ac:dyDescent="0.25">
      <c r="A427" s="38">
        <v>423</v>
      </c>
      <c r="B427" s="38">
        <f>'CIA-1-Component 1'!B427</f>
        <v>0</v>
      </c>
      <c r="C427" s="43">
        <f>'CIA-1-Component 1'!C427</f>
        <v>0</v>
      </c>
      <c r="D427" s="39"/>
      <c r="E427" s="39"/>
      <c r="F427" s="39"/>
      <c r="G427" s="39"/>
      <c r="H427" s="39"/>
      <c r="I427" s="39"/>
      <c r="J427" s="39"/>
      <c r="K427" s="39"/>
      <c r="L427" s="39"/>
      <c r="M427" s="39"/>
    </row>
    <row r="428" spans="1:13" x14ac:dyDescent="0.25">
      <c r="A428" s="38">
        <v>424</v>
      </c>
      <c r="B428" s="38">
        <f>'CIA-1-Component 1'!B428</f>
        <v>0</v>
      </c>
      <c r="C428" s="43">
        <f>'CIA-1-Component 1'!C428</f>
        <v>0</v>
      </c>
      <c r="D428" s="39"/>
      <c r="E428" s="39"/>
      <c r="F428" s="39"/>
      <c r="G428" s="39"/>
      <c r="H428" s="39"/>
      <c r="I428" s="39"/>
      <c r="J428" s="39"/>
      <c r="K428" s="39"/>
      <c r="L428" s="39"/>
      <c r="M428" s="39"/>
    </row>
    <row r="429" spans="1:13" x14ac:dyDescent="0.25">
      <c r="A429" s="38">
        <v>425</v>
      </c>
      <c r="B429" s="38">
        <f>'CIA-1-Component 1'!B429</f>
        <v>0</v>
      </c>
      <c r="C429" s="43">
        <f>'CIA-1-Component 1'!C429</f>
        <v>0</v>
      </c>
      <c r="D429" s="39"/>
      <c r="E429" s="39"/>
      <c r="F429" s="39"/>
      <c r="G429" s="39"/>
      <c r="H429" s="39"/>
      <c r="I429" s="39"/>
      <c r="J429" s="39"/>
      <c r="K429" s="39"/>
      <c r="L429" s="39"/>
      <c r="M429" s="39"/>
    </row>
    <row r="430" spans="1:13" x14ac:dyDescent="0.25">
      <c r="A430" s="38">
        <v>426</v>
      </c>
      <c r="B430" s="38">
        <f>'CIA-1-Component 1'!B430</f>
        <v>0</v>
      </c>
      <c r="C430" s="43">
        <f>'CIA-1-Component 1'!C430</f>
        <v>0</v>
      </c>
      <c r="D430" s="39"/>
      <c r="E430" s="39"/>
      <c r="F430" s="39"/>
      <c r="G430" s="39"/>
      <c r="H430" s="39"/>
      <c r="I430" s="39"/>
      <c r="J430" s="39"/>
      <c r="K430" s="39"/>
      <c r="L430" s="39"/>
      <c r="M430" s="39"/>
    </row>
    <row r="431" spans="1:13" x14ac:dyDescent="0.25">
      <c r="A431" s="38">
        <v>427</v>
      </c>
      <c r="B431" s="38">
        <f>'CIA-1-Component 1'!B431</f>
        <v>0</v>
      </c>
      <c r="C431" s="43">
        <f>'CIA-1-Component 1'!C431</f>
        <v>0</v>
      </c>
      <c r="D431" s="39"/>
      <c r="E431" s="39"/>
      <c r="F431" s="39"/>
      <c r="G431" s="39"/>
      <c r="H431" s="39"/>
      <c r="I431" s="39"/>
      <c r="J431" s="39"/>
      <c r="K431" s="39"/>
      <c r="L431" s="39"/>
      <c r="M431" s="39"/>
    </row>
    <row r="432" spans="1:13" x14ac:dyDescent="0.25">
      <c r="A432" s="38">
        <v>428</v>
      </c>
      <c r="B432" s="38">
        <f>'CIA-1-Component 1'!B432</f>
        <v>0</v>
      </c>
      <c r="C432" s="43">
        <f>'CIA-1-Component 1'!C432</f>
        <v>0</v>
      </c>
      <c r="D432" s="39"/>
      <c r="E432" s="39"/>
      <c r="F432" s="39"/>
      <c r="G432" s="39"/>
      <c r="H432" s="39"/>
      <c r="I432" s="39"/>
      <c r="J432" s="39"/>
      <c r="K432" s="39"/>
      <c r="L432" s="39"/>
      <c r="M432" s="39"/>
    </row>
    <row r="433" spans="1:13" x14ac:dyDescent="0.25">
      <c r="A433" s="38">
        <v>429</v>
      </c>
      <c r="B433" s="38">
        <f>'CIA-1-Component 1'!B433</f>
        <v>0</v>
      </c>
      <c r="C433" s="43">
        <f>'CIA-1-Component 1'!C433</f>
        <v>0</v>
      </c>
      <c r="D433" s="39"/>
      <c r="E433" s="39"/>
      <c r="F433" s="39"/>
      <c r="G433" s="39"/>
      <c r="H433" s="39"/>
      <c r="I433" s="39"/>
      <c r="J433" s="39"/>
      <c r="K433" s="39"/>
      <c r="L433" s="39"/>
      <c r="M433" s="39"/>
    </row>
    <row r="434" spans="1:13" x14ac:dyDescent="0.25">
      <c r="A434" s="38">
        <v>430</v>
      </c>
      <c r="B434" s="38">
        <f>'CIA-1-Component 1'!B434</f>
        <v>0</v>
      </c>
      <c r="C434" s="43">
        <f>'CIA-1-Component 1'!C434</f>
        <v>0</v>
      </c>
      <c r="D434" s="39"/>
      <c r="E434" s="39"/>
      <c r="F434" s="39"/>
      <c r="G434" s="39"/>
      <c r="H434" s="39"/>
      <c r="I434" s="39"/>
      <c r="J434" s="39"/>
      <c r="K434" s="39"/>
      <c r="L434" s="39"/>
      <c r="M434" s="39"/>
    </row>
    <row r="435" spans="1:13" x14ac:dyDescent="0.25">
      <c r="A435" s="38">
        <v>431</v>
      </c>
      <c r="B435" s="38">
        <f>'CIA-1-Component 1'!B435</f>
        <v>0</v>
      </c>
      <c r="C435" s="43">
        <f>'CIA-1-Component 1'!C435</f>
        <v>0</v>
      </c>
      <c r="D435" s="39"/>
      <c r="E435" s="39"/>
      <c r="F435" s="39"/>
      <c r="G435" s="39"/>
      <c r="H435" s="39"/>
      <c r="I435" s="39"/>
      <c r="J435" s="39"/>
      <c r="K435" s="39"/>
      <c r="L435" s="39"/>
      <c r="M435" s="39"/>
    </row>
    <row r="436" spans="1:13" x14ac:dyDescent="0.25">
      <c r="A436" s="38">
        <v>432</v>
      </c>
      <c r="B436" s="38">
        <f>'CIA-1-Component 1'!B436</f>
        <v>0</v>
      </c>
      <c r="C436" s="43">
        <f>'CIA-1-Component 1'!C436</f>
        <v>0</v>
      </c>
      <c r="D436" s="39"/>
      <c r="E436" s="39"/>
      <c r="F436" s="39"/>
      <c r="G436" s="39"/>
      <c r="H436" s="39"/>
      <c r="I436" s="39"/>
      <c r="J436" s="39"/>
      <c r="K436" s="39"/>
      <c r="L436" s="39"/>
      <c r="M436" s="39"/>
    </row>
    <row r="437" spans="1:13" x14ac:dyDescent="0.25">
      <c r="A437" s="38">
        <v>433</v>
      </c>
      <c r="B437" s="38">
        <f>'CIA-1-Component 1'!B437</f>
        <v>0</v>
      </c>
      <c r="C437" s="43">
        <f>'CIA-1-Component 1'!C437</f>
        <v>0</v>
      </c>
      <c r="D437" s="39"/>
      <c r="E437" s="39"/>
      <c r="F437" s="39"/>
      <c r="G437" s="39"/>
      <c r="H437" s="39"/>
      <c r="I437" s="39"/>
      <c r="J437" s="39"/>
      <c r="K437" s="39"/>
      <c r="L437" s="39"/>
      <c r="M437" s="39"/>
    </row>
    <row r="438" spans="1:13" x14ac:dyDescent="0.25">
      <c r="A438" s="38">
        <v>434</v>
      </c>
      <c r="B438" s="38">
        <f>'CIA-1-Component 1'!B438</f>
        <v>0</v>
      </c>
      <c r="C438" s="43">
        <f>'CIA-1-Component 1'!C438</f>
        <v>0</v>
      </c>
      <c r="D438" s="39"/>
      <c r="E438" s="39"/>
      <c r="F438" s="39"/>
      <c r="G438" s="39"/>
      <c r="H438" s="39"/>
      <c r="I438" s="39"/>
      <c r="J438" s="39"/>
      <c r="K438" s="39"/>
      <c r="L438" s="39"/>
      <c r="M438" s="39"/>
    </row>
    <row r="439" spans="1:13" x14ac:dyDescent="0.25">
      <c r="A439" s="38">
        <v>435</v>
      </c>
      <c r="B439" s="38">
        <f>'CIA-1-Component 1'!B439</f>
        <v>0</v>
      </c>
      <c r="C439" s="43">
        <f>'CIA-1-Component 1'!C439</f>
        <v>0</v>
      </c>
      <c r="D439" s="39"/>
      <c r="E439" s="39"/>
      <c r="F439" s="39"/>
      <c r="G439" s="39"/>
      <c r="H439" s="39"/>
      <c r="I439" s="39"/>
      <c r="J439" s="39"/>
      <c r="K439" s="39"/>
      <c r="L439" s="39"/>
      <c r="M439" s="39"/>
    </row>
    <row r="440" spans="1:13" x14ac:dyDescent="0.25">
      <c r="A440" s="38">
        <v>436</v>
      </c>
      <c r="B440" s="38">
        <f>'CIA-1-Component 1'!B440</f>
        <v>0</v>
      </c>
      <c r="C440" s="43">
        <f>'CIA-1-Component 1'!C440</f>
        <v>0</v>
      </c>
      <c r="D440" s="39"/>
      <c r="E440" s="39"/>
      <c r="F440" s="39"/>
      <c r="G440" s="39"/>
      <c r="H440" s="39"/>
      <c r="I440" s="39"/>
      <c r="J440" s="39"/>
      <c r="K440" s="39"/>
      <c r="L440" s="39"/>
      <c r="M440" s="39"/>
    </row>
    <row r="441" spans="1:13" x14ac:dyDescent="0.25">
      <c r="A441" s="38">
        <v>437</v>
      </c>
      <c r="B441" s="38">
        <f>'CIA-1-Component 1'!B441</f>
        <v>0</v>
      </c>
      <c r="C441" s="43">
        <f>'CIA-1-Component 1'!C441</f>
        <v>0</v>
      </c>
      <c r="D441" s="39"/>
      <c r="E441" s="39"/>
      <c r="F441" s="39"/>
      <c r="G441" s="39"/>
      <c r="H441" s="39"/>
      <c r="I441" s="39"/>
      <c r="J441" s="39"/>
      <c r="K441" s="39"/>
      <c r="L441" s="39"/>
      <c r="M441" s="39"/>
    </row>
    <row r="442" spans="1:13" x14ac:dyDescent="0.25">
      <c r="A442" s="38">
        <v>438</v>
      </c>
      <c r="B442" s="38">
        <f>'CIA-1-Component 1'!B442</f>
        <v>0</v>
      </c>
      <c r="C442" s="43">
        <f>'CIA-1-Component 1'!C442</f>
        <v>0</v>
      </c>
      <c r="D442" s="39"/>
      <c r="E442" s="39"/>
      <c r="F442" s="39"/>
      <c r="G442" s="39"/>
      <c r="H442" s="39"/>
      <c r="I442" s="39"/>
      <c r="J442" s="39"/>
      <c r="K442" s="39"/>
      <c r="L442" s="39"/>
      <c r="M442" s="39"/>
    </row>
    <row r="443" spans="1:13" x14ac:dyDescent="0.25">
      <c r="A443" s="38">
        <v>439</v>
      </c>
      <c r="B443" s="38">
        <f>'CIA-1-Component 1'!B443</f>
        <v>0</v>
      </c>
      <c r="C443" s="43">
        <f>'CIA-1-Component 1'!C443</f>
        <v>0</v>
      </c>
      <c r="D443" s="39"/>
      <c r="E443" s="39"/>
      <c r="F443" s="39"/>
      <c r="G443" s="39"/>
      <c r="H443" s="39"/>
      <c r="I443" s="39"/>
      <c r="J443" s="39"/>
      <c r="K443" s="39"/>
      <c r="L443" s="39"/>
      <c r="M443" s="39"/>
    </row>
    <row r="444" spans="1:13" x14ac:dyDescent="0.25">
      <c r="A444" s="38">
        <v>440</v>
      </c>
      <c r="B444" s="38">
        <f>'CIA-1-Component 1'!B444</f>
        <v>0</v>
      </c>
      <c r="C444" s="43">
        <f>'CIA-1-Component 1'!C444</f>
        <v>0</v>
      </c>
      <c r="D444" s="39"/>
      <c r="E444" s="39"/>
      <c r="F444" s="39"/>
      <c r="G444" s="39"/>
      <c r="H444" s="39"/>
      <c r="I444" s="39"/>
      <c r="J444" s="39"/>
      <c r="K444" s="39"/>
      <c r="L444" s="39"/>
      <c r="M444" s="39"/>
    </row>
    <row r="445" spans="1:13" x14ac:dyDescent="0.25">
      <c r="A445" s="38">
        <v>441</v>
      </c>
      <c r="B445" s="38">
        <f>'CIA-1-Component 1'!B445</f>
        <v>0</v>
      </c>
      <c r="C445" s="43">
        <f>'CIA-1-Component 1'!C445</f>
        <v>0</v>
      </c>
      <c r="D445" s="39"/>
      <c r="E445" s="39"/>
      <c r="F445" s="39"/>
      <c r="G445" s="39"/>
      <c r="H445" s="39"/>
      <c r="I445" s="39"/>
      <c r="J445" s="39"/>
      <c r="K445" s="39"/>
      <c r="L445" s="39"/>
      <c r="M445" s="39"/>
    </row>
    <row r="446" spans="1:13" x14ac:dyDescent="0.25">
      <c r="A446" s="38">
        <v>442</v>
      </c>
      <c r="B446" s="38">
        <f>'CIA-1-Component 1'!B446</f>
        <v>0</v>
      </c>
      <c r="C446" s="43">
        <f>'CIA-1-Component 1'!C446</f>
        <v>0</v>
      </c>
      <c r="D446" s="39"/>
      <c r="E446" s="39"/>
      <c r="F446" s="39"/>
      <c r="G446" s="39"/>
      <c r="H446" s="39"/>
      <c r="I446" s="39"/>
      <c r="J446" s="39"/>
      <c r="K446" s="39"/>
      <c r="L446" s="39"/>
      <c r="M446" s="39"/>
    </row>
    <row r="447" spans="1:13" x14ac:dyDescent="0.25">
      <c r="A447" s="38">
        <v>443</v>
      </c>
      <c r="B447" s="38">
        <f>'CIA-1-Component 1'!B447</f>
        <v>0</v>
      </c>
      <c r="C447" s="43">
        <f>'CIA-1-Component 1'!C447</f>
        <v>0</v>
      </c>
      <c r="D447" s="39"/>
      <c r="E447" s="39"/>
      <c r="F447" s="39"/>
      <c r="G447" s="39"/>
      <c r="H447" s="39"/>
      <c r="I447" s="39"/>
      <c r="J447" s="39"/>
      <c r="K447" s="39"/>
      <c r="L447" s="39"/>
      <c r="M447" s="39"/>
    </row>
    <row r="448" spans="1:13" x14ac:dyDescent="0.25">
      <c r="A448" s="38">
        <v>444</v>
      </c>
      <c r="B448" s="38">
        <f>'CIA-1-Component 1'!B448</f>
        <v>0</v>
      </c>
      <c r="C448" s="43">
        <f>'CIA-1-Component 1'!C448</f>
        <v>0</v>
      </c>
      <c r="D448" s="39"/>
      <c r="E448" s="39"/>
      <c r="F448" s="39"/>
      <c r="G448" s="39"/>
      <c r="H448" s="39"/>
      <c r="I448" s="39"/>
      <c r="J448" s="39"/>
      <c r="K448" s="39"/>
      <c r="L448" s="39"/>
      <c r="M448" s="39"/>
    </row>
    <row r="449" spans="1:13" x14ac:dyDescent="0.25">
      <c r="A449" s="38">
        <v>445</v>
      </c>
      <c r="B449" s="38">
        <f>'CIA-1-Component 1'!B449</f>
        <v>0</v>
      </c>
      <c r="C449" s="43">
        <f>'CIA-1-Component 1'!C449</f>
        <v>0</v>
      </c>
      <c r="D449" s="39"/>
      <c r="E449" s="39"/>
      <c r="F449" s="39"/>
      <c r="G449" s="39"/>
      <c r="H449" s="39"/>
      <c r="I449" s="39"/>
      <c r="J449" s="39"/>
      <c r="K449" s="39"/>
      <c r="L449" s="39"/>
      <c r="M449" s="39"/>
    </row>
    <row r="450" spans="1:13" x14ac:dyDescent="0.25">
      <c r="A450" s="38">
        <v>446</v>
      </c>
      <c r="B450" s="38">
        <f>'CIA-1-Component 1'!B450</f>
        <v>0</v>
      </c>
      <c r="C450" s="43">
        <f>'CIA-1-Component 1'!C450</f>
        <v>0</v>
      </c>
      <c r="D450" s="39"/>
      <c r="E450" s="39"/>
      <c r="F450" s="39"/>
      <c r="G450" s="39"/>
      <c r="H450" s="39"/>
      <c r="I450" s="39"/>
      <c r="J450" s="39"/>
      <c r="K450" s="39"/>
      <c r="L450" s="39"/>
      <c r="M450" s="39"/>
    </row>
    <row r="451" spans="1:13" x14ac:dyDescent="0.25">
      <c r="A451" s="38">
        <v>447</v>
      </c>
      <c r="B451" s="38">
        <f>'CIA-1-Component 1'!B451</f>
        <v>0</v>
      </c>
      <c r="C451" s="43">
        <f>'CIA-1-Component 1'!C451</f>
        <v>0</v>
      </c>
      <c r="D451" s="39"/>
      <c r="E451" s="39"/>
      <c r="F451" s="39"/>
      <c r="G451" s="39"/>
      <c r="H451" s="39"/>
      <c r="I451" s="39"/>
      <c r="J451" s="39"/>
      <c r="K451" s="39"/>
      <c r="L451" s="39"/>
      <c r="M451" s="39"/>
    </row>
    <row r="452" spans="1:13" x14ac:dyDescent="0.25">
      <c r="A452" s="38">
        <v>448</v>
      </c>
      <c r="B452" s="38">
        <f>'CIA-1-Component 1'!B452</f>
        <v>0</v>
      </c>
      <c r="C452" s="43">
        <f>'CIA-1-Component 1'!C452</f>
        <v>0</v>
      </c>
      <c r="D452" s="39"/>
      <c r="E452" s="39"/>
      <c r="F452" s="39"/>
      <c r="G452" s="39"/>
      <c r="H452" s="39"/>
      <c r="I452" s="39"/>
      <c r="J452" s="39"/>
      <c r="K452" s="39"/>
      <c r="L452" s="39"/>
      <c r="M452" s="39"/>
    </row>
    <row r="453" spans="1:13" x14ac:dyDescent="0.25">
      <c r="A453" s="38">
        <v>449</v>
      </c>
      <c r="B453" s="38">
        <f>'CIA-1-Component 1'!B453</f>
        <v>0</v>
      </c>
      <c r="C453" s="43">
        <f>'CIA-1-Component 1'!C453</f>
        <v>0</v>
      </c>
      <c r="D453" s="39"/>
      <c r="E453" s="39"/>
      <c r="F453" s="39"/>
      <c r="G453" s="39"/>
      <c r="H453" s="39"/>
      <c r="I453" s="39"/>
      <c r="J453" s="39"/>
      <c r="K453" s="39"/>
      <c r="L453" s="39"/>
      <c r="M453" s="39"/>
    </row>
    <row r="454" spans="1:13" x14ac:dyDescent="0.25">
      <c r="A454" s="38">
        <v>450</v>
      </c>
      <c r="B454" s="38">
        <f>'CIA-1-Component 1'!B454</f>
        <v>0</v>
      </c>
      <c r="C454" s="43">
        <f>'CIA-1-Component 1'!C454</f>
        <v>0</v>
      </c>
      <c r="D454" s="39"/>
      <c r="E454" s="39"/>
      <c r="F454" s="39"/>
      <c r="G454" s="39"/>
      <c r="H454" s="39"/>
      <c r="I454" s="39"/>
      <c r="J454" s="39"/>
      <c r="K454" s="39"/>
      <c r="L454" s="39"/>
      <c r="M454" s="39"/>
    </row>
    <row r="455" spans="1:13" x14ac:dyDescent="0.25">
      <c r="A455" s="38">
        <v>451</v>
      </c>
      <c r="B455" s="38">
        <f>'CIA-1-Component 1'!B455</f>
        <v>0</v>
      </c>
      <c r="C455" s="43">
        <f>'CIA-1-Component 1'!C455</f>
        <v>0</v>
      </c>
      <c r="D455" s="39"/>
      <c r="E455" s="39"/>
      <c r="F455" s="39"/>
      <c r="G455" s="39"/>
      <c r="H455" s="39"/>
      <c r="I455" s="39"/>
      <c r="J455" s="39"/>
      <c r="K455" s="39"/>
      <c r="L455" s="39"/>
      <c r="M455" s="39"/>
    </row>
    <row r="456" spans="1:13" x14ac:dyDescent="0.25">
      <c r="A456" s="38">
        <v>452</v>
      </c>
      <c r="B456" s="38">
        <f>'CIA-1-Component 1'!B456</f>
        <v>0</v>
      </c>
      <c r="C456" s="43">
        <f>'CIA-1-Component 1'!C456</f>
        <v>0</v>
      </c>
      <c r="D456" s="39"/>
      <c r="E456" s="39"/>
      <c r="F456" s="39"/>
      <c r="G456" s="39"/>
      <c r="H456" s="39"/>
      <c r="I456" s="39"/>
      <c r="J456" s="39"/>
      <c r="K456" s="39"/>
      <c r="L456" s="39"/>
      <c r="M456" s="39"/>
    </row>
    <row r="457" spans="1:13" x14ac:dyDescent="0.25">
      <c r="A457" s="38">
        <v>453</v>
      </c>
      <c r="B457" s="38">
        <f>'CIA-1-Component 1'!B457</f>
        <v>0</v>
      </c>
      <c r="C457" s="43">
        <f>'CIA-1-Component 1'!C457</f>
        <v>0</v>
      </c>
      <c r="D457" s="39"/>
      <c r="E457" s="39"/>
      <c r="F457" s="39"/>
      <c r="G457" s="39"/>
      <c r="H457" s="39"/>
      <c r="I457" s="39"/>
      <c r="J457" s="39"/>
      <c r="K457" s="39"/>
      <c r="L457" s="39"/>
      <c r="M457" s="39"/>
    </row>
    <row r="458" spans="1:13" x14ac:dyDescent="0.25">
      <c r="A458" s="38">
        <v>454</v>
      </c>
      <c r="B458" s="38">
        <f>'CIA-1-Component 1'!B458</f>
        <v>0</v>
      </c>
      <c r="C458" s="43">
        <f>'CIA-1-Component 1'!C458</f>
        <v>0</v>
      </c>
      <c r="D458" s="39"/>
      <c r="E458" s="39"/>
      <c r="F458" s="39"/>
      <c r="G458" s="39"/>
      <c r="H458" s="39"/>
      <c r="I458" s="39"/>
      <c r="J458" s="39"/>
      <c r="K458" s="39"/>
      <c r="L458" s="39"/>
      <c r="M458" s="39"/>
    </row>
    <row r="459" spans="1:13" x14ac:dyDescent="0.25">
      <c r="A459" s="38">
        <v>455</v>
      </c>
      <c r="B459" s="38">
        <f>'CIA-1-Component 1'!B459</f>
        <v>0</v>
      </c>
      <c r="C459" s="43">
        <f>'CIA-1-Component 1'!C459</f>
        <v>0</v>
      </c>
      <c r="D459" s="39"/>
      <c r="E459" s="39"/>
      <c r="F459" s="39"/>
      <c r="G459" s="39"/>
      <c r="H459" s="39"/>
      <c r="I459" s="39"/>
      <c r="J459" s="39"/>
      <c r="K459" s="39"/>
      <c r="L459" s="39"/>
      <c r="M459" s="39"/>
    </row>
    <row r="460" spans="1:13" x14ac:dyDescent="0.25">
      <c r="A460" s="38">
        <v>456</v>
      </c>
      <c r="B460" s="38">
        <f>'CIA-1-Component 1'!B460</f>
        <v>0</v>
      </c>
      <c r="C460" s="43">
        <f>'CIA-1-Component 1'!C460</f>
        <v>0</v>
      </c>
      <c r="D460" s="39"/>
      <c r="E460" s="39"/>
      <c r="F460" s="39"/>
      <c r="G460" s="39"/>
      <c r="H460" s="39"/>
      <c r="I460" s="39"/>
      <c r="J460" s="39"/>
      <c r="K460" s="39"/>
      <c r="L460" s="39"/>
      <c r="M460" s="39"/>
    </row>
    <row r="461" spans="1:13" x14ac:dyDescent="0.25">
      <c r="A461" s="38">
        <v>457</v>
      </c>
      <c r="B461" s="38">
        <f>'CIA-1-Component 1'!B461</f>
        <v>0</v>
      </c>
      <c r="C461" s="43">
        <f>'CIA-1-Component 1'!C461</f>
        <v>0</v>
      </c>
      <c r="D461" s="39"/>
      <c r="E461" s="39"/>
      <c r="F461" s="39"/>
      <c r="G461" s="39"/>
      <c r="H461" s="39"/>
      <c r="I461" s="39"/>
      <c r="J461" s="39"/>
      <c r="K461" s="39"/>
      <c r="L461" s="39"/>
      <c r="M461" s="39"/>
    </row>
    <row r="462" spans="1:13" x14ac:dyDescent="0.25">
      <c r="A462" s="38">
        <v>458</v>
      </c>
      <c r="B462" s="38">
        <f>'CIA-1-Component 1'!B462</f>
        <v>0</v>
      </c>
      <c r="C462" s="43">
        <f>'CIA-1-Component 1'!C462</f>
        <v>0</v>
      </c>
      <c r="D462" s="39"/>
      <c r="E462" s="39"/>
      <c r="F462" s="39"/>
      <c r="G462" s="39"/>
      <c r="H462" s="39"/>
      <c r="I462" s="39"/>
      <c r="J462" s="39"/>
      <c r="K462" s="39"/>
      <c r="L462" s="39"/>
      <c r="M462" s="39"/>
    </row>
    <row r="463" spans="1:13" x14ac:dyDescent="0.25">
      <c r="A463" s="38">
        <v>459</v>
      </c>
      <c r="B463" s="38">
        <f>'CIA-1-Component 1'!B463</f>
        <v>0</v>
      </c>
      <c r="C463" s="43">
        <f>'CIA-1-Component 1'!C463</f>
        <v>0</v>
      </c>
      <c r="D463" s="39"/>
      <c r="E463" s="39"/>
      <c r="F463" s="39"/>
      <c r="G463" s="39"/>
      <c r="H463" s="39"/>
      <c r="I463" s="39"/>
      <c r="J463" s="39"/>
      <c r="K463" s="39"/>
      <c r="L463" s="39"/>
      <c r="M463" s="39"/>
    </row>
    <row r="464" spans="1:13" x14ac:dyDescent="0.25">
      <c r="A464" s="38">
        <v>460</v>
      </c>
      <c r="B464" s="38">
        <f>'CIA-1-Component 1'!B464</f>
        <v>0</v>
      </c>
      <c r="C464" s="43">
        <f>'CIA-1-Component 1'!C464</f>
        <v>0</v>
      </c>
      <c r="D464" s="39"/>
      <c r="E464" s="39"/>
      <c r="F464" s="39"/>
      <c r="G464" s="39"/>
      <c r="H464" s="39"/>
      <c r="I464" s="39"/>
      <c r="J464" s="39"/>
      <c r="K464" s="39"/>
      <c r="L464" s="39"/>
      <c r="M464" s="39"/>
    </row>
    <row r="465" spans="1:13" x14ac:dyDescent="0.25">
      <c r="A465" s="38">
        <v>461</v>
      </c>
      <c r="B465" s="38">
        <f>'CIA-1-Component 1'!B465</f>
        <v>0</v>
      </c>
      <c r="C465" s="43">
        <f>'CIA-1-Component 1'!C465</f>
        <v>0</v>
      </c>
      <c r="D465" s="39"/>
      <c r="E465" s="39"/>
      <c r="F465" s="39"/>
      <c r="G465" s="39"/>
      <c r="H465" s="39"/>
      <c r="I465" s="39"/>
      <c r="J465" s="39"/>
      <c r="K465" s="39"/>
      <c r="L465" s="39"/>
      <c r="M465" s="39"/>
    </row>
    <row r="466" spans="1:13" x14ac:dyDescent="0.25">
      <c r="A466" s="38">
        <v>462</v>
      </c>
      <c r="B466" s="38">
        <f>'CIA-1-Component 1'!B466</f>
        <v>0</v>
      </c>
      <c r="C466" s="43">
        <f>'CIA-1-Component 1'!C466</f>
        <v>0</v>
      </c>
      <c r="D466" s="39"/>
      <c r="E466" s="39"/>
      <c r="F466" s="39"/>
      <c r="G466" s="39"/>
      <c r="H466" s="39"/>
      <c r="I466" s="39"/>
      <c r="J466" s="39"/>
      <c r="K466" s="39"/>
      <c r="L466" s="39"/>
      <c r="M466" s="39"/>
    </row>
    <row r="467" spans="1:13" x14ac:dyDescent="0.25">
      <c r="A467" s="38">
        <v>463</v>
      </c>
      <c r="B467" s="38">
        <f>'CIA-1-Component 1'!B467</f>
        <v>0</v>
      </c>
      <c r="C467" s="43">
        <f>'CIA-1-Component 1'!C467</f>
        <v>0</v>
      </c>
      <c r="D467" s="39"/>
      <c r="E467" s="39"/>
      <c r="F467" s="39"/>
      <c r="G467" s="39"/>
      <c r="H467" s="39"/>
      <c r="I467" s="39"/>
      <c r="J467" s="39"/>
      <c r="K467" s="39"/>
      <c r="L467" s="39"/>
      <c r="M467" s="39"/>
    </row>
    <row r="468" spans="1:13" x14ac:dyDescent="0.25">
      <c r="A468" s="38">
        <v>464</v>
      </c>
      <c r="B468" s="38">
        <f>'CIA-1-Component 1'!B468</f>
        <v>0</v>
      </c>
      <c r="C468" s="43">
        <f>'CIA-1-Component 1'!C468</f>
        <v>0</v>
      </c>
      <c r="D468" s="39"/>
      <c r="E468" s="39"/>
      <c r="F468" s="39"/>
      <c r="G468" s="39"/>
      <c r="H468" s="39"/>
      <c r="I468" s="39"/>
      <c r="J468" s="39"/>
      <c r="K468" s="39"/>
      <c r="L468" s="39"/>
      <c r="M468" s="39"/>
    </row>
    <row r="469" spans="1:13" x14ac:dyDescent="0.25">
      <c r="A469" s="38">
        <v>465</v>
      </c>
      <c r="B469" s="38">
        <f>'CIA-1-Component 1'!B469</f>
        <v>0</v>
      </c>
      <c r="C469" s="43">
        <f>'CIA-1-Component 1'!C469</f>
        <v>0</v>
      </c>
      <c r="D469" s="39"/>
      <c r="E469" s="39"/>
      <c r="F469" s="39"/>
      <c r="G469" s="39"/>
      <c r="H469" s="39"/>
      <c r="I469" s="39"/>
      <c r="J469" s="39"/>
      <c r="K469" s="39"/>
      <c r="L469" s="39"/>
      <c r="M469" s="39"/>
    </row>
    <row r="470" spans="1:13" x14ac:dyDescent="0.25">
      <c r="A470" s="38">
        <v>466</v>
      </c>
      <c r="B470" s="38">
        <f>'CIA-1-Component 1'!B470</f>
        <v>0</v>
      </c>
      <c r="C470" s="43">
        <f>'CIA-1-Component 1'!C470</f>
        <v>0</v>
      </c>
      <c r="D470" s="39"/>
      <c r="E470" s="39"/>
      <c r="F470" s="39"/>
      <c r="G470" s="39"/>
      <c r="H470" s="39"/>
      <c r="I470" s="39"/>
      <c r="J470" s="39"/>
      <c r="K470" s="39"/>
      <c r="L470" s="39"/>
      <c r="M470" s="39"/>
    </row>
    <row r="471" spans="1:13" x14ac:dyDescent="0.25">
      <c r="A471" s="38">
        <v>467</v>
      </c>
      <c r="B471" s="38">
        <f>'CIA-1-Component 1'!B471</f>
        <v>0</v>
      </c>
      <c r="C471" s="43">
        <f>'CIA-1-Component 1'!C471</f>
        <v>0</v>
      </c>
      <c r="D471" s="39"/>
      <c r="E471" s="39"/>
      <c r="F471" s="39"/>
      <c r="G471" s="39"/>
      <c r="H471" s="39"/>
      <c r="I471" s="39"/>
      <c r="J471" s="39"/>
      <c r="K471" s="39"/>
      <c r="L471" s="39"/>
      <c r="M471" s="39"/>
    </row>
    <row r="472" spans="1:13" x14ac:dyDescent="0.25">
      <c r="A472" s="38">
        <v>468</v>
      </c>
      <c r="B472" s="38">
        <f>'CIA-1-Component 1'!B472</f>
        <v>0</v>
      </c>
      <c r="C472" s="43">
        <f>'CIA-1-Component 1'!C472</f>
        <v>0</v>
      </c>
      <c r="D472" s="39"/>
      <c r="E472" s="39"/>
      <c r="F472" s="39"/>
      <c r="G472" s="39"/>
      <c r="H472" s="39"/>
      <c r="I472" s="39"/>
      <c r="J472" s="39"/>
      <c r="K472" s="39"/>
      <c r="L472" s="39"/>
      <c r="M472" s="39"/>
    </row>
    <row r="473" spans="1:13" x14ac:dyDescent="0.25">
      <c r="A473" s="38">
        <v>469</v>
      </c>
      <c r="B473" s="38">
        <f>'CIA-1-Component 1'!B473</f>
        <v>0</v>
      </c>
      <c r="C473" s="43">
        <f>'CIA-1-Component 1'!C473</f>
        <v>0</v>
      </c>
      <c r="D473" s="39"/>
      <c r="E473" s="39"/>
      <c r="F473" s="39"/>
      <c r="G473" s="39"/>
      <c r="H473" s="39"/>
      <c r="I473" s="39"/>
      <c r="J473" s="39"/>
      <c r="K473" s="39"/>
      <c r="L473" s="39"/>
      <c r="M473" s="39"/>
    </row>
    <row r="474" spans="1:13" x14ac:dyDescent="0.25">
      <c r="A474" s="38">
        <v>470</v>
      </c>
      <c r="B474" s="38">
        <f>'CIA-1-Component 1'!B474</f>
        <v>0</v>
      </c>
      <c r="C474" s="43">
        <f>'CIA-1-Component 1'!C474</f>
        <v>0</v>
      </c>
      <c r="D474" s="39"/>
      <c r="E474" s="39"/>
      <c r="F474" s="39"/>
      <c r="G474" s="39"/>
      <c r="H474" s="39"/>
      <c r="I474" s="39"/>
      <c r="J474" s="39"/>
      <c r="K474" s="39"/>
      <c r="L474" s="39"/>
      <c r="M474" s="39"/>
    </row>
    <row r="475" spans="1:13" x14ac:dyDescent="0.25">
      <c r="A475" s="38">
        <v>471</v>
      </c>
      <c r="B475" s="38">
        <f>'CIA-1-Component 1'!B475</f>
        <v>0</v>
      </c>
      <c r="C475" s="43">
        <f>'CIA-1-Component 1'!C475</f>
        <v>0</v>
      </c>
      <c r="D475" s="39"/>
      <c r="E475" s="39"/>
      <c r="F475" s="39"/>
      <c r="G475" s="39"/>
      <c r="H475" s="39"/>
      <c r="I475" s="39"/>
      <c r="J475" s="39"/>
      <c r="K475" s="39"/>
      <c r="L475" s="39"/>
      <c r="M475" s="39"/>
    </row>
    <row r="476" spans="1:13" x14ac:dyDescent="0.25">
      <c r="A476" s="38">
        <v>472</v>
      </c>
      <c r="B476" s="38">
        <f>'CIA-1-Component 1'!B476</f>
        <v>0</v>
      </c>
      <c r="C476" s="43">
        <f>'CIA-1-Component 1'!C476</f>
        <v>0</v>
      </c>
      <c r="D476" s="39"/>
      <c r="E476" s="39"/>
      <c r="F476" s="39"/>
      <c r="G476" s="39"/>
      <c r="H476" s="39"/>
      <c r="I476" s="39"/>
      <c r="J476" s="39"/>
      <c r="K476" s="39"/>
      <c r="L476" s="39"/>
      <c r="M476" s="39"/>
    </row>
    <row r="477" spans="1:13" x14ac:dyDescent="0.25">
      <c r="A477" s="38">
        <v>473</v>
      </c>
      <c r="B477" s="38">
        <f>'CIA-1-Component 1'!B477</f>
        <v>0</v>
      </c>
      <c r="C477" s="43">
        <f>'CIA-1-Component 1'!C477</f>
        <v>0</v>
      </c>
      <c r="D477" s="39"/>
      <c r="E477" s="39"/>
      <c r="F477" s="39"/>
      <c r="G477" s="39"/>
      <c r="H477" s="39"/>
      <c r="I477" s="39"/>
      <c r="J477" s="39"/>
      <c r="K477" s="39"/>
      <c r="L477" s="39"/>
      <c r="M477" s="39"/>
    </row>
    <row r="478" spans="1:13" x14ac:dyDescent="0.25">
      <c r="A478" s="38">
        <v>474</v>
      </c>
      <c r="B478" s="38">
        <f>'CIA-1-Component 1'!B478</f>
        <v>0</v>
      </c>
      <c r="C478" s="43">
        <f>'CIA-1-Component 1'!C478</f>
        <v>0</v>
      </c>
      <c r="D478" s="39"/>
      <c r="E478" s="39"/>
      <c r="F478" s="39"/>
      <c r="G478" s="39"/>
      <c r="H478" s="39"/>
      <c r="I478" s="39"/>
      <c r="J478" s="39"/>
      <c r="K478" s="39"/>
      <c r="L478" s="39"/>
      <c r="M478" s="39"/>
    </row>
    <row r="479" spans="1:13" x14ac:dyDescent="0.25">
      <c r="A479" s="38">
        <v>475</v>
      </c>
      <c r="B479" s="38">
        <f>'CIA-1-Component 1'!B479</f>
        <v>0</v>
      </c>
      <c r="C479" s="43">
        <f>'CIA-1-Component 1'!C479</f>
        <v>0</v>
      </c>
      <c r="D479" s="39"/>
      <c r="E479" s="39"/>
      <c r="F479" s="39"/>
      <c r="G479" s="39"/>
      <c r="H479" s="39"/>
      <c r="I479" s="39"/>
      <c r="J479" s="39"/>
      <c r="K479" s="39"/>
      <c r="L479" s="39"/>
      <c r="M479" s="39"/>
    </row>
    <row r="480" spans="1:13" x14ac:dyDescent="0.25">
      <c r="A480" s="38">
        <v>476</v>
      </c>
      <c r="B480" s="38">
        <f>'CIA-1-Component 1'!B480</f>
        <v>0</v>
      </c>
      <c r="C480" s="43">
        <f>'CIA-1-Component 1'!C480</f>
        <v>0</v>
      </c>
      <c r="D480" s="39"/>
      <c r="E480" s="39"/>
      <c r="F480" s="39"/>
      <c r="G480" s="39"/>
      <c r="H480" s="39"/>
      <c r="I480" s="39"/>
      <c r="J480" s="39"/>
      <c r="K480" s="39"/>
      <c r="L480" s="39"/>
      <c r="M480" s="39"/>
    </row>
    <row r="481" spans="1:13" x14ac:dyDescent="0.25">
      <c r="A481" s="38">
        <v>477</v>
      </c>
      <c r="B481" s="38">
        <f>'CIA-1-Component 1'!B481</f>
        <v>0</v>
      </c>
      <c r="C481" s="43">
        <f>'CIA-1-Component 1'!C481</f>
        <v>0</v>
      </c>
      <c r="D481" s="39"/>
      <c r="E481" s="39"/>
      <c r="F481" s="39"/>
      <c r="G481" s="39"/>
      <c r="H481" s="39"/>
      <c r="I481" s="39"/>
      <c r="J481" s="39"/>
      <c r="K481" s="39"/>
      <c r="L481" s="39"/>
      <c r="M481" s="39"/>
    </row>
    <row r="482" spans="1:13" x14ac:dyDescent="0.25">
      <c r="A482" s="38">
        <v>478</v>
      </c>
      <c r="B482" s="38">
        <f>'CIA-1-Component 1'!B482</f>
        <v>0</v>
      </c>
      <c r="C482" s="43">
        <f>'CIA-1-Component 1'!C482</f>
        <v>0</v>
      </c>
      <c r="D482" s="39"/>
      <c r="E482" s="39"/>
      <c r="F482" s="39"/>
      <c r="G482" s="39"/>
      <c r="H482" s="39"/>
      <c r="I482" s="39"/>
      <c r="J482" s="39"/>
      <c r="K482" s="39"/>
      <c r="L482" s="39"/>
      <c r="M482" s="39"/>
    </row>
    <row r="483" spans="1:13" x14ac:dyDescent="0.25">
      <c r="A483" s="38">
        <v>479</v>
      </c>
      <c r="B483" s="38">
        <f>'CIA-1-Component 1'!B483</f>
        <v>0</v>
      </c>
      <c r="C483" s="43">
        <f>'CIA-1-Component 1'!C483</f>
        <v>0</v>
      </c>
      <c r="D483" s="39"/>
      <c r="E483" s="39"/>
      <c r="F483" s="39"/>
      <c r="G483" s="39"/>
      <c r="H483" s="39"/>
      <c r="I483" s="39"/>
      <c r="J483" s="39"/>
      <c r="K483" s="39"/>
      <c r="L483" s="39"/>
      <c r="M483" s="39"/>
    </row>
    <row r="484" spans="1:13" x14ac:dyDescent="0.25">
      <c r="A484" s="38">
        <v>480</v>
      </c>
      <c r="B484" s="38">
        <f>'CIA-1-Component 1'!B484</f>
        <v>0</v>
      </c>
      <c r="C484" s="43">
        <f>'CIA-1-Component 1'!C484</f>
        <v>0</v>
      </c>
      <c r="D484" s="39"/>
      <c r="E484" s="39"/>
      <c r="F484" s="39"/>
      <c r="G484" s="39"/>
      <c r="H484" s="39"/>
      <c r="I484" s="39"/>
      <c r="J484" s="39"/>
      <c r="K484" s="39"/>
      <c r="L484" s="39"/>
      <c r="M484" s="39"/>
    </row>
    <row r="485" spans="1:13" x14ac:dyDescent="0.25">
      <c r="A485" s="38">
        <v>481</v>
      </c>
      <c r="B485" s="38">
        <f>'CIA-1-Component 1'!B485</f>
        <v>0</v>
      </c>
      <c r="C485" s="43">
        <f>'CIA-1-Component 1'!C485</f>
        <v>0</v>
      </c>
      <c r="D485" s="39"/>
      <c r="E485" s="39"/>
      <c r="F485" s="39"/>
      <c r="G485" s="39"/>
      <c r="H485" s="39"/>
      <c r="I485" s="39"/>
      <c r="J485" s="39"/>
      <c r="K485" s="39"/>
      <c r="L485" s="39"/>
      <c r="M485" s="39"/>
    </row>
    <row r="486" spans="1:13" x14ac:dyDescent="0.25">
      <c r="A486" s="38">
        <v>482</v>
      </c>
      <c r="B486" s="38">
        <f>'CIA-1-Component 1'!B486</f>
        <v>0</v>
      </c>
      <c r="C486" s="43">
        <f>'CIA-1-Component 1'!C486</f>
        <v>0</v>
      </c>
      <c r="D486" s="39"/>
      <c r="E486" s="39"/>
      <c r="F486" s="39"/>
      <c r="G486" s="39"/>
      <c r="H486" s="39"/>
      <c r="I486" s="39"/>
      <c r="J486" s="39"/>
      <c r="K486" s="39"/>
      <c r="L486" s="39"/>
      <c r="M486" s="39"/>
    </row>
    <row r="487" spans="1:13" x14ac:dyDescent="0.25">
      <c r="A487" s="38">
        <v>483</v>
      </c>
      <c r="B487" s="38">
        <f>'CIA-1-Component 1'!B487</f>
        <v>0</v>
      </c>
      <c r="C487" s="43">
        <f>'CIA-1-Component 1'!C487</f>
        <v>0</v>
      </c>
      <c r="D487" s="39"/>
      <c r="E487" s="39"/>
      <c r="F487" s="39"/>
      <c r="G487" s="39"/>
      <c r="H487" s="39"/>
      <c r="I487" s="39"/>
      <c r="J487" s="39"/>
      <c r="K487" s="39"/>
      <c r="L487" s="39"/>
      <c r="M487" s="39"/>
    </row>
    <row r="488" spans="1:13" x14ac:dyDescent="0.25">
      <c r="A488" s="38">
        <v>484</v>
      </c>
      <c r="B488" s="38">
        <f>'CIA-1-Component 1'!B488</f>
        <v>0</v>
      </c>
      <c r="C488" s="43">
        <f>'CIA-1-Component 1'!C488</f>
        <v>0</v>
      </c>
      <c r="D488" s="39"/>
      <c r="E488" s="39"/>
      <c r="F488" s="39"/>
      <c r="G488" s="39"/>
      <c r="H488" s="39"/>
      <c r="I488" s="39"/>
      <c r="J488" s="39"/>
      <c r="K488" s="39"/>
      <c r="L488" s="39"/>
      <c r="M488" s="39"/>
    </row>
    <row r="489" spans="1:13" x14ac:dyDescent="0.25">
      <c r="A489" s="38">
        <v>485</v>
      </c>
      <c r="B489" s="38">
        <f>'CIA-1-Component 1'!B489</f>
        <v>0</v>
      </c>
      <c r="C489" s="43">
        <f>'CIA-1-Component 1'!C489</f>
        <v>0</v>
      </c>
      <c r="D489" s="39"/>
      <c r="E489" s="39"/>
      <c r="F489" s="39"/>
      <c r="G489" s="39"/>
      <c r="H489" s="39"/>
      <c r="I489" s="39"/>
      <c r="J489" s="39"/>
      <c r="K489" s="39"/>
      <c r="L489" s="39"/>
      <c r="M489" s="39"/>
    </row>
    <row r="490" spans="1:13" x14ac:dyDescent="0.25">
      <c r="A490" s="38">
        <v>486</v>
      </c>
      <c r="B490" s="38">
        <f>'CIA-1-Component 1'!B490</f>
        <v>0</v>
      </c>
      <c r="C490" s="43">
        <f>'CIA-1-Component 1'!C490</f>
        <v>0</v>
      </c>
      <c r="D490" s="39"/>
      <c r="E490" s="39"/>
      <c r="F490" s="39"/>
      <c r="G490" s="39"/>
      <c r="H490" s="39"/>
      <c r="I490" s="39"/>
      <c r="J490" s="39"/>
      <c r="K490" s="39"/>
      <c r="L490" s="39"/>
      <c r="M490" s="39"/>
    </row>
    <row r="491" spans="1:13" x14ac:dyDescent="0.25">
      <c r="A491" s="38">
        <v>487</v>
      </c>
      <c r="B491" s="38">
        <f>'CIA-1-Component 1'!B491</f>
        <v>0</v>
      </c>
      <c r="C491" s="43">
        <f>'CIA-1-Component 1'!C491</f>
        <v>0</v>
      </c>
      <c r="D491" s="39"/>
      <c r="E491" s="39"/>
      <c r="F491" s="39"/>
      <c r="G491" s="39"/>
      <c r="H491" s="39"/>
      <c r="I491" s="39"/>
      <c r="J491" s="39"/>
      <c r="K491" s="39"/>
      <c r="L491" s="39"/>
      <c r="M491" s="39"/>
    </row>
    <row r="492" spans="1:13" x14ac:dyDescent="0.25">
      <c r="A492" s="38">
        <v>488</v>
      </c>
      <c r="B492" s="38">
        <f>'CIA-1-Component 1'!B492</f>
        <v>0</v>
      </c>
      <c r="C492" s="43">
        <f>'CIA-1-Component 1'!C492</f>
        <v>0</v>
      </c>
      <c r="D492" s="39"/>
      <c r="E492" s="39"/>
      <c r="F492" s="39"/>
      <c r="G492" s="39"/>
      <c r="H492" s="39"/>
      <c r="I492" s="39"/>
      <c r="J492" s="39"/>
      <c r="K492" s="39"/>
      <c r="L492" s="39"/>
      <c r="M492" s="39"/>
    </row>
    <row r="493" spans="1:13" x14ac:dyDescent="0.25">
      <c r="A493" s="38">
        <v>489</v>
      </c>
      <c r="B493" s="38">
        <f>'CIA-1-Component 1'!B493</f>
        <v>0</v>
      </c>
      <c r="C493" s="43">
        <f>'CIA-1-Component 1'!C493</f>
        <v>0</v>
      </c>
      <c r="D493" s="39"/>
      <c r="E493" s="39"/>
      <c r="F493" s="39"/>
      <c r="G493" s="39"/>
      <c r="H493" s="39"/>
      <c r="I493" s="39"/>
      <c r="J493" s="39"/>
      <c r="K493" s="39"/>
      <c r="L493" s="39"/>
      <c r="M493" s="39"/>
    </row>
    <row r="494" spans="1:13" x14ac:dyDescent="0.25">
      <c r="A494" s="38">
        <v>490</v>
      </c>
      <c r="B494" s="38">
        <f>'CIA-1-Component 1'!B494</f>
        <v>0</v>
      </c>
      <c r="C494" s="43">
        <f>'CIA-1-Component 1'!C494</f>
        <v>0</v>
      </c>
      <c r="D494" s="39"/>
      <c r="E494" s="39"/>
      <c r="F494" s="39"/>
      <c r="G494" s="39"/>
      <c r="H494" s="39"/>
      <c r="I494" s="39"/>
      <c r="J494" s="39"/>
      <c r="K494" s="39"/>
      <c r="L494" s="39"/>
      <c r="M494" s="39"/>
    </row>
    <row r="495" spans="1:13" x14ac:dyDescent="0.25">
      <c r="A495" s="38">
        <v>491</v>
      </c>
      <c r="B495" s="38">
        <f>'CIA-1-Component 1'!B495</f>
        <v>0</v>
      </c>
      <c r="C495" s="43">
        <f>'CIA-1-Component 1'!C495</f>
        <v>0</v>
      </c>
      <c r="D495" s="39"/>
      <c r="E495" s="39"/>
      <c r="F495" s="39"/>
      <c r="G495" s="39"/>
      <c r="H495" s="39"/>
      <c r="I495" s="39"/>
      <c r="J495" s="39"/>
      <c r="K495" s="39"/>
      <c r="L495" s="39"/>
      <c r="M495" s="39"/>
    </row>
    <row r="496" spans="1:13" x14ac:dyDescent="0.25">
      <c r="A496" s="38">
        <v>492</v>
      </c>
      <c r="B496" s="38">
        <f>'CIA-1-Component 1'!B496</f>
        <v>0</v>
      </c>
      <c r="C496" s="43">
        <f>'CIA-1-Component 1'!C496</f>
        <v>0</v>
      </c>
      <c r="D496" s="39"/>
      <c r="E496" s="39"/>
      <c r="F496" s="39"/>
      <c r="G496" s="39"/>
      <c r="H496" s="39"/>
      <c r="I496" s="39"/>
      <c r="J496" s="39"/>
      <c r="K496" s="39"/>
      <c r="L496" s="39"/>
      <c r="M496" s="39"/>
    </row>
    <row r="497" spans="1:13" x14ac:dyDescent="0.25">
      <c r="A497" s="38">
        <v>493</v>
      </c>
      <c r="B497" s="38">
        <f>'CIA-1-Component 1'!B497</f>
        <v>0</v>
      </c>
      <c r="C497" s="43">
        <f>'CIA-1-Component 1'!C497</f>
        <v>0</v>
      </c>
      <c r="D497" s="39"/>
      <c r="E497" s="39"/>
      <c r="F497" s="39"/>
      <c r="G497" s="39"/>
      <c r="H497" s="39"/>
      <c r="I497" s="39"/>
      <c r="J497" s="39"/>
      <c r="K497" s="39"/>
      <c r="L497" s="39"/>
      <c r="M497" s="39"/>
    </row>
    <row r="498" spans="1:13" x14ac:dyDescent="0.25">
      <c r="A498" s="38">
        <v>494</v>
      </c>
      <c r="B498" s="38">
        <f>'CIA-1-Component 1'!B498</f>
        <v>0</v>
      </c>
      <c r="C498" s="43">
        <f>'CIA-1-Component 1'!C498</f>
        <v>0</v>
      </c>
      <c r="D498" s="39"/>
      <c r="E498" s="39"/>
      <c r="F498" s="39"/>
      <c r="G498" s="39"/>
      <c r="H498" s="39"/>
      <c r="I498" s="39"/>
      <c r="J498" s="39"/>
      <c r="K498" s="39"/>
      <c r="L498" s="39"/>
      <c r="M498" s="39"/>
    </row>
    <row r="499" spans="1:13" x14ac:dyDescent="0.25">
      <c r="A499" s="38">
        <v>495</v>
      </c>
      <c r="B499" s="38">
        <f>'CIA-1-Component 1'!B499</f>
        <v>0</v>
      </c>
      <c r="C499" s="43">
        <f>'CIA-1-Component 1'!C499</f>
        <v>0</v>
      </c>
      <c r="D499" s="39"/>
      <c r="E499" s="39"/>
      <c r="F499" s="39"/>
      <c r="G499" s="39"/>
      <c r="H499" s="39"/>
      <c r="I499" s="39"/>
      <c r="J499" s="39"/>
      <c r="K499" s="39"/>
      <c r="L499" s="39"/>
      <c r="M499" s="39"/>
    </row>
    <row r="500" spans="1:13" x14ac:dyDescent="0.25">
      <c r="A500" s="38">
        <v>496</v>
      </c>
      <c r="B500" s="38">
        <f>'CIA-1-Component 1'!B500</f>
        <v>0</v>
      </c>
      <c r="C500" s="43">
        <f>'CIA-1-Component 1'!C500</f>
        <v>0</v>
      </c>
      <c r="D500" s="39"/>
      <c r="E500" s="39"/>
      <c r="F500" s="39"/>
      <c r="G500" s="39"/>
      <c r="H500" s="39"/>
      <c r="I500" s="39"/>
      <c r="J500" s="39"/>
      <c r="K500" s="39"/>
      <c r="L500" s="39"/>
      <c r="M500" s="39"/>
    </row>
    <row r="501" spans="1:13" x14ac:dyDescent="0.25">
      <c r="A501" s="38">
        <v>497</v>
      </c>
      <c r="B501" s="38">
        <f>'CIA-1-Component 1'!B501</f>
        <v>0</v>
      </c>
      <c r="C501" s="43">
        <f>'CIA-1-Component 1'!C501</f>
        <v>0</v>
      </c>
      <c r="D501" s="39"/>
      <c r="E501" s="39"/>
      <c r="F501" s="39"/>
      <c r="G501" s="39"/>
      <c r="H501" s="39"/>
      <c r="I501" s="39"/>
      <c r="J501" s="39"/>
      <c r="K501" s="39"/>
      <c r="L501" s="39"/>
      <c r="M501" s="39"/>
    </row>
    <row r="502" spans="1:13" x14ac:dyDescent="0.25">
      <c r="A502" s="38">
        <v>498</v>
      </c>
      <c r="B502" s="38">
        <f>'CIA-1-Component 1'!B502</f>
        <v>0</v>
      </c>
      <c r="C502" s="43">
        <f>'CIA-1-Component 1'!C502</f>
        <v>0</v>
      </c>
      <c r="D502" s="39"/>
      <c r="E502" s="39"/>
      <c r="F502" s="39"/>
      <c r="G502" s="39"/>
      <c r="H502" s="39"/>
      <c r="I502" s="39"/>
      <c r="J502" s="39"/>
      <c r="K502" s="39"/>
      <c r="L502" s="39"/>
      <c r="M502" s="39"/>
    </row>
    <row r="503" spans="1:13" x14ac:dyDescent="0.25">
      <c r="A503" s="38">
        <v>499</v>
      </c>
      <c r="B503" s="38">
        <f>'CIA-1-Component 1'!B503</f>
        <v>0</v>
      </c>
      <c r="C503" s="43">
        <f>'CIA-1-Component 1'!C503</f>
        <v>0</v>
      </c>
      <c r="D503" s="39"/>
      <c r="E503" s="39"/>
      <c r="F503" s="39"/>
      <c r="G503" s="39"/>
      <c r="H503" s="39"/>
      <c r="I503" s="39"/>
      <c r="J503" s="39"/>
      <c r="K503" s="39"/>
      <c r="L503" s="39"/>
      <c r="M503" s="39"/>
    </row>
    <row r="504" spans="1:13" x14ac:dyDescent="0.25">
      <c r="A504" s="38">
        <v>500</v>
      </c>
      <c r="B504" s="38">
        <f>'CIA-1-Component 1'!B504</f>
        <v>0</v>
      </c>
      <c r="C504" s="43">
        <f>'CIA-1-Component 1'!C504</f>
        <v>0</v>
      </c>
      <c r="D504" s="39"/>
      <c r="E504" s="39"/>
      <c r="F504" s="39"/>
      <c r="G504" s="39"/>
      <c r="H504" s="39"/>
      <c r="I504" s="39"/>
      <c r="J504" s="39"/>
      <c r="K504" s="39"/>
      <c r="L504" s="39"/>
      <c r="M504" s="39"/>
    </row>
    <row r="505" spans="1:13" x14ac:dyDescent="0.25">
      <c r="A505" s="38">
        <v>501</v>
      </c>
      <c r="B505" s="38">
        <f>'CIA-1-Component 1'!B505</f>
        <v>0</v>
      </c>
      <c r="C505" s="43">
        <f>'CIA-1-Component 1'!C505</f>
        <v>0</v>
      </c>
      <c r="D505" s="39"/>
      <c r="E505" s="39"/>
      <c r="F505" s="39"/>
      <c r="G505" s="39"/>
      <c r="H505" s="39"/>
      <c r="I505" s="39"/>
      <c r="J505" s="39"/>
      <c r="K505" s="39"/>
      <c r="L505" s="39"/>
      <c r="M505" s="39"/>
    </row>
    <row r="506" spans="1:13" x14ac:dyDescent="0.25">
      <c r="A506" s="38">
        <v>502</v>
      </c>
      <c r="B506" s="38">
        <f>'CIA-1-Component 1'!B506</f>
        <v>0</v>
      </c>
      <c r="C506" s="43">
        <f>'CIA-1-Component 1'!C506</f>
        <v>0</v>
      </c>
      <c r="D506" s="39"/>
      <c r="E506" s="39"/>
      <c r="F506" s="39"/>
      <c r="G506" s="39"/>
      <c r="H506" s="39"/>
      <c r="I506" s="39"/>
      <c r="J506" s="39"/>
      <c r="K506" s="39"/>
      <c r="L506" s="39"/>
      <c r="M506" s="39"/>
    </row>
    <row r="507" spans="1:13" x14ac:dyDescent="0.25">
      <c r="A507" s="38">
        <v>503</v>
      </c>
      <c r="B507" s="38">
        <f>'CIA-1-Component 1'!B507</f>
        <v>0</v>
      </c>
      <c r="C507" s="43">
        <f>'CIA-1-Component 1'!C507</f>
        <v>0</v>
      </c>
      <c r="D507" s="39"/>
      <c r="E507" s="39"/>
      <c r="F507" s="39"/>
      <c r="G507" s="39"/>
      <c r="H507" s="39"/>
      <c r="I507" s="39"/>
      <c r="J507" s="39"/>
      <c r="K507" s="39"/>
      <c r="L507" s="39"/>
      <c r="M507" s="39"/>
    </row>
    <row r="508" spans="1:13" x14ac:dyDescent="0.25">
      <c r="A508" s="38">
        <v>504</v>
      </c>
      <c r="B508" s="38">
        <f>'CIA-1-Component 1'!B508</f>
        <v>0</v>
      </c>
      <c r="C508" s="43">
        <f>'CIA-1-Component 1'!C508</f>
        <v>0</v>
      </c>
      <c r="D508" s="39"/>
      <c r="E508" s="39"/>
      <c r="F508" s="39"/>
      <c r="G508" s="39"/>
      <c r="H508" s="39"/>
      <c r="I508" s="39"/>
      <c r="J508" s="39"/>
      <c r="K508" s="39"/>
      <c r="L508" s="39"/>
      <c r="M508" s="39"/>
    </row>
    <row r="509" spans="1:13" x14ac:dyDescent="0.25">
      <c r="A509" s="38">
        <v>505</v>
      </c>
      <c r="B509" s="38">
        <f>'CIA-1-Component 1'!B509</f>
        <v>0</v>
      </c>
      <c r="C509" s="43">
        <f>'CIA-1-Component 1'!C509</f>
        <v>0</v>
      </c>
      <c r="D509" s="39"/>
      <c r="E509" s="39"/>
      <c r="F509" s="39"/>
      <c r="G509" s="39"/>
      <c r="H509" s="39"/>
      <c r="I509" s="39"/>
      <c r="J509" s="39"/>
      <c r="K509" s="39"/>
      <c r="L509" s="39"/>
      <c r="M509" s="39"/>
    </row>
    <row r="510" spans="1:13" x14ac:dyDescent="0.25">
      <c r="A510" s="38">
        <v>506</v>
      </c>
      <c r="B510" s="38">
        <f>'CIA-1-Component 1'!B510</f>
        <v>0</v>
      </c>
      <c r="C510" s="43">
        <f>'CIA-1-Component 1'!C510</f>
        <v>0</v>
      </c>
      <c r="D510" s="39"/>
      <c r="E510" s="39"/>
      <c r="F510" s="39"/>
      <c r="G510" s="39"/>
      <c r="H510" s="39"/>
      <c r="I510" s="39"/>
      <c r="J510" s="39"/>
      <c r="K510" s="39"/>
      <c r="L510" s="39"/>
      <c r="M510" s="39"/>
    </row>
    <row r="511" spans="1:13" x14ac:dyDescent="0.25">
      <c r="A511" s="38">
        <v>507</v>
      </c>
      <c r="B511" s="38">
        <f>'CIA-1-Component 1'!B511</f>
        <v>0</v>
      </c>
      <c r="C511" s="43">
        <f>'CIA-1-Component 1'!C511</f>
        <v>0</v>
      </c>
      <c r="D511" s="39"/>
      <c r="E511" s="39"/>
      <c r="F511" s="39"/>
      <c r="G511" s="39"/>
      <c r="H511" s="39"/>
      <c r="I511" s="39"/>
      <c r="J511" s="39"/>
      <c r="K511" s="39"/>
      <c r="L511" s="39"/>
      <c r="M511" s="39"/>
    </row>
    <row r="512" spans="1:13" x14ac:dyDescent="0.25">
      <c r="A512" s="38">
        <v>508</v>
      </c>
      <c r="B512" s="38">
        <f>'CIA-1-Component 1'!B512</f>
        <v>0</v>
      </c>
      <c r="C512" s="43">
        <f>'CIA-1-Component 1'!C512</f>
        <v>0</v>
      </c>
      <c r="D512" s="39"/>
      <c r="E512" s="39"/>
      <c r="F512" s="39"/>
      <c r="G512" s="39"/>
      <c r="H512" s="39"/>
      <c r="I512" s="39"/>
      <c r="J512" s="39"/>
      <c r="K512" s="39"/>
      <c r="L512" s="39"/>
      <c r="M512" s="39"/>
    </row>
    <row r="513" spans="1:13" x14ac:dyDescent="0.25">
      <c r="A513" s="38">
        <v>509</v>
      </c>
      <c r="B513" s="38">
        <f>'CIA-1-Component 1'!B513</f>
        <v>0</v>
      </c>
      <c r="C513" s="43">
        <f>'CIA-1-Component 1'!C513</f>
        <v>0</v>
      </c>
      <c r="D513" s="39"/>
      <c r="E513" s="39"/>
      <c r="F513" s="39"/>
      <c r="G513" s="39"/>
      <c r="H513" s="39"/>
      <c r="I513" s="39"/>
      <c r="J513" s="39"/>
      <c r="K513" s="39"/>
      <c r="L513" s="39"/>
      <c r="M513" s="39"/>
    </row>
    <row r="514" spans="1:13" x14ac:dyDescent="0.25">
      <c r="A514" s="38">
        <v>510</v>
      </c>
      <c r="B514" s="38">
        <f>'CIA-1-Component 1'!B514</f>
        <v>0</v>
      </c>
      <c r="C514" s="43">
        <f>'CIA-1-Component 1'!C514</f>
        <v>0</v>
      </c>
      <c r="D514" s="39"/>
      <c r="E514" s="39"/>
      <c r="F514" s="39"/>
      <c r="G514" s="39"/>
      <c r="H514" s="39"/>
      <c r="I514" s="39"/>
      <c r="J514" s="39"/>
      <c r="K514" s="39"/>
      <c r="L514" s="39"/>
      <c r="M514" s="39"/>
    </row>
    <row r="515" spans="1:13" x14ac:dyDescent="0.25">
      <c r="A515" s="38">
        <v>511</v>
      </c>
      <c r="B515" s="38">
        <f>'CIA-1-Component 1'!B515</f>
        <v>0</v>
      </c>
      <c r="C515" s="43">
        <f>'CIA-1-Component 1'!C515</f>
        <v>0</v>
      </c>
      <c r="D515" s="39"/>
      <c r="E515" s="39"/>
      <c r="F515" s="39"/>
      <c r="G515" s="39"/>
      <c r="H515" s="39"/>
      <c r="I515" s="39"/>
      <c r="J515" s="39"/>
      <c r="K515" s="39"/>
      <c r="L515" s="39"/>
      <c r="M515" s="39"/>
    </row>
    <row r="516" spans="1:13" x14ac:dyDescent="0.25">
      <c r="A516" s="38">
        <v>512</v>
      </c>
      <c r="B516" s="38">
        <f>'CIA-1-Component 1'!B516</f>
        <v>0</v>
      </c>
      <c r="C516" s="43">
        <f>'CIA-1-Component 1'!C516</f>
        <v>0</v>
      </c>
      <c r="D516" s="39"/>
      <c r="E516" s="39"/>
      <c r="F516" s="39"/>
      <c r="G516" s="39"/>
      <c r="H516" s="39"/>
      <c r="I516" s="39"/>
      <c r="J516" s="39"/>
      <c r="K516" s="39"/>
      <c r="L516" s="39"/>
      <c r="M516" s="39"/>
    </row>
    <row r="517" spans="1:13" x14ac:dyDescent="0.25">
      <c r="A517" s="38">
        <v>513</v>
      </c>
      <c r="B517" s="38">
        <f>'CIA-1-Component 1'!B517</f>
        <v>0</v>
      </c>
      <c r="C517" s="43">
        <f>'CIA-1-Component 1'!C517</f>
        <v>0</v>
      </c>
      <c r="D517" s="39"/>
      <c r="E517" s="39"/>
      <c r="F517" s="39"/>
      <c r="G517" s="39"/>
      <c r="H517" s="39"/>
      <c r="I517" s="39"/>
      <c r="J517" s="39"/>
      <c r="K517" s="39"/>
      <c r="L517" s="39"/>
      <c r="M517" s="39"/>
    </row>
    <row r="518" spans="1:13" x14ac:dyDescent="0.25">
      <c r="A518" s="38">
        <v>514</v>
      </c>
      <c r="B518" s="38">
        <f>'CIA-1-Component 1'!B518</f>
        <v>0</v>
      </c>
      <c r="C518" s="43">
        <f>'CIA-1-Component 1'!C518</f>
        <v>0</v>
      </c>
      <c r="D518" s="39"/>
      <c r="E518" s="39"/>
      <c r="F518" s="39"/>
      <c r="G518" s="39"/>
      <c r="H518" s="39"/>
      <c r="I518" s="39"/>
      <c r="J518" s="39"/>
      <c r="K518" s="39"/>
      <c r="L518" s="39"/>
      <c r="M518" s="39"/>
    </row>
    <row r="519" spans="1:13" x14ac:dyDescent="0.25">
      <c r="A519" s="38">
        <v>515</v>
      </c>
      <c r="B519" s="38">
        <f>'CIA-1-Component 1'!B519</f>
        <v>0</v>
      </c>
      <c r="C519" s="43">
        <f>'CIA-1-Component 1'!C519</f>
        <v>0</v>
      </c>
      <c r="D519" s="39"/>
      <c r="E519" s="39"/>
      <c r="F519" s="39"/>
      <c r="G519" s="39"/>
      <c r="H519" s="39"/>
      <c r="I519" s="39"/>
      <c r="J519" s="39"/>
      <c r="K519" s="39"/>
      <c r="L519" s="39"/>
      <c r="M519" s="39"/>
    </row>
    <row r="520" spans="1:13" x14ac:dyDescent="0.25">
      <c r="A520" s="38">
        <v>516</v>
      </c>
      <c r="B520" s="38">
        <f>'CIA-1-Component 1'!B520</f>
        <v>0</v>
      </c>
      <c r="C520" s="43">
        <f>'CIA-1-Component 1'!C520</f>
        <v>0</v>
      </c>
      <c r="D520" s="39"/>
      <c r="E520" s="39"/>
      <c r="F520" s="39"/>
      <c r="G520" s="39"/>
      <c r="H520" s="39"/>
      <c r="I520" s="39"/>
      <c r="J520" s="39"/>
      <c r="K520" s="39"/>
      <c r="L520" s="39"/>
      <c r="M520" s="39"/>
    </row>
    <row r="521" spans="1:13" x14ac:dyDescent="0.25">
      <c r="A521" s="38">
        <v>517</v>
      </c>
      <c r="B521" s="38">
        <f>'CIA-1-Component 1'!B521</f>
        <v>0</v>
      </c>
      <c r="C521" s="43">
        <f>'CIA-1-Component 1'!C521</f>
        <v>0</v>
      </c>
      <c r="D521" s="39"/>
      <c r="E521" s="39"/>
      <c r="F521" s="39"/>
      <c r="G521" s="39"/>
      <c r="H521" s="39"/>
      <c r="I521" s="39"/>
      <c r="J521" s="39"/>
      <c r="K521" s="39"/>
      <c r="L521" s="39"/>
      <c r="M521" s="39"/>
    </row>
    <row r="522" spans="1:13" x14ac:dyDescent="0.25">
      <c r="A522" s="38">
        <v>518</v>
      </c>
      <c r="B522" s="38">
        <f>'CIA-1-Component 1'!B522</f>
        <v>0</v>
      </c>
      <c r="C522" s="43">
        <f>'CIA-1-Component 1'!C522</f>
        <v>0</v>
      </c>
      <c r="D522" s="39"/>
      <c r="E522" s="39"/>
      <c r="F522" s="39"/>
      <c r="G522" s="39"/>
      <c r="H522" s="39"/>
      <c r="I522" s="39"/>
      <c r="J522" s="39"/>
      <c r="K522" s="39"/>
      <c r="L522" s="39"/>
      <c r="M522" s="39"/>
    </row>
    <row r="523" spans="1:13" x14ac:dyDescent="0.25">
      <c r="A523" s="38">
        <v>519</v>
      </c>
      <c r="B523" s="38">
        <f>'CIA-1-Component 1'!B523</f>
        <v>0</v>
      </c>
      <c r="C523" s="43">
        <f>'CIA-1-Component 1'!C523</f>
        <v>0</v>
      </c>
      <c r="D523" s="39"/>
      <c r="E523" s="39"/>
      <c r="F523" s="39"/>
      <c r="G523" s="39"/>
      <c r="H523" s="39"/>
      <c r="I523" s="39"/>
      <c r="J523" s="39"/>
      <c r="K523" s="39"/>
      <c r="L523" s="39"/>
      <c r="M523" s="39"/>
    </row>
    <row r="524" spans="1:13" x14ac:dyDescent="0.25">
      <c r="A524" s="38">
        <v>520</v>
      </c>
      <c r="B524" s="38">
        <f>'CIA-1-Component 1'!B524</f>
        <v>0</v>
      </c>
      <c r="C524" s="43">
        <f>'CIA-1-Component 1'!C524</f>
        <v>0</v>
      </c>
      <c r="D524" s="39"/>
      <c r="E524" s="39"/>
      <c r="F524" s="39"/>
      <c r="G524" s="39"/>
      <c r="H524" s="39"/>
      <c r="I524" s="39"/>
      <c r="J524" s="39"/>
      <c r="K524" s="39"/>
      <c r="L524" s="39"/>
      <c r="M524" s="39"/>
    </row>
    <row r="525" spans="1:13" x14ac:dyDescent="0.25">
      <c r="A525" s="38">
        <v>521</v>
      </c>
      <c r="B525" s="38">
        <f>'CIA-1-Component 1'!B525</f>
        <v>0</v>
      </c>
      <c r="C525" s="43">
        <f>'CIA-1-Component 1'!C525</f>
        <v>0</v>
      </c>
      <c r="D525" s="39"/>
      <c r="E525" s="39"/>
      <c r="F525" s="39"/>
      <c r="G525" s="39"/>
      <c r="H525" s="39"/>
      <c r="I525" s="39"/>
      <c r="J525" s="39"/>
      <c r="K525" s="39"/>
      <c r="L525" s="39"/>
      <c r="M525" s="39"/>
    </row>
    <row r="526" spans="1:13" x14ac:dyDescent="0.25">
      <c r="A526" s="38">
        <v>522</v>
      </c>
      <c r="B526" s="38">
        <f>'CIA-1-Component 1'!B526</f>
        <v>0</v>
      </c>
      <c r="C526" s="43">
        <f>'CIA-1-Component 1'!C526</f>
        <v>0</v>
      </c>
      <c r="D526" s="39"/>
      <c r="E526" s="39"/>
      <c r="F526" s="39"/>
      <c r="G526" s="39"/>
      <c r="H526" s="39"/>
      <c r="I526" s="39"/>
      <c r="J526" s="39"/>
      <c r="K526" s="39"/>
      <c r="L526" s="39"/>
      <c r="M526" s="39"/>
    </row>
    <row r="527" spans="1:13" x14ac:dyDescent="0.25">
      <c r="A527" s="38">
        <v>523</v>
      </c>
      <c r="B527" s="38">
        <f>'CIA-1-Component 1'!B527</f>
        <v>0</v>
      </c>
      <c r="C527" s="43">
        <f>'CIA-1-Component 1'!C527</f>
        <v>0</v>
      </c>
      <c r="D527" s="39"/>
      <c r="E527" s="39"/>
      <c r="F527" s="39"/>
      <c r="G527" s="39"/>
      <c r="H527" s="39"/>
      <c r="I527" s="39"/>
      <c r="J527" s="39"/>
      <c r="K527" s="39"/>
      <c r="L527" s="39"/>
      <c r="M527" s="39"/>
    </row>
    <row r="528" spans="1:13" x14ac:dyDescent="0.25">
      <c r="A528" s="38">
        <v>524</v>
      </c>
      <c r="B528" s="38">
        <f>'CIA-1-Component 1'!B528</f>
        <v>0</v>
      </c>
      <c r="C528" s="43">
        <f>'CIA-1-Component 1'!C528</f>
        <v>0</v>
      </c>
      <c r="D528" s="39"/>
      <c r="E528" s="39"/>
      <c r="F528" s="39"/>
      <c r="G528" s="39"/>
      <c r="H528" s="39"/>
      <c r="I528" s="39"/>
      <c r="J528" s="39"/>
      <c r="K528" s="39"/>
      <c r="L528" s="39"/>
      <c r="M528" s="39"/>
    </row>
    <row r="529" spans="1:13" x14ac:dyDescent="0.25">
      <c r="A529" s="38">
        <v>525</v>
      </c>
      <c r="B529" s="38">
        <f>'CIA-1-Component 1'!B529</f>
        <v>0</v>
      </c>
      <c r="C529" s="43">
        <f>'CIA-1-Component 1'!C529</f>
        <v>0</v>
      </c>
      <c r="D529" s="39"/>
      <c r="E529" s="39"/>
      <c r="F529" s="39"/>
      <c r="G529" s="39"/>
      <c r="H529" s="39"/>
      <c r="I529" s="39"/>
      <c r="J529" s="39"/>
      <c r="K529" s="39"/>
      <c r="L529" s="39"/>
      <c r="M529" s="39"/>
    </row>
    <row r="530" spans="1:13" x14ac:dyDescent="0.25">
      <c r="A530" s="38">
        <v>526</v>
      </c>
      <c r="B530" s="38">
        <f>'CIA-1-Component 1'!B530</f>
        <v>0</v>
      </c>
      <c r="C530" s="43">
        <f>'CIA-1-Component 1'!C530</f>
        <v>0</v>
      </c>
      <c r="D530" s="39"/>
      <c r="E530" s="39"/>
      <c r="F530" s="39"/>
      <c r="G530" s="39"/>
      <c r="H530" s="39"/>
      <c r="I530" s="39"/>
      <c r="J530" s="39"/>
      <c r="K530" s="39"/>
      <c r="L530" s="39"/>
      <c r="M530" s="39"/>
    </row>
    <row r="531" spans="1:13" x14ac:dyDescent="0.25">
      <c r="A531" s="38">
        <v>527</v>
      </c>
      <c r="B531" s="38">
        <f>'CIA-1-Component 1'!B531</f>
        <v>0</v>
      </c>
      <c r="C531" s="43">
        <f>'CIA-1-Component 1'!C531</f>
        <v>0</v>
      </c>
      <c r="D531" s="39"/>
      <c r="E531" s="39"/>
      <c r="F531" s="39"/>
      <c r="G531" s="39"/>
      <c r="H531" s="39"/>
      <c r="I531" s="39"/>
      <c r="J531" s="39"/>
      <c r="K531" s="39"/>
      <c r="L531" s="39"/>
      <c r="M531" s="39"/>
    </row>
    <row r="532" spans="1:13" x14ac:dyDescent="0.25">
      <c r="A532" s="38">
        <v>528</v>
      </c>
      <c r="B532" s="38">
        <f>'CIA-1-Component 1'!B532</f>
        <v>0</v>
      </c>
      <c r="C532" s="43">
        <f>'CIA-1-Component 1'!C532</f>
        <v>0</v>
      </c>
      <c r="D532" s="39"/>
      <c r="E532" s="39"/>
      <c r="F532" s="39"/>
      <c r="G532" s="39"/>
      <c r="H532" s="39"/>
      <c r="I532" s="39"/>
      <c r="J532" s="39"/>
      <c r="K532" s="39"/>
      <c r="L532" s="39"/>
      <c r="M532" s="39"/>
    </row>
    <row r="533" spans="1:13" x14ac:dyDescent="0.25">
      <c r="A533" s="38">
        <v>529</v>
      </c>
      <c r="B533" s="38">
        <f>'CIA-1-Component 1'!B533</f>
        <v>0</v>
      </c>
      <c r="C533" s="43">
        <f>'CIA-1-Component 1'!C533</f>
        <v>0</v>
      </c>
      <c r="D533" s="39"/>
      <c r="E533" s="39"/>
      <c r="F533" s="39"/>
      <c r="G533" s="39"/>
      <c r="H533" s="39"/>
      <c r="I533" s="39"/>
      <c r="J533" s="39"/>
      <c r="K533" s="39"/>
      <c r="L533" s="39"/>
      <c r="M533" s="39"/>
    </row>
    <row r="534" spans="1:13" x14ac:dyDescent="0.25">
      <c r="A534" s="38">
        <v>530</v>
      </c>
      <c r="B534" s="38">
        <f>'CIA-1-Component 1'!B534</f>
        <v>0</v>
      </c>
      <c r="C534" s="43">
        <f>'CIA-1-Component 1'!C534</f>
        <v>0</v>
      </c>
      <c r="D534" s="39"/>
      <c r="E534" s="39"/>
      <c r="F534" s="39"/>
      <c r="G534" s="39"/>
      <c r="H534" s="39"/>
      <c r="I534" s="39"/>
      <c r="J534" s="39"/>
      <c r="K534" s="39"/>
      <c r="L534" s="39"/>
      <c r="M534" s="39"/>
    </row>
    <row r="535" spans="1:13" x14ac:dyDescent="0.25">
      <c r="A535" s="38">
        <v>531</v>
      </c>
      <c r="B535" s="38">
        <f>'CIA-1-Component 1'!B535</f>
        <v>0</v>
      </c>
      <c r="C535" s="43">
        <f>'CIA-1-Component 1'!C535</f>
        <v>0</v>
      </c>
      <c r="D535" s="39"/>
      <c r="E535" s="39"/>
      <c r="F535" s="39"/>
      <c r="G535" s="39"/>
      <c r="H535" s="39"/>
      <c r="I535" s="39"/>
      <c r="J535" s="39"/>
      <c r="K535" s="39"/>
      <c r="L535" s="39"/>
      <c r="M535" s="39"/>
    </row>
    <row r="536" spans="1:13" x14ac:dyDescent="0.25">
      <c r="A536" s="38">
        <v>532</v>
      </c>
      <c r="B536" s="38">
        <f>'CIA-1-Component 1'!B536</f>
        <v>0</v>
      </c>
      <c r="C536" s="43">
        <f>'CIA-1-Component 1'!C536</f>
        <v>0</v>
      </c>
      <c r="D536" s="39"/>
      <c r="E536" s="39"/>
      <c r="F536" s="39"/>
      <c r="G536" s="39"/>
      <c r="H536" s="39"/>
      <c r="I536" s="39"/>
      <c r="J536" s="39"/>
      <c r="K536" s="39"/>
      <c r="L536" s="39"/>
      <c r="M536" s="39"/>
    </row>
    <row r="537" spans="1:13" x14ac:dyDescent="0.25">
      <c r="A537" s="38">
        <v>533</v>
      </c>
      <c r="B537" s="38">
        <f>'CIA-1-Component 1'!B537</f>
        <v>0</v>
      </c>
      <c r="C537" s="43">
        <f>'CIA-1-Component 1'!C537</f>
        <v>0</v>
      </c>
      <c r="D537" s="39"/>
      <c r="E537" s="39"/>
      <c r="F537" s="39"/>
      <c r="G537" s="39"/>
      <c r="H537" s="39"/>
      <c r="I537" s="39"/>
      <c r="J537" s="39"/>
      <c r="K537" s="39"/>
      <c r="L537" s="39"/>
      <c r="M537" s="39"/>
    </row>
    <row r="538" spans="1:13" x14ac:dyDescent="0.25">
      <c r="A538" s="38">
        <v>534</v>
      </c>
      <c r="B538" s="38">
        <f>'CIA-1-Component 1'!B538</f>
        <v>0</v>
      </c>
      <c r="C538" s="43">
        <f>'CIA-1-Component 1'!C538</f>
        <v>0</v>
      </c>
      <c r="D538" s="39"/>
      <c r="E538" s="39"/>
      <c r="F538" s="39"/>
      <c r="G538" s="39"/>
      <c r="H538" s="39"/>
      <c r="I538" s="39"/>
      <c r="J538" s="39"/>
      <c r="K538" s="39"/>
      <c r="L538" s="39"/>
      <c r="M538" s="39"/>
    </row>
    <row r="539" spans="1:13" x14ac:dyDescent="0.25">
      <c r="A539" s="38">
        <v>535</v>
      </c>
      <c r="B539" s="38">
        <f>'CIA-1-Component 1'!B539</f>
        <v>0</v>
      </c>
      <c r="C539" s="43">
        <f>'CIA-1-Component 1'!C539</f>
        <v>0</v>
      </c>
      <c r="D539" s="39"/>
      <c r="E539" s="39"/>
      <c r="F539" s="39"/>
      <c r="G539" s="39"/>
      <c r="H539" s="39"/>
      <c r="I539" s="39"/>
      <c r="J539" s="39"/>
      <c r="K539" s="39"/>
      <c r="L539" s="39"/>
      <c r="M539" s="39"/>
    </row>
    <row r="540" spans="1:13" x14ac:dyDescent="0.25">
      <c r="A540" s="38">
        <v>536</v>
      </c>
      <c r="B540" s="38">
        <f>'CIA-1-Component 1'!B540</f>
        <v>0</v>
      </c>
      <c r="C540" s="43">
        <f>'CIA-1-Component 1'!C540</f>
        <v>0</v>
      </c>
      <c r="D540" s="39"/>
      <c r="E540" s="39"/>
      <c r="F540" s="39"/>
      <c r="G540" s="39"/>
      <c r="H540" s="39"/>
      <c r="I540" s="39"/>
      <c r="J540" s="39"/>
      <c r="K540" s="39"/>
      <c r="L540" s="39"/>
      <c r="M540" s="39"/>
    </row>
    <row r="541" spans="1:13" x14ac:dyDescent="0.25">
      <c r="A541" s="38">
        <v>537</v>
      </c>
      <c r="B541" s="38">
        <f>'CIA-1-Component 1'!B541</f>
        <v>0</v>
      </c>
      <c r="C541" s="43">
        <f>'CIA-1-Component 1'!C541</f>
        <v>0</v>
      </c>
      <c r="D541" s="39"/>
      <c r="E541" s="39"/>
      <c r="F541" s="39"/>
      <c r="G541" s="39"/>
      <c r="H541" s="39"/>
      <c r="I541" s="39"/>
      <c r="J541" s="39"/>
      <c r="K541" s="39"/>
      <c r="L541" s="39"/>
      <c r="M541" s="39"/>
    </row>
    <row r="542" spans="1:13" x14ac:dyDescent="0.25">
      <c r="A542" s="38">
        <v>538</v>
      </c>
      <c r="B542" s="38">
        <f>'CIA-1-Component 1'!B542</f>
        <v>0</v>
      </c>
      <c r="C542" s="43">
        <f>'CIA-1-Component 1'!C542</f>
        <v>0</v>
      </c>
      <c r="D542" s="39"/>
      <c r="E542" s="39"/>
      <c r="F542" s="39"/>
      <c r="G542" s="39"/>
      <c r="H542" s="39"/>
      <c r="I542" s="39"/>
      <c r="J542" s="39"/>
      <c r="K542" s="39"/>
      <c r="L542" s="39"/>
      <c r="M542" s="39"/>
    </row>
    <row r="543" spans="1:13" x14ac:dyDescent="0.25">
      <c r="A543" s="38">
        <v>539</v>
      </c>
      <c r="B543" s="38">
        <f>'CIA-1-Component 1'!B543</f>
        <v>0</v>
      </c>
      <c r="C543" s="43">
        <f>'CIA-1-Component 1'!C543</f>
        <v>0</v>
      </c>
      <c r="D543" s="39"/>
      <c r="E543" s="39"/>
      <c r="F543" s="39"/>
      <c r="G543" s="39"/>
      <c r="H543" s="39"/>
      <c r="I543" s="39"/>
      <c r="J543" s="39"/>
      <c r="K543" s="39"/>
      <c r="L543" s="39"/>
      <c r="M543" s="39"/>
    </row>
    <row r="544" spans="1:13" x14ac:dyDescent="0.25">
      <c r="A544" s="38">
        <v>540</v>
      </c>
      <c r="B544" s="38">
        <f>'CIA-1-Component 1'!B544</f>
        <v>0</v>
      </c>
      <c r="C544" s="43">
        <f>'CIA-1-Component 1'!C544</f>
        <v>0</v>
      </c>
      <c r="D544" s="39"/>
      <c r="E544" s="39"/>
      <c r="F544" s="39"/>
      <c r="G544" s="39"/>
      <c r="H544" s="39"/>
      <c r="I544" s="39"/>
      <c r="J544" s="39"/>
      <c r="K544" s="39"/>
      <c r="L544" s="39"/>
      <c r="M544" s="39"/>
    </row>
    <row r="545" spans="1:13" x14ac:dyDescent="0.25">
      <c r="A545" s="38">
        <v>541</v>
      </c>
      <c r="B545" s="38">
        <f>'CIA-1-Component 1'!B545</f>
        <v>0</v>
      </c>
      <c r="C545" s="43">
        <f>'CIA-1-Component 1'!C545</f>
        <v>0</v>
      </c>
      <c r="D545" s="39"/>
      <c r="E545" s="39"/>
      <c r="F545" s="39"/>
      <c r="G545" s="39"/>
      <c r="H545" s="39"/>
      <c r="I545" s="39"/>
      <c r="J545" s="39"/>
      <c r="K545" s="39"/>
      <c r="L545" s="39"/>
      <c r="M545" s="39"/>
    </row>
    <row r="546" spans="1:13" x14ac:dyDescent="0.25">
      <c r="A546" s="38">
        <v>542</v>
      </c>
      <c r="B546" s="38">
        <f>'CIA-1-Component 1'!B546</f>
        <v>0</v>
      </c>
      <c r="C546" s="43">
        <f>'CIA-1-Component 1'!C546</f>
        <v>0</v>
      </c>
      <c r="D546" s="39"/>
      <c r="E546" s="39"/>
      <c r="F546" s="39"/>
      <c r="G546" s="39"/>
      <c r="H546" s="39"/>
      <c r="I546" s="39"/>
      <c r="J546" s="39"/>
      <c r="K546" s="39"/>
      <c r="L546" s="39"/>
      <c r="M546" s="39"/>
    </row>
    <row r="547" spans="1:13" x14ac:dyDescent="0.25">
      <c r="A547" s="38">
        <v>543</v>
      </c>
      <c r="B547" s="38">
        <f>'CIA-1-Component 1'!B547</f>
        <v>0</v>
      </c>
      <c r="C547" s="43">
        <f>'CIA-1-Component 1'!C547</f>
        <v>0</v>
      </c>
      <c r="D547" s="39"/>
      <c r="E547" s="39"/>
      <c r="F547" s="39"/>
      <c r="G547" s="39"/>
      <c r="H547" s="39"/>
      <c r="I547" s="39"/>
      <c r="J547" s="39"/>
      <c r="K547" s="39"/>
      <c r="L547" s="39"/>
      <c r="M547" s="39"/>
    </row>
    <row r="548" spans="1:13" x14ac:dyDescent="0.25">
      <c r="A548" s="38">
        <v>544</v>
      </c>
      <c r="B548" s="38">
        <f>'CIA-1-Component 1'!B548</f>
        <v>0</v>
      </c>
      <c r="C548" s="43">
        <f>'CIA-1-Component 1'!C548</f>
        <v>0</v>
      </c>
      <c r="D548" s="39"/>
      <c r="E548" s="39"/>
      <c r="F548" s="39"/>
      <c r="G548" s="39"/>
      <c r="H548" s="39"/>
      <c r="I548" s="39"/>
      <c r="J548" s="39"/>
      <c r="K548" s="39"/>
      <c r="L548" s="39"/>
      <c r="M548" s="39"/>
    </row>
    <row r="549" spans="1:13" x14ac:dyDescent="0.25">
      <c r="A549" s="38">
        <v>545</v>
      </c>
      <c r="B549" s="38">
        <f>'CIA-1-Component 1'!B549</f>
        <v>0</v>
      </c>
      <c r="C549" s="43">
        <f>'CIA-1-Component 1'!C549</f>
        <v>0</v>
      </c>
      <c r="D549" s="39"/>
      <c r="E549" s="39"/>
      <c r="F549" s="39"/>
      <c r="G549" s="39"/>
      <c r="H549" s="39"/>
      <c r="I549" s="39"/>
      <c r="J549" s="39"/>
      <c r="K549" s="39"/>
      <c r="L549" s="39"/>
      <c r="M549" s="39"/>
    </row>
    <row r="550" spans="1:13" x14ac:dyDescent="0.25">
      <c r="A550" s="38">
        <v>546</v>
      </c>
      <c r="B550" s="38">
        <f>'CIA-1-Component 1'!B550</f>
        <v>0</v>
      </c>
      <c r="C550" s="43">
        <f>'CIA-1-Component 1'!C550</f>
        <v>0</v>
      </c>
      <c r="D550" s="39"/>
      <c r="E550" s="39"/>
      <c r="F550" s="39"/>
      <c r="G550" s="39"/>
      <c r="H550" s="39"/>
      <c r="I550" s="39"/>
      <c r="J550" s="39"/>
      <c r="K550" s="39"/>
      <c r="L550" s="39"/>
      <c r="M550" s="39"/>
    </row>
    <row r="551" spans="1:13" x14ac:dyDescent="0.25">
      <c r="A551" s="38">
        <v>547</v>
      </c>
      <c r="B551" s="38">
        <f>'CIA-1-Component 1'!B551</f>
        <v>0</v>
      </c>
      <c r="C551" s="43">
        <f>'CIA-1-Component 1'!C551</f>
        <v>0</v>
      </c>
      <c r="D551" s="39"/>
      <c r="E551" s="39"/>
      <c r="F551" s="39"/>
      <c r="G551" s="39"/>
      <c r="H551" s="39"/>
      <c r="I551" s="39"/>
      <c r="J551" s="39"/>
      <c r="K551" s="39"/>
      <c r="L551" s="39"/>
      <c r="M551" s="39"/>
    </row>
    <row r="552" spans="1:13" x14ac:dyDescent="0.25">
      <c r="A552" s="38">
        <v>548</v>
      </c>
      <c r="B552" s="38">
        <f>'CIA-1-Component 1'!B552</f>
        <v>0</v>
      </c>
      <c r="C552" s="43">
        <f>'CIA-1-Component 1'!C552</f>
        <v>0</v>
      </c>
      <c r="D552" s="39"/>
      <c r="E552" s="39"/>
      <c r="F552" s="39"/>
      <c r="G552" s="39"/>
      <c r="H552" s="39"/>
      <c r="I552" s="39"/>
      <c r="J552" s="39"/>
      <c r="K552" s="39"/>
      <c r="L552" s="39"/>
      <c r="M552" s="39"/>
    </row>
    <row r="553" spans="1:13" x14ac:dyDescent="0.25">
      <c r="A553" s="38">
        <v>549</v>
      </c>
      <c r="B553" s="38">
        <f>'CIA-1-Component 1'!B553</f>
        <v>0</v>
      </c>
      <c r="C553" s="43">
        <f>'CIA-1-Component 1'!C553</f>
        <v>0</v>
      </c>
      <c r="D553" s="39"/>
      <c r="E553" s="39"/>
      <c r="F553" s="39"/>
      <c r="G553" s="39"/>
      <c r="H553" s="39"/>
      <c r="I553" s="39"/>
      <c r="J553" s="39"/>
      <c r="K553" s="39"/>
      <c r="L553" s="39"/>
      <c r="M553" s="39"/>
    </row>
    <row r="554" spans="1:13" x14ac:dyDescent="0.25">
      <c r="A554" s="38">
        <v>550</v>
      </c>
      <c r="B554" s="38">
        <f>'CIA-1-Component 1'!B554</f>
        <v>0</v>
      </c>
      <c r="C554" s="43">
        <f>'CIA-1-Component 1'!C554</f>
        <v>0</v>
      </c>
      <c r="D554" s="39"/>
      <c r="E554" s="39"/>
      <c r="F554" s="39"/>
      <c r="G554" s="39"/>
      <c r="H554" s="39"/>
      <c r="I554" s="39"/>
      <c r="J554" s="39"/>
      <c r="K554" s="39"/>
      <c r="L554" s="39"/>
      <c r="M554" s="39"/>
    </row>
    <row r="555" spans="1:13" x14ac:dyDescent="0.25">
      <c r="A555" s="38">
        <v>551</v>
      </c>
      <c r="B555" s="38">
        <f>'CIA-1-Component 1'!B555</f>
        <v>0</v>
      </c>
      <c r="C555" s="43">
        <f>'CIA-1-Component 1'!C555</f>
        <v>0</v>
      </c>
      <c r="D555" s="39"/>
      <c r="E555" s="39"/>
      <c r="F555" s="39"/>
      <c r="G555" s="39"/>
      <c r="H555" s="39"/>
      <c r="I555" s="39"/>
      <c r="J555" s="39"/>
      <c r="K555" s="39"/>
      <c r="L555" s="39"/>
      <c r="M555" s="39"/>
    </row>
    <row r="556" spans="1:13" x14ac:dyDescent="0.25">
      <c r="A556" s="38">
        <v>552</v>
      </c>
      <c r="B556" s="38">
        <f>'CIA-1-Component 1'!B556</f>
        <v>0</v>
      </c>
      <c r="C556" s="43">
        <f>'CIA-1-Component 1'!C556</f>
        <v>0</v>
      </c>
      <c r="D556" s="39"/>
      <c r="E556" s="39"/>
      <c r="F556" s="39"/>
      <c r="G556" s="39"/>
      <c r="H556" s="39"/>
      <c r="I556" s="39"/>
      <c r="J556" s="39"/>
      <c r="K556" s="39"/>
      <c r="L556" s="39"/>
      <c r="M556" s="39"/>
    </row>
    <row r="557" spans="1:13" x14ac:dyDescent="0.25">
      <c r="A557" s="38">
        <v>553</v>
      </c>
      <c r="B557" s="38">
        <f>'CIA-1-Component 1'!B557</f>
        <v>0</v>
      </c>
      <c r="C557" s="43">
        <f>'CIA-1-Component 1'!C557</f>
        <v>0</v>
      </c>
      <c r="D557" s="39"/>
      <c r="E557" s="39"/>
      <c r="F557" s="39"/>
      <c r="G557" s="39"/>
      <c r="H557" s="39"/>
      <c r="I557" s="39"/>
      <c r="J557" s="39"/>
      <c r="K557" s="39"/>
      <c r="L557" s="39"/>
      <c r="M557" s="39"/>
    </row>
    <row r="558" spans="1:13" x14ac:dyDescent="0.25">
      <c r="A558" s="38">
        <v>554</v>
      </c>
      <c r="B558" s="38">
        <f>'CIA-1-Component 1'!B558</f>
        <v>0</v>
      </c>
      <c r="C558" s="43">
        <f>'CIA-1-Component 1'!C558</f>
        <v>0</v>
      </c>
      <c r="D558" s="39"/>
      <c r="E558" s="39"/>
      <c r="F558" s="39"/>
      <c r="G558" s="39"/>
      <c r="H558" s="39"/>
      <c r="I558" s="39"/>
      <c r="J558" s="39"/>
      <c r="K558" s="39"/>
      <c r="L558" s="39"/>
      <c r="M558" s="39"/>
    </row>
    <row r="559" spans="1:13" x14ac:dyDescent="0.25">
      <c r="A559" s="38">
        <v>555</v>
      </c>
      <c r="B559" s="38">
        <f>'CIA-1-Component 1'!B559</f>
        <v>0</v>
      </c>
      <c r="C559" s="43">
        <f>'CIA-1-Component 1'!C559</f>
        <v>0</v>
      </c>
      <c r="D559" s="39"/>
      <c r="E559" s="39"/>
      <c r="F559" s="39"/>
      <c r="G559" s="39"/>
      <c r="H559" s="39"/>
      <c r="I559" s="39"/>
      <c r="J559" s="39"/>
      <c r="K559" s="39"/>
      <c r="L559" s="39"/>
      <c r="M559" s="39"/>
    </row>
    <row r="560" spans="1:13" x14ac:dyDescent="0.25">
      <c r="A560" s="38">
        <v>556</v>
      </c>
      <c r="B560" s="38">
        <f>'CIA-1-Component 1'!B560</f>
        <v>0</v>
      </c>
      <c r="C560" s="43">
        <f>'CIA-1-Component 1'!C560</f>
        <v>0</v>
      </c>
      <c r="D560" s="39"/>
      <c r="E560" s="39"/>
      <c r="F560" s="39"/>
      <c r="G560" s="39"/>
      <c r="H560" s="39"/>
      <c r="I560" s="39"/>
      <c r="J560" s="39"/>
      <c r="K560" s="39"/>
      <c r="L560" s="39"/>
      <c r="M560" s="39"/>
    </row>
    <row r="561" spans="1:13" x14ac:dyDescent="0.25">
      <c r="A561" s="38">
        <v>557</v>
      </c>
      <c r="B561" s="38">
        <f>'CIA-1-Component 1'!B561</f>
        <v>0</v>
      </c>
      <c r="C561" s="43">
        <f>'CIA-1-Component 1'!C561</f>
        <v>0</v>
      </c>
      <c r="D561" s="39"/>
      <c r="E561" s="39"/>
      <c r="F561" s="39"/>
      <c r="G561" s="39"/>
      <c r="H561" s="39"/>
      <c r="I561" s="39"/>
      <c r="J561" s="39"/>
      <c r="K561" s="39"/>
      <c r="L561" s="39"/>
      <c r="M561" s="39"/>
    </row>
    <row r="562" spans="1:13" x14ac:dyDescent="0.25">
      <c r="A562" s="38">
        <v>558</v>
      </c>
      <c r="B562" s="38">
        <f>'CIA-1-Component 1'!B562</f>
        <v>0</v>
      </c>
      <c r="C562" s="43">
        <f>'CIA-1-Component 1'!C562</f>
        <v>0</v>
      </c>
      <c r="D562" s="39"/>
      <c r="E562" s="39"/>
      <c r="F562" s="39"/>
      <c r="G562" s="39"/>
      <c r="H562" s="39"/>
      <c r="I562" s="39"/>
      <c r="J562" s="39"/>
      <c r="K562" s="39"/>
      <c r="L562" s="39"/>
      <c r="M562" s="39"/>
    </row>
    <row r="563" spans="1:13" x14ac:dyDescent="0.25">
      <c r="A563" s="38">
        <v>559</v>
      </c>
      <c r="B563" s="38">
        <f>'CIA-1-Component 1'!B563</f>
        <v>0</v>
      </c>
      <c r="C563" s="43">
        <f>'CIA-1-Component 1'!C563</f>
        <v>0</v>
      </c>
      <c r="D563" s="39"/>
      <c r="E563" s="39"/>
      <c r="F563" s="39"/>
      <c r="G563" s="39"/>
      <c r="H563" s="39"/>
      <c r="I563" s="39"/>
      <c r="J563" s="39"/>
      <c r="K563" s="39"/>
      <c r="L563" s="39"/>
      <c r="M563" s="39"/>
    </row>
    <row r="564" spans="1:13" x14ac:dyDescent="0.25">
      <c r="A564" s="38">
        <v>560</v>
      </c>
      <c r="B564" s="38">
        <f>'CIA-1-Component 1'!B564</f>
        <v>0</v>
      </c>
      <c r="C564" s="43">
        <f>'CIA-1-Component 1'!C564</f>
        <v>0</v>
      </c>
      <c r="D564" s="39"/>
      <c r="E564" s="39"/>
      <c r="F564" s="39"/>
      <c r="G564" s="39"/>
      <c r="H564" s="39"/>
      <c r="I564" s="39"/>
      <c r="J564" s="39"/>
      <c r="K564" s="39"/>
      <c r="L564" s="39"/>
      <c r="M564" s="39"/>
    </row>
    <row r="565" spans="1:13" x14ac:dyDescent="0.25">
      <c r="A565" s="38">
        <v>561</v>
      </c>
      <c r="B565" s="38">
        <f>'CIA-1-Component 1'!B565</f>
        <v>0</v>
      </c>
      <c r="C565" s="43">
        <f>'CIA-1-Component 1'!C565</f>
        <v>0</v>
      </c>
      <c r="D565" s="39"/>
      <c r="E565" s="39"/>
      <c r="F565" s="39"/>
      <c r="G565" s="39"/>
      <c r="H565" s="39"/>
      <c r="I565" s="39"/>
      <c r="J565" s="39"/>
      <c r="K565" s="39"/>
      <c r="L565" s="39"/>
      <c r="M565" s="39"/>
    </row>
    <row r="566" spans="1:13" x14ac:dyDescent="0.25">
      <c r="A566" s="38">
        <v>562</v>
      </c>
      <c r="B566" s="38">
        <f>'CIA-1-Component 1'!B566</f>
        <v>0</v>
      </c>
      <c r="C566" s="43">
        <f>'CIA-1-Component 1'!C566</f>
        <v>0</v>
      </c>
      <c r="D566" s="39"/>
      <c r="E566" s="39"/>
      <c r="F566" s="39"/>
      <c r="G566" s="39"/>
      <c r="H566" s="39"/>
      <c r="I566" s="39"/>
      <c r="J566" s="39"/>
      <c r="K566" s="39"/>
      <c r="L566" s="39"/>
      <c r="M566" s="39"/>
    </row>
    <row r="567" spans="1:13" x14ac:dyDescent="0.25">
      <c r="A567" s="38">
        <v>563</v>
      </c>
      <c r="B567" s="38">
        <f>'CIA-1-Component 1'!B567</f>
        <v>0</v>
      </c>
      <c r="C567" s="43">
        <f>'CIA-1-Component 1'!C567</f>
        <v>0</v>
      </c>
      <c r="D567" s="39"/>
      <c r="E567" s="39"/>
      <c r="F567" s="39"/>
      <c r="G567" s="39"/>
      <c r="H567" s="39"/>
      <c r="I567" s="39"/>
      <c r="J567" s="39"/>
      <c r="K567" s="39"/>
      <c r="L567" s="39"/>
      <c r="M567" s="39"/>
    </row>
    <row r="568" spans="1:13" x14ac:dyDescent="0.25">
      <c r="A568" s="38">
        <v>564</v>
      </c>
      <c r="B568" s="38">
        <f>'CIA-1-Component 1'!B568</f>
        <v>0</v>
      </c>
      <c r="C568" s="43">
        <f>'CIA-1-Component 1'!C568</f>
        <v>0</v>
      </c>
      <c r="D568" s="39"/>
      <c r="E568" s="39"/>
      <c r="F568" s="39"/>
      <c r="G568" s="39"/>
      <c r="H568" s="39"/>
      <c r="I568" s="39"/>
      <c r="J568" s="39"/>
      <c r="K568" s="39"/>
      <c r="L568" s="39"/>
      <c r="M568" s="39"/>
    </row>
    <row r="569" spans="1:13" x14ac:dyDescent="0.25">
      <c r="A569" s="38">
        <v>565</v>
      </c>
      <c r="B569" s="38">
        <f>'CIA-1-Component 1'!B569</f>
        <v>0</v>
      </c>
      <c r="C569" s="43">
        <f>'CIA-1-Component 1'!C569</f>
        <v>0</v>
      </c>
      <c r="D569" s="39"/>
      <c r="E569" s="39"/>
      <c r="F569" s="39"/>
      <c r="G569" s="39"/>
      <c r="H569" s="39"/>
      <c r="I569" s="39"/>
      <c r="J569" s="39"/>
      <c r="K569" s="39"/>
      <c r="L569" s="39"/>
      <c r="M569" s="39"/>
    </row>
    <row r="570" spans="1:13" x14ac:dyDescent="0.25">
      <c r="A570" s="38">
        <v>566</v>
      </c>
      <c r="B570" s="38">
        <f>'CIA-1-Component 1'!B570</f>
        <v>0</v>
      </c>
      <c r="C570" s="43">
        <f>'CIA-1-Component 1'!C570</f>
        <v>0</v>
      </c>
      <c r="D570" s="39"/>
      <c r="E570" s="39"/>
      <c r="F570" s="39"/>
      <c r="G570" s="39"/>
      <c r="H570" s="39"/>
      <c r="I570" s="39"/>
      <c r="J570" s="39"/>
      <c r="K570" s="39"/>
      <c r="L570" s="39"/>
      <c r="M570" s="39"/>
    </row>
    <row r="571" spans="1:13" x14ac:dyDescent="0.25">
      <c r="A571" s="38">
        <v>567</v>
      </c>
      <c r="B571" s="38">
        <f>'CIA-1-Component 1'!B571</f>
        <v>0</v>
      </c>
      <c r="C571" s="43">
        <f>'CIA-1-Component 1'!C571</f>
        <v>0</v>
      </c>
      <c r="D571" s="39"/>
      <c r="E571" s="39"/>
      <c r="F571" s="39"/>
      <c r="G571" s="39"/>
      <c r="H571" s="39"/>
      <c r="I571" s="39"/>
      <c r="J571" s="39"/>
      <c r="K571" s="39"/>
      <c r="L571" s="39"/>
      <c r="M571" s="39"/>
    </row>
    <row r="572" spans="1:13" x14ac:dyDescent="0.25">
      <c r="A572" s="38">
        <v>568</v>
      </c>
      <c r="B572" s="38">
        <f>'CIA-1-Component 1'!B572</f>
        <v>0</v>
      </c>
      <c r="C572" s="43">
        <f>'CIA-1-Component 1'!C572</f>
        <v>0</v>
      </c>
      <c r="D572" s="39"/>
      <c r="E572" s="39"/>
      <c r="F572" s="39"/>
      <c r="G572" s="39"/>
      <c r="H572" s="39"/>
      <c r="I572" s="39"/>
      <c r="J572" s="39"/>
      <c r="K572" s="39"/>
      <c r="L572" s="39"/>
      <c r="M572" s="39"/>
    </row>
    <row r="573" spans="1:13" x14ac:dyDescent="0.25">
      <c r="A573" s="38">
        <v>569</v>
      </c>
      <c r="B573" s="38">
        <f>'CIA-1-Component 1'!B573</f>
        <v>0</v>
      </c>
      <c r="C573" s="43">
        <f>'CIA-1-Component 1'!C573</f>
        <v>0</v>
      </c>
      <c r="D573" s="39"/>
      <c r="E573" s="39"/>
      <c r="F573" s="39"/>
      <c r="G573" s="39"/>
      <c r="H573" s="39"/>
      <c r="I573" s="39"/>
      <c r="J573" s="39"/>
      <c r="K573" s="39"/>
      <c r="L573" s="39"/>
      <c r="M573" s="39"/>
    </row>
    <row r="574" spans="1:13" x14ac:dyDescent="0.25">
      <c r="A574" s="38">
        <v>570</v>
      </c>
      <c r="B574" s="38">
        <f>'CIA-1-Component 1'!B574</f>
        <v>0</v>
      </c>
      <c r="C574" s="43">
        <f>'CIA-1-Component 1'!C574</f>
        <v>0</v>
      </c>
      <c r="D574" s="39"/>
      <c r="E574" s="39"/>
      <c r="F574" s="39"/>
      <c r="G574" s="39"/>
      <c r="H574" s="39"/>
      <c r="I574" s="39"/>
      <c r="J574" s="39"/>
      <c r="K574" s="39"/>
      <c r="L574" s="39"/>
      <c r="M574" s="39"/>
    </row>
    <row r="575" spans="1:13" x14ac:dyDescent="0.25">
      <c r="A575" s="38">
        <v>571</v>
      </c>
      <c r="B575" s="38">
        <f>'CIA-1-Component 1'!B575</f>
        <v>0</v>
      </c>
      <c r="C575" s="43">
        <f>'CIA-1-Component 1'!C575</f>
        <v>0</v>
      </c>
      <c r="D575" s="39"/>
      <c r="E575" s="39"/>
      <c r="F575" s="39"/>
      <c r="G575" s="39"/>
      <c r="H575" s="39"/>
      <c r="I575" s="39"/>
      <c r="J575" s="39"/>
      <c r="K575" s="39"/>
      <c r="L575" s="39"/>
      <c r="M575" s="39"/>
    </row>
    <row r="576" spans="1:13" x14ac:dyDescent="0.25">
      <c r="A576" s="38">
        <v>572</v>
      </c>
      <c r="B576" s="38">
        <f>'CIA-1-Component 1'!B576</f>
        <v>0</v>
      </c>
      <c r="C576" s="43">
        <f>'CIA-1-Component 1'!C576</f>
        <v>0</v>
      </c>
      <c r="D576" s="39"/>
      <c r="E576" s="39"/>
      <c r="F576" s="39"/>
      <c r="G576" s="39"/>
      <c r="H576" s="39"/>
      <c r="I576" s="39"/>
      <c r="J576" s="39"/>
      <c r="K576" s="39"/>
      <c r="L576" s="39"/>
      <c r="M576" s="39"/>
    </row>
    <row r="577" spans="1:13" x14ac:dyDescent="0.25">
      <c r="A577" s="38">
        <v>573</v>
      </c>
      <c r="B577" s="38">
        <f>'CIA-1-Component 1'!B577</f>
        <v>0</v>
      </c>
      <c r="C577" s="43">
        <f>'CIA-1-Component 1'!C577</f>
        <v>0</v>
      </c>
      <c r="D577" s="39"/>
      <c r="E577" s="39"/>
      <c r="F577" s="39"/>
      <c r="G577" s="39"/>
      <c r="H577" s="39"/>
      <c r="I577" s="39"/>
      <c r="J577" s="39"/>
      <c r="K577" s="39"/>
      <c r="L577" s="39"/>
      <c r="M577" s="39"/>
    </row>
    <row r="578" spans="1:13" x14ac:dyDescent="0.25">
      <c r="A578" s="38">
        <v>574</v>
      </c>
      <c r="B578" s="38">
        <f>'CIA-1-Component 1'!B578</f>
        <v>0</v>
      </c>
      <c r="C578" s="43">
        <f>'CIA-1-Component 1'!C578</f>
        <v>0</v>
      </c>
      <c r="D578" s="39"/>
      <c r="E578" s="39"/>
      <c r="F578" s="39"/>
      <c r="G578" s="39"/>
      <c r="H578" s="39"/>
      <c r="I578" s="39"/>
      <c r="J578" s="39"/>
      <c r="K578" s="39"/>
      <c r="L578" s="39"/>
      <c r="M578" s="39"/>
    </row>
    <row r="579" spans="1:13" x14ac:dyDescent="0.25">
      <c r="A579" s="38">
        <v>575</v>
      </c>
      <c r="B579" s="38">
        <f>'CIA-1-Component 1'!B579</f>
        <v>0</v>
      </c>
      <c r="C579" s="43">
        <f>'CIA-1-Component 1'!C579</f>
        <v>0</v>
      </c>
      <c r="D579" s="39"/>
      <c r="E579" s="39"/>
      <c r="F579" s="39"/>
      <c r="G579" s="39"/>
      <c r="H579" s="39"/>
      <c r="I579" s="39"/>
      <c r="J579" s="39"/>
      <c r="K579" s="39"/>
      <c r="L579" s="39"/>
      <c r="M579" s="39"/>
    </row>
    <row r="580" spans="1:13" x14ac:dyDescent="0.25">
      <c r="A580" s="38">
        <v>576</v>
      </c>
      <c r="B580" s="38">
        <f>'CIA-1-Component 1'!B580</f>
        <v>0</v>
      </c>
      <c r="C580" s="43">
        <f>'CIA-1-Component 1'!C580</f>
        <v>0</v>
      </c>
      <c r="D580" s="39"/>
      <c r="E580" s="39"/>
      <c r="F580" s="39"/>
      <c r="G580" s="39"/>
      <c r="H580" s="39"/>
      <c r="I580" s="39"/>
      <c r="J580" s="39"/>
      <c r="K580" s="39"/>
      <c r="L580" s="39"/>
      <c r="M580" s="39"/>
    </row>
    <row r="581" spans="1:13" x14ac:dyDescent="0.25">
      <c r="A581" s="38">
        <v>577</v>
      </c>
      <c r="B581" s="38">
        <f>'CIA-1-Component 1'!B581</f>
        <v>0</v>
      </c>
      <c r="C581" s="43">
        <f>'CIA-1-Component 1'!C581</f>
        <v>0</v>
      </c>
      <c r="D581" s="39"/>
      <c r="E581" s="39"/>
      <c r="F581" s="39"/>
      <c r="G581" s="39"/>
      <c r="H581" s="39"/>
      <c r="I581" s="39"/>
      <c r="J581" s="39"/>
      <c r="K581" s="39"/>
      <c r="L581" s="39"/>
      <c r="M581" s="39"/>
    </row>
    <row r="582" spans="1:13" x14ac:dyDescent="0.25">
      <c r="A582" s="38">
        <v>578</v>
      </c>
      <c r="B582" s="38">
        <f>'CIA-1-Component 1'!B582</f>
        <v>0</v>
      </c>
      <c r="C582" s="43">
        <f>'CIA-1-Component 1'!C582</f>
        <v>0</v>
      </c>
      <c r="D582" s="39"/>
      <c r="E582" s="39"/>
      <c r="F582" s="39"/>
      <c r="G582" s="39"/>
      <c r="H582" s="39"/>
      <c r="I582" s="39"/>
      <c r="J582" s="39"/>
      <c r="K582" s="39"/>
      <c r="L582" s="39"/>
      <c r="M582" s="39"/>
    </row>
    <row r="583" spans="1:13" x14ac:dyDescent="0.25">
      <c r="A583" s="38">
        <v>579</v>
      </c>
      <c r="B583" s="38">
        <f>'CIA-1-Component 1'!B583</f>
        <v>0</v>
      </c>
      <c r="C583" s="43">
        <f>'CIA-1-Component 1'!C583</f>
        <v>0</v>
      </c>
      <c r="D583" s="39"/>
      <c r="E583" s="39"/>
      <c r="F583" s="39"/>
      <c r="G583" s="39"/>
      <c r="H583" s="39"/>
      <c r="I583" s="39"/>
      <c r="J583" s="39"/>
      <c r="K583" s="39"/>
      <c r="L583" s="39"/>
      <c r="M583" s="39"/>
    </row>
    <row r="584" spans="1:13" x14ac:dyDescent="0.25">
      <c r="A584" s="38">
        <v>580</v>
      </c>
      <c r="B584" s="38">
        <f>'CIA-1-Component 1'!B584</f>
        <v>0</v>
      </c>
      <c r="C584" s="43">
        <f>'CIA-1-Component 1'!C584</f>
        <v>0</v>
      </c>
      <c r="D584" s="39"/>
      <c r="E584" s="39"/>
      <c r="F584" s="39"/>
      <c r="G584" s="39"/>
      <c r="H584" s="39"/>
      <c r="I584" s="39"/>
      <c r="J584" s="39"/>
      <c r="K584" s="39"/>
      <c r="L584" s="39"/>
      <c r="M584" s="39"/>
    </row>
    <row r="585" spans="1:13" x14ac:dyDescent="0.25">
      <c r="A585" s="38">
        <v>581</v>
      </c>
      <c r="B585" s="38">
        <f>'CIA-1-Component 1'!B585</f>
        <v>0</v>
      </c>
      <c r="C585" s="43">
        <f>'CIA-1-Component 1'!C585</f>
        <v>0</v>
      </c>
      <c r="D585" s="39"/>
      <c r="E585" s="39"/>
      <c r="F585" s="39"/>
      <c r="G585" s="39"/>
      <c r="H585" s="39"/>
      <c r="I585" s="39"/>
      <c r="J585" s="39"/>
      <c r="K585" s="39"/>
      <c r="L585" s="39"/>
      <c r="M585" s="39"/>
    </row>
    <row r="586" spans="1:13" x14ac:dyDescent="0.25">
      <c r="A586" s="38">
        <v>582</v>
      </c>
      <c r="B586" s="38">
        <f>'CIA-1-Component 1'!B586</f>
        <v>0</v>
      </c>
      <c r="C586" s="43">
        <f>'CIA-1-Component 1'!C586</f>
        <v>0</v>
      </c>
      <c r="D586" s="39"/>
      <c r="E586" s="39"/>
      <c r="F586" s="39"/>
      <c r="G586" s="39"/>
      <c r="H586" s="39"/>
      <c r="I586" s="39"/>
      <c r="J586" s="39"/>
      <c r="K586" s="39"/>
      <c r="L586" s="39"/>
      <c r="M586" s="39"/>
    </row>
    <row r="587" spans="1:13" x14ac:dyDescent="0.25">
      <c r="A587" s="38">
        <v>583</v>
      </c>
      <c r="B587" s="38">
        <f>'CIA-1-Component 1'!B587</f>
        <v>0</v>
      </c>
      <c r="C587" s="43">
        <f>'CIA-1-Component 1'!C587</f>
        <v>0</v>
      </c>
      <c r="D587" s="39"/>
      <c r="E587" s="39"/>
      <c r="F587" s="39"/>
      <c r="G587" s="39"/>
      <c r="H587" s="39"/>
      <c r="I587" s="39"/>
      <c r="J587" s="39"/>
      <c r="K587" s="39"/>
      <c r="L587" s="39"/>
      <c r="M587" s="39"/>
    </row>
    <row r="588" spans="1:13" x14ac:dyDescent="0.25">
      <c r="A588" s="38">
        <v>584</v>
      </c>
      <c r="B588" s="38">
        <f>'CIA-1-Component 1'!B588</f>
        <v>0</v>
      </c>
      <c r="C588" s="43">
        <f>'CIA-1-Component 1'!C588</f>
        <v>0</v>
      </c>
      <c r="D588" s="39"/>
      <c r="E588" s="39"/>
      <c r="F588" s="39"/>
      <c r="G588" s="39"/>
      <c r="H588" s="39"/>
      <c r="I588" s="39"/>
      <c r="J588" s="39"/>
      <c r="K588" s="39"/>
      <c r="L588" s="39"/>
      <c r="M588" s="39"/>
    </row>
    <row r="589" spans="1:13" x14ac:dyDescent="0.25">
      <c r="A589" s="38">
        <v>585</v>
      </c>
      <c r="B589" s="38">
        <f>'CIA-1-Component 1'!B589</f>
        <v>0</v>
      </c>
      <c r="C589" s="43">
        <f>'CIA-1-Component 1'!C589</f>
        <v>0</v>
      </c>
      <c r="D589" s="39"/>
      <c r="E589" s="39"/>
      <c r="F589" s="39"/>
      <c r="G589" s="39"/>
      <c r="H589" s="39"/>
      <c r="I589" s="39"/>
      <c r="J589" s="39"/>
      <c r="K589" s="39"/>
      <c r="L589" s="39"/>
      <c r="M589" s="39"/>
    </row>
    <row r="590" spans="1:13" x14ac:dyDescent="0.25">
      <c r="A590" s="38">
        <v>586</v>
      </c>
      <c r="B590" s="38">
        <f>'CIA-1-Component 1'!B590</f>
        <v>0</v>
      </c>
      <c r="C590" s="43">
        <f>'CIA-1-Component 1'!C590</f>
        <v>0</v>
      </c>
      <c r="D590" s="39"/>
      <c r="E590" s="39"/>
      <c r="F590" s="39"/>
      <c r="G590" s="39"/>
      <c r="H590" s="39"/>
      <c r="I590" s="39"/>
      <c r="J590" s="39"/>
      <c r="K590" s="39"/>
      <c r="L590" s="39"/>
      <c r="M590" s="39"/>
    </row>
    <row r="591" spans="1:13" x14ac:dyDescent="0.25">
      <c r="A591" s="38">
        <v>587</v>
      </c>
      <c r="B591" s="38">
        <f>'CIA-1-Component 1'!B591</f>
        <v>0</v>
      </c>
      <c r="C591" s="43">
        <f>'CIA-1-Component 1'!C591</f>
        <v>0</v>
      </c>
      <c r="D591" s="39"/>
      <c r="E591" s="39"/>
      <c r="F591" s="39"/>
      <c r="G591" s="39"/>
      <c r="H591" s="39"/>
      <c r="I591" s="39"/>
      <c r="J591" s="39"/>
      <c r="K591" s="39"/>
      <c r="L591" s="39"/>
      <c r="M591" s="39"/>
    </row>
    <row r="592" spans="1:13" x14ac:dyDescent="0.25">
      <c r="A592" s="38">
        <v>588</v>
      </c>
      <c r="B592" s="38">
        <f>'CIA-1-Component 1'!B592</f>
        <v>0</v>
      </c>
      <c r="C592" s="43">
        <f>'CIA-1-Component 1'!C592</f>
        <v>0</v>
      </c>
      <c r="D592" s="39"/>
      <c r="E592" s="39"/>
      <c r="F592" s="39"/>
      <c r="G592" s="39"/>
      <c r="H592" s="39"/>
      <c r="I592" s="39"/>
      <c r="J592" s="39"/>
      <c r="K592" s="39"/>
      <c r="L592" s="39"/>
      <c r="M592" s="39"/>
    </row>
    <row r="593" spans="1:13" x14ac:dyDescent="0.25">
      <c r="A593" s="38">
        <v>589</v>
      </c>
      <c r="B593" s="38">
        <f>'CIA-1-Component 1'!B593</f>
        <v>0</v>
      </c>
      <c r="C593" s="43">
        <f>'CIA-1-Component 1'!C593</f>
        <v>0</v>
      </c>
      <c r="D593" s="39"/>
      <c r="E593" s="39"/>
      <c r="F593" s="39"/>
      <c r="G593" s="39"/>
      <c r="H593" s="39"/>
      <c r="I593" s="39"/>
      <c r="J593" s="39"/>
      <c r="K593" s="39"/>
      <c r="L593" s="39"/>
      <c r="M593" s="39"/>
    </row>
    <row r="594" spans="1:13" x14ac:dyDescent="0.25">
      <c r="A594" s="38">
        <v>590</v>
      </c>
      <c r="B594" s="38">
        <f>'CIA-1-Component 1'!B594</f>
        <v>0</v>
      </c>
      <c r="C594" s="43">
        <f>'CIA-1-Component 1'!C594</f>
        <v>0</v>
      </c>
      <c r="D594" s="39"/>
      <c r="E594" s="39"/>
      <c r="F594" s="39"/>
      <c r="G594" s="39"/>
      <c r="H594" s="39"/>
      <c r="I594" s="39"/>
      <c r="J594" s="39"/>
      <c r="K594" s="39"/>
      <c r="L594" s="39"/>
      <c r="M594" s="39"/>
    </row>
    <row r="595" spans="1:13" x14ac:dyDescent="0.25">
      <c r="A595" s="38">
        <v>591</v>
      </c>
      <c r="B595" s="38">
        <f>'CIA-1-Component 1'!B595</f>
        <v>0</v>
      </c>
      <c r="C595" s="43">
        <f>'CIA-1-Component 1'!C595</f>
        <v>0</v>
      </c>
      <c r="D595" s="39"/>
      <c r="E595" s="39"/>
      <c r="F595" s="39"/>
      <c r="G595" s="39"/>
      <c r="H595" s="39"/>
      <c r="I595" s="39"/>
      <c r="J595" s="39"/>
      <c r="K595" s="39"/>
      <c r="L595" s="39"/>
      <c r="M595" s="39"/>
    </row>
    <row r="596" spans="1:13" x14ac:dyDescent="0.25">
      <c r="A596" s="38">
        <v>592</v>
      </c>
      <c r="B596" s="38">
        <f>'CIA-1-Component 1'!B596</f>
        <v>0</v>
      </c>
      <c r="C596" s="43">
        <f>'CIA-1-Component 1'!C596</f>
        <v>0</v>
      </c>
      <c r="D596" s="39"/>
      <c r="E596" s="39"/>
      <c r="F596" s="39"/>
      <c r="G596" s="39"/>
      <c r="H596" s="39"/>
      <c r="I596" s="39"/>
      <c r="J596" s="39"/>
      <c r="K596" s="39"/>
      <c r="L596" s="39"/>
      <c r="M596" s="39"/>
    </row>
    <row r="597" spans="1:13" x14ac:dyDescent="0.25">
      <c r="A597" s="38">
        <v>593</v>
      </c>
      <c r="B597" s="38">
        <f>'CIA-1-Component 1'!B597</f>
        <v>0</v>
      </c>
      <c r="C597" s="43">
        <f>'CIA-1-Component 1'!C597</f>
        <v>0</v>
      </c>
      <c r="D597" s="39"/>
      <c r="E597" s="39"/>
      <c r="F597" s="39"/>
      <c r="G597" s="39"/>
      <c r="H597" s="39"/>
      <c r="I597" s="39"/>
      <c r="J597" s="39"/>
      <c r="K597" s="39"/>
      <c r="L597" s="39"/>
      <c r="M597" s="39"/>
    </row>
    <row r="598" spans="1:13" x14ac:dyDescent="0.25">
      <c r="A598" s="38">
        <v>594</v>
      </c>
      <c r="B598" s="38">
        <f>'CIA-1-Component 1'!B598</f>
        <v>0</v>
      </c>
      <c r="C598" s="43">
        <f>'CIA-1-Component 1'!C598</f>
        <v>0</v>
      </c>
      <c r="D598" s="39"/>
      <c r="E598" s="39"/>
      <c r="F598" s="39"/>
      <c r="G598" s="39"/>
      <c r="H598" s="39"/>
      <c r="I598" s="39"/>
      <c r="J598" s="39"/>
      <c r="K598" s="39"/>
      <c r="L598" s="39"/>
      <c r="M598" s="39"/>
    </row>
    <row r="599" spans="1:13" x14ac:dyDescent="0.25">
      <c r="A599" s="38">
        <v>595</v>
      </c>
      <c r="B599" s="38">
        <f>'CIA-1-Component 1'!B599</f>
        <v>0</v>
      </c>
      <c r="C599" s="43">
        <f>'CIA-1-Component 1'!C599</f>
        <v>0</v>
      </c>
      <c r="D599" s="39"/>
      <c r="E599" s="39"/>
      <c r="F599" s="39"/>
      <c r="G599" s="39"/>
      <c r="H599" s="39"/>
      <c r="I599" s="39"/>
      <c r="J599" s="39"/>
      <c r="K599" s="39"/>
      <c r="L599" s="39"/>
      <c r="M599" s="39"/>
    </row>
    <row r="600" spans="1:13" x14ac:dyDescent="0.25">
      <c r="A600" s="38">
        <v>596</v>
      </c>
      <c r="B600" s="38">
        <f>'CIA-1-Component 1'!B600</f>
        <v>0</v>
      </c>
      <c r="C600" s="43">
        <f>'CIA-1-Component 1'!C600</f>
        <v>0</v>
      </c>
      <c r="D600" s="39"/>
      <c r="E600" s="39"/>
      <c r="F600" s="39"/>
      <c r="G600" s="39"/>
      <c r="H600" s="39"/>
      <c r="I600" s="39"/>
      <c r="J600" s="39"/>
      <c r="K600" s="39"/>
      <c r="L600" s="39"/>
      <c r="M600" s="39"/>
    </row>
    <row r="601" spans="1:13" x14ac:dyDescent="0.25">
      <c r="A601" s="38">
        <v>597</v>
      </c>
      <c r="B601" s="38">
        <f>'CIA-1-Component 1'!B601</f>
        <v>0</v>
      </c>
      <c r="C601" s="43">
        <f>'CIA-1-Component 1'!C601</f>
        <v>0</v>
      </c>
      <c r="D601" s="39"/>
      <c r="E601" s="39"/>
      <c r="F601" s="39"/>
      <c r="G601" s="39"/>
      <c r="H601" s="39"/>
      <c r="I601" s="39"/>
      <c r="J601" s="39"/>
      <c r="K601" s="39"/>
      <c r="L601" s="39"/>
      <c r="M601" s="39"/>
    </row>
    <row r="602" spans="1:13" x14ac:dyDescent="0.25">
      <c r="A602" s="38">
        <v>598</v>
      </c>
      <c r="B602" s="38">
        <f>'CIA-1-Component 1'!B602</f>
        <v>0</v>
      </c>
      <c r="C602" s="43">
        <f>'CIA-1-Component 1'!C602</f>
        <v>0</v>
      </c>
      <c r="D602" s="39"/>
      <c r="E602" s="39"/>
      <c r="F602" s="39"/>
      <c r="G602" s="39"/>
      <c r="H602" s="39"/>
      <c r="I602" s="39"/>
      <c r="J602" s="39"/>
      <c r="K602" s="39"/>
      <c r="L602" s="39"/>
      <c r="M602" s="39"/>
    </row>
    <row r="603" spans="1:13" x14ac:dyDescent="0.25">
      <c r="A603" s="38">
        <v>599</v>
      </c>
      <c r="B603" s="38">
        <f>'CIA-1-Component 1'!B603</f>
        <v>0</v>
      </c>
      <c r="C603" s="43">
        <f>'CIA-1-Component 1'!C603</f>
        <v>0</v>
      </c>
      <c r="D603" s="39"/>
      <c r="E603" s="39"/>
      <c r="F603" s="39"/>
      <c r="G603" s="39"/>
      <c r="H603" s="39"/>
      <c r="I603" s="39"/>
      <c r="J603" s="39"/>
      <c r="K603" s="39"/>
      <c r="L603" s="39"/>
      <c r="M603" s="39"/>
    </row>
    <row r="604" spans="1:13" x14ac:dyDescent="0.25">
      <c r="A604" s="38">
        <v>600</v>
      </c>
      <c r="B604" s="38">
        <f>'CIA-1-Component 1'!B604</f>
        <v>0</v>
      </c>
      <c r="C604" s="43">
        <f>'CIA-1-Component 1'!C604</f>
        <v>0</v>
      </c>
      <c r="D604" s="39"/>
      <c r="E604" s="39"/>
      <c r="F604" s="39"/>
      <c r="G604" s="39"/>
      <c r="H604" s="39"/>
      <c r="I604" s="39"/>
      <c r="J604" s="39"/>
      <c r="K604" s="39"/>
      <c r="L604" s="39"/>
      <c r="M604" s="39"/>
    </row>
    <row r="605" spans="1:13" x14ac:dyDescent="0.25">
      <c r="A605" s="38">
        <v>601</v>
      </c>
      <c r="B605" s="38">
        <f>'CIA-1-Component 1'!B605</f>
        <v>0</v>
      </c>
      <c r="C605" s="43">
        <f>'CIA-1-Component 1'!C605</f>
        <v>0</v>
      </c>
      <c r="D605" s="39"/>
      <c r="E605" s="39"/>
      <c r="F605" s="39"/>
      <c r="G605" s="39"/>
      <c r="H605" s="39"/>
      <c r="I605" s="39"/>
      <c r="J605" s="39"/>
      <c r="K605" s="39"/>
      <c r="L605" s="39"/>
      <c r="M605" s="39"/>
    </row>
    <row r="606" spans="1:13" x14ac:dyDescent="0.25">
      <c r="A606" s="38">
        <v>602</v>
      </c>
      <c r="B606" s="38">
        <f>'CIA-1-Component 1'!B606</f>
        <v>0</v>
      </c>
      <c r="C606" s="43">
        <f>'CIA-1-Component 1'!C606</f>
        <v>0</v>
      </c>
      <c r="D606" s="39"/>
      <c r="E606" s="39"/>
      <c r="F606" s="39"/>
      <c r="G606" s="39"/>
      <c r="H606" s="39"/>
      <c r="I606" s="39"/>
      <c r="J606" s="39"/>
      <c r="K606" s="39"/>
      <c r="L606" s="39"/>
      <c r="M606" s="39"/>
    </row>
    <row r="607" spans="1:13" x14ac:dyDescent="0.25">
      <c r="A607" s="38">
        <v>603</v>
      </c>
      <c r="B607" s="38">
        <f>'CIA-1-Component 1'!B607</f>
        <v>0</v>
      </c>
      <c r="C607" s="43">
        <f>'CIA-1-Component 1'!C607</f>
        <v>0</v>
      </c>
      <c r="D607" s="39"/>
      <c r="E607" s="39"/>
      <c r="F607" s="39"/>
      <c r="G607" s="39"/>
      <c r="H607" s="39"/>
      <c r="I607" s="39"/>
      <c r="J607" s="39"/>
      <c r="K607" s="39"/>
      <c r="L607" s="39"/>
      <c r="M607" s="39"/>
    </row>
    <row r="608" spans="1:13" x14ac:dyDescent="0.25">
      <c r="A608" s="38">
        <v>604</v>
      </c>
      <c r="B608" s="38">
        <f>'CIA-1-Component 1'!B608</f>
        <v>0</v>
      </c>
      <c r="C608" s="43">
        <f>'CIA-1-Component 1'!C608</f>
        <v>0</v>
      </c>
      <c r="D608" s="39"/>
      <c r="E608" s="39"/>
      <c r="F608" s="39"/>
      <c r="G608" s="39"/>
      <c r="H608" s="39"/>
      <c r="I608" s="39"/>
      <c r="J608" s="39"/>
      <c r="K608" s="39"/>
      <c r="L608" s="39"/>
      <c r="M608" s="39"/>
    </row>
    <row r="609" spans="1:13" x14ac:dyDescent="0.25">
      <c r="A609" s="38">
        <v>605</v>
      </c>
      <c r="B609" s="38">
        <f>'CIA-1-Component 1'!B609</f>
        <v>0</v>
      </c>
      <c r="C609" s="43">
        <f>'CIA-1-Component 1'!C609</f>
        <v>0</v>
      </c>
      <c r="D609" s="39"/>
      <c r="E609" s="39"/>
      <c r="F609" s="39"/>
      <c r="G609" s="39"/>
      <c r="H609" s="39"/>
      <c r="I609" s="39"/>
      <c r="J609" s="39"/>
      <c r="K609" s="39"/>
      <c r="L609" s="39"/>
      <c r="M609" s="39"/>
    </row>
    <row r="610" spans="1:13" x14ac:dyDescent="0.25">
      <c r="A610" s="38">
        <v>606</v>
      </c>
      <c r="B610" s="38">
        <f>'CIA-1-Component 1'!B610</f>
        <v>0</v>
      </c>
      <c r="C610" s="43">
        <f>'CIA-1-Component 1'!C610</f>
        <v>0</v>
      </c>
      <c r="D610" s="39"/>
      <c r="E610" s="39"/>
      <c r="F610" s="39"/>
      <c r="G610" s="39"/>
      <c r="H610" s="39"/>
      <c r="I610" s="39"/>
      <c r="J610" s="39"/>
      <c r="K610" s="39"/>
      <c r="L610" s="39"/>
      <c r="M610" s="39"/>
    </row>
    <row r="611" spans="1:13" x14ac:dyDescent="0.25">
      <c r="A611" s="38">
        <v>607</v>
      </c>
      <c r="B611" s="38">
        <f>'CIA-1-Component 1'!B611</f>
        <v>0</v>
      </c>
      <c r="C611" s="43">
        <f>'CIA-1-Component 1'!C611</f>
        <v>0</v>
      </c>
      <c r="D611" s="39"/>
      <c r="E611" s="39"/>
      <c r="F611" s="39"/>
      <c r="G611" s="39"/>
      <c r="H611" s="39"/>
      <c r="I611" s="39"/>
      <c r="J611" s="39"/>
      <c r="K611" s="39"/>
      <c r="L611" s="39"/>
      <c r="M611" s="39"/>
    </row>
    <row r="612" spans="1:13" x14ac:dyDescent="0.25">
      <c r="A612" s="38">
        <v>608</v>
      </c>
      <c r="B612" s="38">
        <f>'CIA-1-Component 1'!B612</f>
        <v>0</v>
      </c>
      <c r="C612" s="43">
        <f>'CIA-1-Component 1'!C612</f>
        <v>0</v>
      </c>
      <c r="D612" s="39"/>
      <c r="E612" s="39"/>
      <c r="F612" s="39"/>
      <c r="G612" s="39"/>
      <c r="H612" s="39"/>
      <c r="I612" s="39"/>
      <c r="J612" s="39"/>
      <c r="K612" s="39"/>
      <c r="L612" s="39"/>
      <c r="M612" s="39"/>
    </row>
    <row r="613" spans="1:13" x14ac:dyDescent="0.25">
      <c r="A613" s="38">
        <v>609</v>
      </c>
      <c r="B613" s="38">
        <f>'CIA-1-Component 1'!B613</f>
        <v>0</v>
      </c>
      <c r="C613" s="43">
        <f>'CIA-1-Component 1'!C613</f>
        <v>0</v>
      </c>
      <c r="D613" s="39"/>
      <c r="E613" s="39"/>
      <c r="F613" s="39"/>
      <c r="G613" s="39"/>
      <c r="H613" s="39"/>
      <c r="I613" s="39"/>
      <c r="J613" s="39"/>
      <c r="K613" s="39"/>
      <c r="L613" s="39"/>
      <c r="M613" s="39"/>
    </row>
    <row r="614" spans="1:13" x14ac:dyDescent="0.25">
      <c r="A614" s="38">
        <v>610</v>
      </c>
      <c r="B614" s="38">
        <f>'CIA-1-Component 1'!B614</f>
        <v>0</v>
      </c>
      <c r="C614" s="43">
        <f>'CIA-1-Component 1'!C614</f>
        <v>0</v>
      </c>
      <c r="D614" s="39"/>
      <c r="E614" s="39"/>
      <c r="F614" s="39"/>
      <c r="G614" s="39"/>
      <c r="H614" s="39"/>
      <c r="I614" s="39"/>
      <c r="J614" s="39"/>
      <c r="K614" s="39"/>
      <c r="L614" s="39"/>
      <c r="M614" s="39"/>
    </row>
    <row r="615" spans="1:13" x14ac:dyDescent="0.25">
      <c r="A615" s="38">
        <v>611</v>
      </c>
      <c r="B615" s="38">
        <f>'CIA-1-Component 1'!B615</f>
        <v>0</v>
      </c>
      <c r="C615" s="43">
        <f>'CIA-1-Component 1'!C615</f>
        <v>0</v>
      </c>
      <c r="D615" s="39"/>
      <c r="E615" s="39"/>
      <c r="F615" s="39"/>
      <c r="G615" s="39"/>
      <c r="H615" s="39"/>
      <c r="I615" s="39"/>
      <c r="J615" s="39"/>
      <c r="K615" s="39"/>
      <c r="L615" s="39"/>
      <c r="M615" s="39"/>
    </row>
    <row r="616" spans="1:13" x14ac:dyDescent="0.25">
      <c r="A616" s="38">
        <v>612</v>
      </c>
      <c r="B616" s="38">
        <f>'CIA-1-Component 1'!B616</f>
        <v>0</v>
      </c>
      <c r="C616" s="43">
        <f>'CIA-1-Component 1'!C616</f>
        <v>0</v>
      </c>
      <c r="D616" s="39"/>
      <c r="E616" s="39"/>
      <c r="F616" s="39"/>
      <c r="G616" s="39"/>
      <c r="H616" s="39"/>
      <c r="I616" s="39"/>
      <c r="J616" s="39"/>
      <c r="K616" s="39"/>
      <c r="L616" s="39"/>
      <c r="M616" s="39"/>
    </row>
    <row r="617" spans="1:13" x14ac:dyDescent="0.25">
      <c r="A617" s="38">
        <v>613</v>
      </c>
      <c r="B617" s="38">
        <f>'CIA-1-Component 1'!B617</f>
        <v>0</v>
      </c>
      <c r="C617" s="43">
        <f>'CIA-1-Component 1'!C617</f>
        <v>0</v>
      </c>
      <c r="D617" s="39"/>
      <c r="E617" s="39"/>
      <c r="F617" s="39"/>
      <c r="G617" s="39"/>
      <c r="H617" s="39"/>
      <c r="I617" s="39"/>
      <c r="J617" s="39"/>
      <c r="K617" s="39"/>
      <c r="L617" s="39"/>
      <c r="M617" s="39"/>
    </row>
    <row r="618" spans="1:13" x14ac:dyDescent="0.25">
      <c r="A618" s="38">
        <v>614</v>
      </c>
      <c r="B618" s="38">
        <f>'CIA-1-Component 1'!B618</f>
        <v>0</v>
      </c>
      <c r="C618" s="43">
        <f>'CIA-1-Component 1'!C618</f>
        <v>0</v>
      </c>
      <c r="D618" s="39"/>
      <c r="E618" s="39"/>
      <c r="F618" s="39"/>
      <c r="G618" s="39"/>
      <c r="H618" s="39"/>
      <c r="I618" s="39"/>
      <c r="J618" s="39"/>
      <c r="K618" s="39"/>
      <c r="L618" s="39"/>
      <c r="M618" s="39"/>
    </row>
    <row r="619" spans="1:13" x14ac:dyDescent="0.25">
      <c r="A619" s="38">
        <v>615</v>
      </c>
      <c r="B619" s="38">
        <f>'CIA-1-Component 1'!B619</f>
        <v>0</v>
      </c>
      <c r="C619" s="43">
        <f>'CIA-1-Component 1'!C619</f>
        <v>0</v>
      </c>
      <c r="D619" s="39"/>
      <c r="E619" s="39"/>
      <c r="F619" s="39"/>
      <c r="G619" s="39"/>
      <c r="H619" s="39"/>
      <c r="I619" s="39"/>
      <c r="J619" s="39"/>
      <c r="K619" s="39"/>
      <c r="L619" s="39"/>
      <c r="M619" s="39"/>
    </row>
    <row r="620" spans="1:13" x14ac:dyDescent="0.25">
      <c r="A620" s="38">
        <v>616</v>
      </c>
      <c r="B620" s="38">
        <f>'CIA-1-Component 1'!B620</f>
        <v>0</v>
      </c>
      <c r="C620" s="43">
        <f>'CIA-1-Component 1'!C620</f>
        <v>0</v>
      </c>
      <c r="D620" s="39"/>
      <c r="E620" s="39"/>
      <c r="F620" s="39"/>
      <c r="G620" s="39"/>
      <c r="H620" s="39"/>
      <c r="I620" s="39"/>
      <c r="J620" s="39"/>
      <c r="K620" s="39"/>
      <c r="L620" s="39"/>
      <c r="M620" s="39"/>
    </row>
    <row r="621" spans="1:13" x14ac:dyDescent="0.25">
      <c r="A621" s="38">
        <v>617</v>
      </c>
      <c r="B621" s="38">
        <f>'CIA-1-Component 1'!B621</f>
        <v>0</v>
      </c>
      <c r="C621" s="43">
        <f>'CIA-1-Component 1'!C621</f>
        <v>0</v>
      </c>
      <c r="D621" s="39"/>
      <c r="E621" s="39"/>
      <c r="F621" s="39"/>
      <c r="G621" s="39"/>
      <c r="H621" s="39"/>
      <c r="I621" s="39"/>
      <c r="J621" s="39"/>
      <c r="K621" s="39"/>
      <c r="L621" s="39"/>
      <c r="M621" s="39"/>
    </row>
    <row r="622" spans="1:13" x14ac:dyDescent="0.25">
      <c r="A622" s="38">
        <v>618</v>
      </c>
      <c r="B622" s="38">
        <f>'CIA-1-Component 1'!B622</f>
        <v>0</v>
      </c>
      <c r="C622" s="43">
        <f>'CIA-1-Component 1'!C622</f>
        <v>0</v>
      </c>
      <c r="D622" s="39"/>
      <c r="E622" s="39"/>
      <c r="F622" s="39"/>
      <c r="G622" s="39"/>
      <c r="H622" s="39"/>
      <c r="I622" s="39"/>
      <c r="J622" s="39"/>
      <c r="K622" s="39"/>
      <c r="L622" s="39"/>
      <c r="M622" s="39"/>
    </row>
    <row r="623" spans="1:13" x14ac:dyDescent="0.25">
      <c r="A623" s="38">
        <v>619</v>
      </c>
      <c r="B623" s="38">
        <f>'CIA-1-Component 1'!B623</f>
        <v>0</v>
      </c>
      <c r="C623" s="43">
        <f>'CIA-1-Component 1'!C623</f>
        <v>0</v>
      </c>
      <c r="D623" s="39"/>
      <c r="E623" s="39"/>
      <c r="F623" s="39"/>
      <c r="G623" s="39"/>
      <c r="H623" s="39"/>
      <c r="I623" s="39"/>
      <c r="J623" s="39"/>
      <c r="K623" s="39"/>
      <c r="L623" s="39"/>
      <c r="M623" s="39"/>
    </row>
    <row r="624" spans="1:13" x14ac:dyDescent="0.25">
      <c r="A624" s="38">
        <v>620</v>
      </c>
      <c r="B624" s="38">
        <f>'CIA-1-Component 1'!B624</f>
        <v>0</v>
      </c>
      <c r="C624" s="43">
        <f>'CIA-1-Component 1'!C624</f>
        <v>0</v>
      </c>
      <c r="D624" s="39"/>
      <c r="E624" s="39"/>
      <c r="F624" s="39"/>
      <c r="G624" s="39"/>
      <c r="H624" s="39"/>
      <c r="I624" s="39"/>
      <c r="J624" s="39"/>
      <c r="K624" s="39"/>
      <c r="L624" s="39"/>
      <c r="M624" s="39"/>
    </row>
    <row r="625" spans="1:13" x14ac:dyDescent="0.25">
      <c r="A625" s="38">
        <v>621</v>
      </c>
      <c r="B625" s="38">
        <f>'CIA-1-Component 1'!B625</f>
        <v>0</v>
      </c>
      <c r="C625" s="43">
        <f>'CIA-1-Component 1'!C625</f>
        <v>0</v>
      </c>
      <c r="D625" s="39"/>
      <c r="E625" s="39"/>
      <c r="F625" s="39"/>
      <c r="G625" s="39"/>
      <c r="H625" s="39"/>
      <c r="I625" s="39"/>
      <c r="J625" s="39"/>
      <c r="K625" s="39"/>
      <c r="L625" s="39"/>
      <c r="M625" s="39"/>
    </row>
    <row r="626" spans="1:13" x14ac:dyDescent="0.25">
      <c r="A626" s="38">
        <v>622</v>
      </c>
      <c r="B626" s="38">
        <f>'CIA-1-Component 1'!B626</f>
        <v>0</v>
      </c>
      <c r="C626" s="43">
        <f>'CIA-1-Component 1'!C626</f>
        <v>0</v>
      </c>
      <c r="D626" s="39"/>
      <c r="E626" s="39"/>
      <c r="F626" s="39"/>
      <c r="G626" s="39"/>
      <c r="H626" s="39"/>
      <c r="I626" s="39"/>
      <c r="J626" s="39"/>
      <c r="K626" s="39"/>
      <c r="L626" s="39"/>
      <c r="M626" s="39"/>
    </row>
    <row r="627" spans="1:13" x14ac:dyDescent="0.25">
      <c r="A627" s="38">
        <v>623</v>
      </c>
      <c r="B627" s="38">
        <f>'CIA-1-Component 1'!B627</f>
        <v>0</v>
      </c>
      <c r="C627" s="43">
        <f>'CIA-1-Component 1'!C627</f>
        <v>0</v>
      </c>
      <c r="D627" s="39"/>
      <c r="E627" s="39"/>
      <c r="F627" s="39"/>
      <c r="G627" s="39"/>
      <c r="H627" s="39"/>
      <c r="I627" s="39"/>
      <c r="J627" s="39"/>
      <c r="K627" s="39"/>
      <c r="L627" s="39"/>
      <c r="M627" s="39"/>
    </row>
    <row r="628" spans="1:13" x14ac:dyDescent="0.25">
      <c r="A628" s="38">
        <v>624</v>
      </c>
      <c r="B628" s="38">
        <f>'CIA-1-Component 1'!B628</f>
        <v>0</v>
      </c>
      <c r="C628" s="43">
        <f>'CIA-1-Component 1'!C628</f>
        <v>0</v>
      </c>
      <c r="D628" s="39"/>
      <c r="E628" s="39"/>
      <c r="F628" s="39"/>
      <c r="G628" s="39"/>
      <c r="H628" s="39"/>
      <c r="I628" s="39"/>
      <c r="J628" s="39"/>
      <c r="K628" s="39"/>
      <c r="L628" s="39"/>
      <c r="M628" s="39"/>
    </row>
    <row r="629" spans="1:13" x14ac:dyDescent="0.25">
      <c r="A629" s="38">
        <v>625</v>
      </c>
      <c r="B629" s="38">
        <f>'CIA-1-Component 1'!B629</f>
        <v>0</v>
      </c>
      <c r="C629" s="43">
        <f>'CIA-1-Component 1'!C629</f>
        <v>0</v>
      </c>
      <c r="D629" s="39"/>
      <c r="E629" s="39"/>
      <c r="F629" s="39"/>
      <c r="G629" s="39"/>
      <c r="H629" s="39"/>
      <c r="I629" s="39"/>
      <c r="J629" s="39"/>
      <c r="K629" s="39"/>
      <c r="L629" s="39"/>
      <c r="M629" s="39"/>
    </row>
    <row r="630" spans="1:13" x14ac:dyDescent="0.25">
      <c r="A630" s="38">
        <v>626</v>
      </c>
      <c r="B630" s="38">
        <f>'CIA-1-Component 1'!B630</f>
        <v>0</v>
      </c>
      <c r="C630" s="43">
        <f>'CIA-1-Component 1'!C630</f>
        <v>0</v>
      </c>
      <c r="D630" s="39"/>
      <c r="E630" s="39"/>
      <c r="F630" s="39"/>
      <c r="G630" s="39"/>
      <c r="H630" s="39"/>
      <c r="I630" s="39"/>
      <c r="J630" s="39"/>
      <c r="K630" s="39"/>
      <c r="L630" s="39"/>
      <c r="M630" s="39"/>
    </row>
    <row r="631" spans="1:13" x14ac:dyDescent="0.25">
      <c r="A631" s="38">
        <v>627</v>
      </c>
      <c r="B631" s="38">
        <f>'CIA-1-Component 1'!B631</f>
        <v>0</v>
      </c>
      <c r="C631" s="43">
        <f>'CIA-1-Component 1'!C631</f>
        <v>0</v>
      </c>
      <c r="D631" s="39"/>
      <c r="E631" s="39"/>
      <c r="F631" s="39"/>
      <c r="G631" s="39"/>
      <c r="H631" s="39"/>
      <c r="I631" s="39"/>
      <c r="J631" s="39"/>
      <c r="K631" s="39"/>
      <c r="L631" s="39"/>
      <c r="M631" s="39"/>
    </row>
    <row r="632" spans="1:13" x14ac:dyDescent="0.25">
      <c r="A632" s="38">
        <v>628</v>
      </c>
      <c r="B632" s="38">
        <f>'CIA-1-Component 1'!B632</f>
        <v>0</v>
      </c>
      <c r="C632" s="43">
        <f>'CIA-1-Component 1'!C632</f>
        <v>0</v>
      </c>
      <c r="D632" s="39"/>
      <c r="E632" s="39"/>
      <c r="F632" s="39"/>
      <c r="G632" s="39"/>
      <c r="H632" s="39"/>
      <c r="I632" s="39"/>
      <c r="J632" s="39"/>
      <c r="K632" s="39"/>
      <c r="L632" s="39"/>
      <c r="M632" s="39"/>
    </row>
    <row r="633" spans="1:13" x14ac:dyDescent="0.25">
      <c r="A633" s="38">
        <v>629</v>
      </c>
      <c r="B633" s="38">
        <f>'CIA-1-Component 1'!B633</f>
        <v>0</v>
      </c>
      <c r="C633" s="43">
        <f>'CIA-1-Component 1'!C633</f>
        <v>0</v>
      </c>
      <c r="D633" s="39"/>
      <c r="E633" s="39"/>
      <c r="F633" s="39"/>
      <c r="G633" s="39"/>
      <c r="H633" s="39"/>
      <c r="I633" s="39"/>
      <c r="J633" s="39"/>
      <c r="K633" s="39"/>
      <c r="L633" s="39"/>
      <c r="M633" s="39"/>
    </row>
    <row r="634" spans="1:13" x14ac:dyDescent="0.25">
      <c r="A634" s="38">
        <v>630</v>
      </c>
      <c r="B634" s="38">
        <f>'CIA-1-Component 1'!B634</f>
        <v>0</v>
      </c>
      <c r="C634" s="43">
        <f>'CIA-1-Component 1'!C634</f>
        <v>0</v>
      </c>
      <c r="D634" s="39"/>
      <c r="E634" s="39"/>
      <c r="F634" s="39"/>
      <c r="G634" s="39"/>
      <c r="H634" s="39"/>
      <c r="I634" s="39"/>
      <c r="J634" s="39"/>
      <c r="K634" s="39"/>
      <c r="L634" s="39"/>
      <c r="M634" s="39"/>
    </row>
    <row r="635" spans="1:13" x14ac:dyDescent="0.25">
      <c r="A635" s="38">
        <v>631</v>
      </c>
      <c r="B635" s="38">
        <f>'CIA-1-Component 1'!B635</f>
        <v>0</v>
      </c>
      <c r="C635" s="43">
        <f>'CIA-1-Component 1'!C635</f>
        <v>0</v>
      </c>
      <c r="D635" s="39"/>
      <c r="E635" s="39"/>
      <c r="F635" s="39"/>
      <c r="G635" s="39"/>
      <c r="H635" s="39"/>
      <c r="I635" s="39"/>
      <c r="J635" s="39"/>
      <c r="K635" s="39"/>
      <c r="L635" s="39"/>
      <c r="M635" s="39"/>
    </row>
    <row r="636" spans="1:13" x14ac:dyDescent="0.25">
      <c r="A636" s="38">
        <v>632</v>
      </c>
      <c r="B636" s="38">
        <f>'CIA-1-Component 1'!B636</f>
        <v>0</v>
      </c>
      <c r="C636" s="43">
        <f>'CIA-1-Component 1'!C636</f>
        <v>0</v>
      </c>
      <c r="D636" s="39"/>
      <c r="E636" s="39"/>
      <c r="F636" s="39"/>
      <c r="G636" s="39"/>
      <c r="H636" s="39"/>
      <c r="I636" s="39"/>
      <c r="J636" s="39"/>
      <c r="K636" s="39"/>
      <c r="L636" s="39"/>
      <c r="M636" s="39"/>
    </row>
    <row r="637" spans="1:13" x14ac:dyDescent="0.25">
      <c r="A637" s="38">
        <v>633</v>
      </c>
      <c r="B637" s="38">
        <f>'CIA-1-Component 1'!B637</f>
        <v>0</v>
      </c>
      <c r="C637" s="43">
        <f>'CIA-1-Component 1'!C637</f>
        <v>0</v>
      </c>
      <c r="D637" s="39"/>
      <c r="E637" s="39"/>
      <c r="F637" s="39"/>
      <c r="G637" s="39"/>
      <c r="H637" s="39"/>
      <c r="I637" s="39"/>
      <c r="J637" s="39"/>
      <c r="K637" s="39"/>
      <c r="L637" s="39"/>
      <c r="M637" s="39"/>
    </row>
    <row r="638" spans="1:13" x14ac:dyDescent="0.25">
      <c r="A638" s="38">
        <v>634</v>
      </c>
      <c r="B638" s="38">
        <f>'CIA-1-Component 1'!B638</f>
        <v>0</v>
      </c>
      <c r="C638" s="43">
        <f>'CIA-1-Component 1'!C638</f>
        <v>0</v>
      </c>
      <c r="D638" s="39"/>
      <c r="E638" s="39"/>
      <c r="F638" s="39"/>
      <c r="G638" s="39"/>
      <c r="H638" s="39"/>
      <c r="I638" s="39"/>
      <c r="J638" s="39"/>
      <c r="K638" s="39"/>
      <c r="L638" s="39"/>
      <c r="M638" s="39"/>
    </row>
    <row r="639" spans="1:13" x14ac:dyDescent="0.25">
      <c r="A639" s="38">
        <v>635</v>
      </c>
      <c r="B639" s="38">
        <f>'CIA-1-Component 1'!B639</f>
        <v>0</v>
      </c>
      <c r="C639" s="43">
        <f>'CIA-1-Component 1'!C639</f>
        <v>0</v>
      </c>
      <c r="D639" s="39"/>
      <c r="E639" s="39"/>
      <c r="F639" s="39"/>
      <c r="G639" s="39"/>
      <c r="H639" s="39"/>
      <c r="I639" s="39"/>
      <c r="J639" s="39"/>
      <c r="K639" s="39"/>
      <c r="L639" s="39"/>
      <c r="M639" s="39"/>
    </row>
    <row r="640" spans="1:13" x14ac:dyDescent="0.25">
      <c r="A640" s="38">
        <v>636</v>
      </c>
      <c r="B640" s="38">
        <f>'CIA-1-Component 1'!B640</f>
        <v>0</v>
      </c>
      <c r="C640" s="43">
        <f>'CIA-1-Component 1'!C640</f>
        <v>0</v>
      </c>
      <c r="D640" s="39"/>
      <c r="E640" s="39"/>
      <c r="F640" s="39"/>
      <c r="G640" s="39"/>
      <c r="H640" s="39"/>
      <c r="I640" s="39"/>
      <c r="J640" s="39"/>
      <c r="K640" s="39"/>
      <c r="L640" s="39"/>
      <c r="M640" s="39"/>
    </row>
    <row r="641" spans="1:13" x14ac:dyDescent="0.25">
      <c r="A641" s="38">
        <v>637</v>
      </c>
      <c r="B641" s="38">
        <f>'CIA-1-Component 1'!B641</f>
        <v>0</v>
      </c>
      <c r="C641" s="43">
        <f>'CIA-1-Component 1'!C641</f>
        <v>0</v>
      </c>
      <c r="D641" s="39"/>
      <c r="E641" s="39"/>
      <c r="F641" s="39"/>
      <c r="G641" s="39"/>
      <c r="H641" s="39"/>
      <c r="I641" s="39"/>
      <c r="J641" s="39"/>
      <c r="K641" s="39"/>
      <c r="L641" s="39"/>
      <c r="M641" s="39"/>
    </row>
    <row r="642" spans="1:13" x14ac:dyDescent="0.25">
      <c r="A642" s="38">
        <v>638</v>
      </c>
      <c r="B642" s="38">
        <f>'CIA-1-Component 1'!B642</f>
        <v>0</v>
      </c>
      <c r="C642" s="43">
        <f>'CIA-1-Component 1'!C642</f>
        <v>0</v>
      </c>
      <c r="D642" s="39"/>
      <c r="E642" s="39"/>
      <c r="F642" s="39"/>
      <c r="G642" s="39"/>
      <c r="H642" s="39"/>
      <c r="I642" s="39"/>
      <c r="J642" s="39"/>
      <c r="K642" s="39"/>
      <c r="L642" s="39"/>
      <c r="M642" s="39"/>
    </row>
    <row r="643" spans="1:13" x14ac:dyDescent="0.25">
      <c r="A643" s="38">
        <v>639</v>
      </c>
      <c r="B643" s="38">
        <f>'CIA-1-Component 1'!B643</f>
        <v>0</v>
      </c>
      <c r="C643" s="43">
        <f>'CIA-1-Component 1'!C643</f>
        <v>0</v>
      </c>
      <c r="D643" s="39"/>
      <c r="E643" s="39"/>
      <c r="F643" s="39"/>
      <c r="G643" s="39"/>
      <c r="H643" s="39"/>
      <c r="I643" s="39"/>
      <c r="J643" s="39"/>
      <c r="K643" s="39"/>
      <c r="L643" s="39"/>
      <c r="M643" s="39"/>
    </row>
    <row r="644" spans="1:13" x14ac:dyDescent="0.25">
      <c r="A644" s="38">
        <v>640</v>
      </c>
      <c r="B644" s="38">
        <f>'CIA-1-Component 1'!B644</f>
        <v>0</v>
      </c>
      <c r="C644" s="43">
        <f>'CIA-1-Component 1'!C644</f>
        <v>0</v>
      </c>
      <c r="D644" s="39"/>
      <c r="E644" s="39"/>
      <c r="F644" s="39"/>
      <c r="G644" s="39"/>
      <c r="H644" s="39"/>
      <c r="I644" s="39"/>
      <c r="J644" s="39"/>
      <c r="K644" s="39"/>
      <c r="L644" s="39"/>
      <c r="M644" s="39"/>
    </row>
    <row r="645" spans="1:13" x14ac:dyDescent="0.25">
      <c r="A645" s="38">
        <v>641</v>
      </c>
      <c r="B645" s="38">
        <f>'CIA-1-Component 1'!B645</f>
        <v>0</v>
      </c>
      <c r="C645" s="43">
        <f>'CIA-1-Component 1'!C645</f>
        <v>0</v>
      </c>
      <c r="D645" s="39"/>
      <c r="E645" s="39"/>
      <c r="F645" s="39"/>
      <c r="G645" s="39"/>
      <c r="H645" s="39"/>
      <c r="I645" s="39"/>
      <c r="J645" s="39"/>
      <c r="K645" s="39"/>
      <c r="L645" s="39"/>
      <c r="M645" s="39"/>
    </row>
    <row r="646" spans="1:13" x14ac:dyDescent="0.25">
      <c r="A646" s="38">
        <v>642</v>
      </c>
      <c r="B646" s="38">
        <f>'CIA-1-Component 1'!B646</f>
        <v>0</v>
      </c>
      <c r="C646" s="43">
        <f>'CIA-1-Component 1'!C646</f>
        <v>0</v>
      </c>
      <c r="D646" s="39"/>
      <c r="E646" s="39"/>
      <c r="F646" s="39"/>
      <c r="G646" s="39"/>
      <c r="H646" s="39"/>
      <c r="I646" s="39"/>
      <c r="J646" s="39"/>
      <c r="K646" s="39"/>
      <c r="L646" s="39"/>
      <c r="M646" s="39"/>
    </row>
    <row r="647" spans="1:13" x14ac:dyDescent="0.25">
      <c r="A647" s="38">
        <v>643</v>
      </c>
      <c r="B647" s="38">
        <f>'CIA-1-Component 1'!B647</f>
        <v>0</v>
      </c>
      <c r="C647" s="43">
        <f>'CIA-1-Component 1'!C647</f>
        <v>0</v>
      </c>
      <c r="D647" s="39"/>
      <c r="E647" s="39"/>
      <c r="F647" s="39"/>
      <c r="G647" s="39"/>
      <c r="H647" s="39"/>
      <c r="I647" s="39"/>
      <c r="J647" s="39"/>
      <c r="K647" s="39"/>
      <c r="L647" s="39"/>
      <c r="M647" s="39"/>
    </row>
    <row r="648" spans="1:13" x14ac:dyDescent="0.25">
      <c r="A648" s="38">
        <v>644</v>
      </c>
      <c r="B648" s="38">
        <f>'CIA-1-Component 1'!B648</f>
        <v>0</v>
      </c>
      <c r="C648" s="43">
        <f>'CIA-1-Component 1'!C648</f>
        <v>0</v>
      </c>
      <c r="D648" s="39"/>
      <c r="E648" s="39"/>
      <c r="F648" s="39"/>
      <c r="G648" s="39"/>
      <c r="H648" s="39"/>
      <c r="I648" s="39"/>
      <c r="J648" s="39"/>
      <c r="K648" s="39"/>
      <c r="L648" s="39"/>
      <c r="M648" s="39"/>
    </row>
    <row r="649" spans="1:13" x14ac:dyDescent="0.25">
      <c r="A649" s="38">
        <v>645</v>
      </c>
      <c r="B649" s="38">
        <f>'CIA-1-Component 1'!B649</f>
        <v>0</v>
      </c>
      <c r="C649" s="43">
        <f>'CIA-1-Component 1'!C649</f>
        <v>0</v>
      </c>
      <c r="D649" s="39"/>
      <c r="E649" s="39"/>
      <c r="F649" s="39"/>
      <c r="G649" s="39"/>
      <c r="H649" s="39"/>
      <c r="I649" s="39"/>
      <c r="J649" s="39"/>
      <c r="K649" s="39"/>
      <c r="L649" s="39"/>
      <c r="M649" s="39"/>
    </row>
    <row r="650" spans="1:13" x14ac:dyDescent="0.25">
      <c r="A650" s="38">
        <v>646</v>
      </c>
      <c r="B650" s="38">
        <f>'CIA-1-Component 1'!B650</f>
        <v>0</v>
      </c>
      <c r="C650" s="43">
        <f>'CIA-1-Component 1'!C650</f>
        <v>0</v>
      </c>
      <c r="D650" s="39"/>
      <c r="E650" s="39"/>
      <c r="F650" s="39"/>
      <c r="G650" s="39"/>
      <c r="H650" s="39"/>
      <c r="I650" s="39"/>
      <c r="J650" s="39"/>
      <c r="K650" s="39"/>
      <c r="L650" s="39"/>
      <c r="M650" s="39"/>
    </row>
    <row r="651" spans="1:13" x14ac:dyDescent="0.25">
      <c r="A651" s="38">
        <v>647</v>
      </c>
      <c r="B651" s="38">
        <f>'CIA-1-Component 1'!B651</f>
        <v>0</v>
      </c>
      <c r="C651" s="43">
        <f>'CIA-1-Component 1'!C651</f>
        <v>0</v>
      </c>
      <c r="D651" s="39"/>
      <c r="E651" s="39"/>
      <c r="F651" s="39"/>
      <c r="G651" s="39"/>
      <c r="H651" s="39"/>
      <c r="I651" s="39"/>
      <c r="J651" s="39"/>
      <c r="K651" s="39"/>
      <c r="L651" s="39"/>
      <c r="M651" s="39"/>
    </row>
    <row r="652" spans="1:13" x14ac:dyDescent="0.25">
      <c r="A652" s="38">
        <v>648</v>
      </c>
      <c r="B652" s="38">
        <f>'CIA-1-Component 1'!B652</f>
        <v>0</v>
      </c>
      <c r="C652" s="43">
        <f>'CIA-1-Component 1'!C652</f>
        <v>0</v>
      </c>
      <c r="D652" s="39"/>
      <c r="E652" s="39"/>
      <c r="F652" s="39"/>
      <c r="G652" s="39"/>
      <c r="H652" s="39"/>
      <c r="I652" s="39"/>
      <c r="J652" s="39"/>
      <c r="K652" s="39"/>
      <c r="L652" s="39"/>
      <c r="M652" s="39"/>
    </row>
    <row r="653" spans="1:13" x14ac:dyDescent="0.25">
      <c r="A653" s="38">
        <v>649</v>
      </c>
      <c r="B653" s="38">
        <f>'CIA-1-Component 1'!B653</f>
        <v>0</v>
      </c>
      <c r="C653" s="43">
        <f>'CIA-1-Component 1'!C653</f>
        <v>0</v>
      </c>
      <c r="D653" s="39"/>
      <c r="E653" s="39"/>
      <c r="F653" s="39"/>
      <c r="G653" s="39"/>
      <c r="H653" s="39"/>
      <c r="I653" s="39"/>
      <c r="J653" s="39"/>
      <c r="K653" s="39"/>
      <c r="L653" s="39"/>
      <c r="M653" s="39"/>
    </row>
    <row r="654" spans="1:13" x14ac:dyDescent="0.25">
      <c r="A654" s="38">
        <v>650</v>
      </c>
      <c r="B654" s="38">
        <f>'CIA-1-Component 1'!B654</f>
        <v>0</v>
      </c>
      <c r="C654" s="43">
        <f>'CIA-1-Component 1'!C654</f>
        <v>0</v>
      </c>
      <c r="D654" s="39"/>
      <c r="E654" s="39"/>
      <c r="F654" s="39"/>
      <c r="G654" s="39"/>
      <c r="H654" s="39"/>
      <c r="I654" s="39"/>
      <c r="J654" s="39"/>
      <c r="K654" s="39"/>
      <c r="L654" s="39"/>
      <c r="M654" s="39"/>
    </row>
    <row r="655" spans="1:13" x14ac:dyDescent="0.25">
      <c r="A655" s="38">
        <v>651</v>
      </c>
      <c r="B655" s="38">
        <f>'CIA-1-Component 1'!B655</f>
        <v>0</v>
      </c>
      <c r="C655" s="43">
        <f>'CIA-1-Component 1'!C655</f>
        <v>0</v>
      </c>
      <c r="D655" s="39"/>
      <c r="E655" s="39"/>
      <c r="F655" s="39"/>
      <c r="G655" s="39"/>
      <c r="H655" s="39"/>
      <c r="I655" s="39"/>
      <c r="J655" s="39"/>
      <c r="K655" s="39"/>
      <c r="L655" s="39"/>
      <c r="M655" s="39"/>
    </row>
    <row r="656" spans="1:13" x14ac:dyDescent="0.25">
      <c r="A656" s="38">
        <v>652</v>
      </c>
      <c r="B656" s="38">
        <f>'CIA-1-Component 1'!B656</f>
        <v>0</v>
      </c>
      <c r="C656" s="43">
        <f>'CIA-1-Component 1'!C656</f>
        <v>0</v>
      </c>
      <c r="D656" s="39"/>
      <c r="E656" s="39"/>
      <c r="F656" s="39"/>
      <c r="G656" s="39"/>
      <c r="H656" s="39"/>
      <c r="I656" s="39"/>
      <c r="J656" s="39"/>
      <c r="K656" s="39"/>
      <c r="L656" s="39"/>
      <c r="M656" s="39"/>
    </row>
    <row r="657" spans="1:13" x14ac:dyDescent="0.25">
      <c r="A657" s="38">
        <v>653</v>
      </c>
      <c r="B657" s="38">
        <f>'CIA-1-Component 1'!B657</f>
        <v>0</v>
      </c>
      <c r="C657" s="43">
        <f>'CIA-1-Component 1'!C657</f>
        <v>0</v>
      </c>
      <c r="D657" s="39"/>
      <c r="E657" s="39"/>
      <c r="F657" s="39"/>
      <c r="G657" s="39"/>
      <c r="H657" s="39"/>
      <c r="I657" s="39"/>
      <c r="J657" s="39"/>
      <c r="K657" s="39"/>
      <c r="L657" s="39"/>
      <c r="M657" s="39"/>
    </row>
    <row r="658" spans="1:13" x14ac:dyDescent="0.25">
      <c r="A658" s="38">
        <v>654</v>
      </c>
      <c r="B658" s="38">
        <f>'CIA-1-Component 1'!B658</f>
        <v>0</v>
      </c>
      <c r="C658" s="43">
        <f>'CIA-1-Component 1'!C658</f>
        <v>0</v>
      </c>
      <c r="D658" s="39"/>
      <c r="E658" s="39"/>
      <c r="F658" s="39"/>
      <c r="G658" s="39"/>
      <c r="H658" s="39"/>
      <c r="I658" s="39"/>
      <c r="J658" s="39"/>
      <c r="K658" s="39"/>
      <c r="L658" s="39"/>
      <c r="M658" s="39"/>
    </row>
    <row r="659" spans="1:13" x14ac:dyDescent="0.25">
      <c r="A659" s="38">
        <v>655</v>
      </c>
      <c r="B659" s="38">
        <f>'CIA-1-Component 1'!B659</f>
        <v>0</v>
      </c>
      <c r="C659" s="43">
        <f>'CIA-1-Component 1'!C659</f>
        <v>0</v>
      </c>
      <c r="D659" s="39"/>
      <c r="E659" s="39"/>
      <c r="F659" s="39"/>
      <c r="G659" s="39"/>
      <c r="H659" s="39"/>
      <c r="I659" s="39"/>
      <c r="J659" s="39"/>
      <c r="K659" s="39"/>
      <c r="L659" s="39"/>
      <c r="M659" s="39"/>
    </row>
    <row r="660" spans="1:13" x14ac:dyDescent="0.25">
      <c r="A660" s="38">
        <v>656</v>
      </c>
      <c r="B660" s="38">
        <f>'CIA-1-Component 1'!B660</f>
        <v>0</v>
      </c>
      <c r="C660" s="43">
        <f>'CIA-1-Component 1'!C660</f>
        <v>0</v>
      </c>
      <c r="D660" s="39"/>
      <c r="E660" s="39"/>
      <c r="F660" s="39"/>
      <c r="G660" s="39"/>
      <c r="H660" s="39"/>
      <c r="I660" s="39"/>
      <c r="J660" s="39"/>
      <c r="K660" s="39"/>
      <c r="L660" s="39"/>
      <c r="M660" s="39"/>
    </row>
    <row r="661" spans="1:13" x14ac:dyDescent="0.25">
      <c r="A661" s="38">
        <v>657</v>
      </c>
      <c r="B661" s="38">
        <f>'CIA-1-Component 1'!B661</f>
        <v>0</v>
      </c>
      <c r="C661" s="43">
        <f>'CIA-1-Component 1'!C661</f>
        <v>0</v>
      </c>
      <c r="D661" s="39"/>
      <c r="E661" s="39"/>
      <c r="F661" s="39"/>
      <c r="G661" s="39"/>
      <c r="H661" s="39"/>
      <c r="I661" s="39"/>
      <c r="J661" s="39"/>
      <c r="K661" s="39"/>
      <c r="L661" s="39"/>
      <c r="M661" s="39"/>
    </row>
    <row r="662" spans="1:13" x14ac:dyDescent="0.25">
      <c r="A662" s="38">
        <v>658</v>
      </c>
      <c r="B662" s="38">
        <f>'CIA-1-Component 1'!B662</f>
        <v>0</v>
      </c>
      <c r="C662" s="43">
        <f>'CIA-1-Component 1'!C662</f>
        <v>0</v>
      </c>
      <c r="D662" s="39"/>
      <c r="E662" s="39"/>
      <c r="F662" s="39"/>
      <c r="G662" s="39"/>
      <c r="H662" s="39"/>
      <c r="I662" s="39"/>
      <c r="J662" s="39"/>
      <c r="K662" s="39"/>
      <c r="L662" s="39"/>
      <c r="M662" s="39"/>
    </row>
    <row r="663" spans="1:13" x14ac:dyDescent="0.25">
      <c r="A663" s="38">
        <v>659</v>
      </c>
      <c r="B663" s="38">
        <f>'CIA-1-Component 1'!B663</f>
        <v>0</v>
      </c>
      <c r="C663" s="43">
        <f>'CIA-1-Component 1'!C663</f>
        <v>0</v>
      </c>
      <c r="D663" s="39"/>
      <c r="E663" s="39"/>
      <c r="F663" s="39"/>
      <c r="G663" s="39"/>
      <c r="H663" s="39"/>
      <c r="I663" s="39"/>
      <c r="J663" s="39"/>
      <c r="K663" s="39"/>
      <c r="L663" s="39"/>
      <c r="M663" s="39"/>
    </row>
    <row r="664" spans="1:13" x14ac:dyDescent="0.25">
      <c r="A664" s="38">
        <v>660</v>
      </c>
      <c r="B664" s="38">
        <f>'CIA-1-Component 1'!B664</f>
        <v>0</v>
      </c>
      <c r="C664" s="43">
        <f>'CIA-1-Component 1'!C664</f>
        <v>0</v>
      </c>
      <c r="D664" s="39"/>
      <c r="E664" s="39"/>
      <c r="F664" s="39"/>
      <c r="G664" s="39"/>
      <c r="H664" s="39"/>
      <c r="I664" s="39"/>
      <c r="J664" s="39"/>
      <c r="K664" s="39"/>
      <c r="L664" s="39"/>
      <c r="M664" s="39"/>
    </row>
    <row r="665" spans="1:13" x14ac:dyDescent="0.25">
      <c r="A665" s="38">
        <v>661</v>
      </c>
      <c r="B665" s="38">
        <f>'CIA-1-Component 1'!B665</f>
        <v>0</v>
      </c>
      <c r="C665" s="43">
        <f>'CIA-1-Component 1'!C665</f>
        <v>0</v>
      </c>
      <c r="D665" s="39"/>
      <c r="E665" s="39"/>
      <c r="F665" s="39"/>
      <c r="G665" s="39"/>
      <c r="H665" s="39"/>
      <c r="I665" s="39"/>
      <c r="J665" s="39"/>
      <c r="K665" s="39"/>
      <c r="L665" s="39"/>
      <c r="M665" s="39"/>
    </row>
    <row r="666" spans="1:13" x14ac:dyDescent="0.25">
      <c r="A666" s="38">
        <v>662</v>
      </c>
      <c r="B666" s="38">
        <f>'CIA-1-Component 1'!B666</f>
        <v>0</v>
      </c>
      <c r="C666" s="43">
        <f>'CIA-1-Component 1'!C666</f>
        <v>0</v>
      </c>
      <c r="D666" s="39"/>
      <c r="E666" s="39"/>
      <c r="F666" s="39"/>
      <c r="G666" s="39"/>
      <c r="H666" s="39"/>
      <c r="I666" s="39"/>
      <c r="J666" s="39"/>
      <c r="K666" s="39"/>
      <c r="L666" s="39"/>
      <c r="M666" s="39"/>
    </row>
    <row r="667" spans="1:13" x14ac:dyDescent="0.25">
      <c r="A667" s="38">
        <v>663</v>
      </c>
      <c r="B667" s="38">
        <f>'CIA-1-Component 1'!B667</f>
        <v>0</v>
      </c>
      <c r="C667" s="43">
        <f>'CIA-1-Component 1'!C667</f>
        <v>0</v>
      </c>
      <c r="D667" s="39"/>
      <c r="E667" s="39"/>
      <c r="F667" s="39"/>
      <c r="G667" s="39"/>
      <c r="H667" s="39"/>
      <c r="I667" s="39"/>
      <c r="J667" s="39"/>
      <c r="K667" s="39"/>
      <c r="L667" s="39"/>
      <c r="M667" s="39"/>
    </row>
    <row r="668" spans="1:13" x14ac:dyDescent="0.25">
      <c r="A668" s="38">
        <v>664</v>
      </c>
      <c r="B668" s="38">
        <f>'CIA-1-Component 1'!B668</f>
        <v>0</v>
      </c>
      <c r="C668" s="43">
        <f>'CIA-1-Component 1'!C668</f>
        <v>0</v>
      </c>
      <c r="D668" s="39"/>
      <c r="E668" s="39"/>
      <c r="F668" s="39"/>
      <c r="G668" s="39"/>
      <c r="H668" s="39"/>
      <c r="I668" s="39"/>
      <c r="J668" s="39"/>
      <c r="K668" s="39"/>
      <c r="L668" s="39"/>
      <c r="M668" s="39"/>
    </row>
    <row r="669" spans="1:13" x14ac:dyDescent="0.25">
      <c r="A669" s="38">
        <v>665</v>
      </c>
      <c r="B669" s="38">
        <f>'CIA-1-Component 1'!B669</f>
        <v>0</v>
      </c>
      <c r="C669" s="43">
        <f>'CIA-1-Component 1'!C669</f>
        <v>0</v>
      </c>
      <c r="D669" s="39"/>
      <c r="E669" s="39"/>
      <c r="F669" s="39"/>
      <c r="G669" s="39"/>
      <c r="H669" s="39"/>
      <c r="I669" s="39"/>
      <c r="J669" s="39"/>
      <c r="K669" s="39"/>
      <c r="L669" s="39"/>
      <c r="M669" s="39"/>
    </row>
    <row r="670" spans="1:13" x14ac:dyDescent="0.25">
      <c r="A670" s="38">
        <v>666</v>
      </c>
      <c r="B670" s="38">
        <f>'CIA-1-Component 1'!B670</f>
        <v>0</v>
      </c>
      <c r="C670" s="43">
        <f>'CIA-1-Component 1'!C670</f>
        <v>0</v>
      </c>
      <c r="D670" s="39"/>
      <c r="E670" s="39"/>
      <c r="F670" s="39"/>
      <c r="G670" s="39"/>
      <c r="H670" s="39"/>
      <c r="I670" s="39"/>
      <c r="J670" s="39"/>
      <c r="K670" s="39"/>
      <c r="L670" s="39"/>
      <c r="M670" s="39"/>
    </row>
    <row r="671" spans="1:13" x14ac:dyDescent="0.25">
      <c r="A671" s="38">
        <v>667</v>
      </c>
      <c r="B671" s="38">
        <f>'CIA-1-Component 1'!B671</f>
        <v>0</v>
      </c>
      <c r="C671" s="43">
        <f>'CIA-1-Component 1'!C671</f>
        <v>0</v>
      </c>
      <c r="D671" s="39"/>
      <c r="E671" s="39"/>
      <c r="F671" s="39"/>
      <c r="G671" s="39"/>
      <c r="H671" s="39"/>
      <c r="I671" s="39"/>
      <c r="J671" s="39"/>
      <c r="K671" s="39"/>
      <c r="L671" s="39"/>
      <c r="M671" s="39"/>
    </row>
    <row r="672" spans="1:13" x14ac:dyDescent="0.25">
      <c r="A672" s="38">
        <v>668</v>
      </c>
      <c r="B672" s="38">
        <f>'CIA-1-Component 1'!B672</f>
        <v>0</v>
      </c>
      <c r="C672" s="43">
        <f>'CIA-1-Component 1'!C672</f>
        <v>0</v>
      </c>
      <c r="D672" s="39"/>
      <c r="E672" s="39"/>
      <c r="F672" s="39"/>
      <c r="G672" s="39"/>
      <c r="H672" s="39"/>
      <c r="I672" s="39"/>
      <c r="J672" s="39"/>
      <c r="K672" s="39"/>
      <c r="L672" s="39"/>
      <c r="M672" s="39"/>
    </row>
    <row r="673" spans="1:13" x14ac:dyDescent="0.25">
      <c r="A673" s="38">
        <v>669</v>
      </c>
      <c r="B673" s="38">
        <f>'CIA-1-Component 1'!B673</f>
        <v>0</v>
      </c>
      <c r="C673" s="43">
        <f>'CIA-1-Component 1'!C673</f>
        <v>0</v>
      </c>
      <c r="D673" s="39"/>
      <c r="E673" s="39"/>
      <c r="F673" s="39"/>
      <c r="G673" s="39"/>
      <c r="H673" s="39"/>
      <c r="I673" s="39"/>
      <c r="J673" s="39"/>
      <c r="K673" s="39"/>
      <c r="L673" s="39"/>
      <c r="M673" s="39"/>
    </row>
    <row r="674" spans="1:13" x14ac:dyDescent="0.25">
      <c r="A674" s="38">
        <v>670</v>
      </c>
      <c r="B674" s="38">
        <f>'CIA-1-Component 1'!B674</f>
        <v>0</v>
      </c>
      <c r="C674" s="43">
        <f>'CIA-1-Component 1'!C674</f>
        <v>0</v>
      </c>
      <c r="D674" s="39"/>
      <c r="E674" s="39"/>
      <c r="F674" s="39"/>
      <c r="G674" s="39"/>
      <c r="H674" s="39"/>
      <c r="I674" s="39"/>
      <c r="J674" s="39"/>
      <c r="K674" s="39"/>
      <c r="L674" s="39"/>
      <c r="M674" s="39"/>
    </row>
    <row r="675" spans="1:13" x14ac:dyDescent="0.25">
      <c r="A675" s="38">
        <v>671</v>
      </c>
      <c r="B675" s="38">
        <f>'CIA-1-Component 1'!B675</f>
        <v>0</v>
      </c>
      <c r="C675" s="43">
        <f>'CIA-1-Component 1'!C675</f>
        <v>0</v>
      </c>
      <c r="D675" s="39"/>
      <c r="E675" s="39"/>
      <c r="F675" s="39"/>
      <c r="G675" s="39"/>
      <c r="H675" s="39"/>
      <c r="I675" s="39"/>
      <c r="J675" s="39"/>
      <c r="K675" s="39"/>
      <c r="L675" s="39"/>
      <c r="M675" s="39"/>
    </row>
    <row r="676" spans="1:13" x14ac:dyDescent="0.25">
      <c r="A676" s="38">
        <v>672</v>
      </c>
      <c r="B676" s="38">
        <f>'CIA-1-Component 1'!B676</f>
        <v>0</v>
      </c>
      <c r="C676" s="43">
        <f>'CIA-1-Component 1'!C676</f>
        <v>0</v>
      </c>
      <c r="D676" s="39"/>
      <c r="E676" s="39"/>
      <c r="F676" s="39"/>
      <c r="G676" s="39"/>
      <c r="H676" s="39"/>
      <c r="I676" s="39"/>
      <c r="J676" s="39"/>
      <c r="K676" s="39"/>
      <c r="L676" s="39"/>
      <c r="M676" s="39"/>
    </row>
    <row r="677" spans="1:13" x14ac:dyDescent="0.25">
      <c r="A677" s="38">
        <v>673</v>
      </c>
      <c r="B677" s="38">
        <f>'CIA-1-Component 1'!B677</f>
        <v>0</v>
      </c>
      <c r="C677" s="43">
        <f>'CIA-1-Component 1'!C677</f>
        <v>0</v>
      </c>
      <c r="D677" s="39"/>
      <c r="E677" s="39"/>
      <c r="F677" s="39"/>
      <c r="G677" s="39"/>
      <c r="H677" s="39"/>
      <c r="I677" s="39"/>
      <c r="J677" s="39"/>
      <c r="K677" s="39"/>
      <c r="L677" s="39"/>
      <c r="M677" s="39"/>
    </row>
    <row r="678" spans="1:13" x14ac:dyDescent="0.25">
      <c r="A678" s="38">
        <v>674</v>
      </c>
      <c r="B678" s="38">
        <f>'CIA-1-Component 1'!B678</f>
        <v>0</v>
      </c>
      <c r="C678" s="43">
        <f>'CIA-1-Component 1'!C678</f>
        <v>0</v>
      </c>
      <c r="D678" s="39"/>
      <c r="E678" s="39"/>
      <c r="F678" s="39"/>
      <c r="G678" s="39"/>
      <c r="H678" s="39"/>
      <c r="I678" s="39"/>
      <c r="J678" s="39"/>
      <c r="K678" s="39"/>
      <c r="L678" s="39"/>
      <c r="M678" s="39"/>
    </row>
    <row r="679" spans="1:13" x14ac:dyDescent="0.25">
      <c r="A679" s="38">
        <v>675</v>
      </c>
      <c r="B679" s="38">
        <f>'CIA-1-Component 1'!B679</f>
        <v>0</v>
      </c>
      <c r="C679" s="43">
        <f>'CIA-1-Component 1'!C679</f>
        <v>0</v>
      </c>
      <c r="D679" s="39"/>
      <c r="E679" s="39"/>
      <c r="F679" s="39"/>
      <c r="G679" s="39"/>
      <c r="H679" s="39"/>
      <c r="I679" s="39"/>
      <c r="J679" s="39"/>
      <c r="K679" s="39"/>
      <c r="L679" s="39"/>
      <c r="M679" s="39"/>
    </row>
    <row r="680" spans="1:13" x14ac:dyDescent="0.25">
      <c r="A680" s="38">
        <v>676</v>
      </c>
      <c r="B680" s="38">
        <f>'CIA-1-Component 1'!B680</f>
        <v>0</v>
      </c>
      <c r="C680" s="43">
        <f>'CIA-1-Component 1'!C680</f>
        <v>0</v>
      </c>
      <c r="D680" s="39"/>
      <c r="E680" s="39"/>
      <c r="F680" s="39"/>
      <c r="G680" s="39"/>
      <c r="H680" s="39"/>
      <c r="I680" s="39"/>
      <c r="J680" s="39"/>
      <c r="K680" s="39"/>
      <c r="L680" s="39"/>
      <c r="M680" s="39"/>
    </row>
    <row r="681" spans="1:13" x14ac:dyDescent="0.25">
      <c r="A681" s="38">
        <v>677</v>
      </c>
      <c r="B681" s="38">
        <f>'CIA-1-Component 1'!B681</f>
        <v>0</v>
      </c>
      <c r="C681" s="43">
        <f>'CIA-1-Component 1'!C681</f>
        <v>0</v>
      </c>
      <c r="D681" s="39"/>
      <c r="E681" s="39"/>
      <c r="F681" s="39"/>
      <c r="G681" s="39"/>
      <c r="H681" s="39"/>
      <c r="I681" s="39"/>
      <c r="J681" s="39"/>
      <c r="K681" s="39"/>
      <c r="L681" s="39"/>
      <c r="M681" s="39"/>
    </row>
    <row r="682" spans="1:13" x14ac:dyDescent="0.25">
      <c r="A682" s="38">
        <v>678</v>
      </c>
      <c r="B682" s="38">
        <f>'CIA-1-Component 1'!B682</f>
        <v>0</v>
      </c>
      <c r="C682" s="43">
        <f>'CIA-1-Component 1'!C682</f>
        <v>0</v>
      </c>
      <c r="D682" s="39"/>
      <c r="E682" s="39"/>
      <c r="F682" s="39"/>
      <c r="G682" s="39"/>
      <c r="H682" s="39"/>
      <c r="I682" s="39"/>
      <c r="J682" s="39"/>
      <c r="K682" s="39"/>
      <c r="L682" s="39"/>
      <c r="M682" s="39"/>
    </row>
    <row r="683" spans="1:13" x14ac:dyDescent="0.25">
      <c r="A683" s="38">
        <v>679</v>
      </c>
      <c r="B683" s="38">
        <f>'CIA-1-Component 1'!B683</f>
        <v>0</v>
      </c>
      <c r="C683" s="43">
        <f>'CIA-1-Component 1'!C683</f>
        <v>0</v>
      </c>
      <c r="D683" s="39"/>
      <c r="E683" s="39"/>
      <c r="F683" s="39"/>
      <c r="G683" s="39"/>
      <c r="H683" s="39"/>
      <c r="I683" s="39"/>
      <c r="J683" s="39"/>
      <c r="K683" s="39"/>
      <c r="L683" s="39"/>
      <c r="M683" s="39"/>
    </row>
    <row r="684" spans="1:13" x14ac:dyDescent="0.25">
      <c r="A684" s="38">
        <v>680</v>
      </c>
      <c r="B684" s="38">
        <f>'CIA-1-Component 1'!B684</f>
        <v>0</v>
      </c>
      <c r="C684" s="43">
        <f>'CIA-1-Component 1'!C684</f>
        <v>0</v>
      </c>
      <c r="D684" s="39"/>
      <c r="E684" s="39"/>
      <c r="F684" s="39"/>
      <c r="G684" s="39"/>
      <c r="H684" s="39"/>
      <c r="I684" s="39"/>
      <c r="J684" s="39"/>
      <c r="K684" s="39"/>
      <c r="L684" s="39"/>
      <c r="M684" s="39"/>
    </row>
    <row r="685" spans="1:13" x14ac:dyDescent="0.25">
      <c r="A685" s="38">
        <v>681</v>
      </c>
      <c r="B685" s="38">
        <f>'CIA-1-Component 1'!B685</f>
        <v>0</v>
      </c>
      <c r="C685" s="43">
        <f>'CIA-1-Component 1'!C685</f>
        <v>0</v>
      </c>
      <c r="D685" s="39"/>
      <c r="E685" s="39"/>
      <c r="F685" s="39"/>
      <c r="G685" s="39"/>
      <c r="H685" s="39"/>
      <c r="I685" s="39"/>
      <c r="J685" s="39"/>
      <c r="K685" s="39"/>
      <c r="L685" s="39"/>
      <c r="M685" s="39"/>
    </row>
    <row r="686" spans="1:13" x14ac:dyDescent="0.25">
      <c r="A686" s="38">
        <v>682</v>
      </c>
      <c r="B686" s="38">
        <f>'CIA-1-Component 1'!B686</f>
        <v>0</v>
      </c>
      <c r="C686" s="43">
        <f>'CIA-1-Component 1'!C686</f>
        <v>0</v>
      </c>
      <c r="D686" s="39"/>
      <c r="E686" s="39"/>
      <c r="F686" s="39"/>
      <c r="G686" s="39"/>
      <c r="H686" s="39"/>
      <c r="I686" s="39"/>
      <c r="J686" s="39"/>
      <c r="K686" s="39"/>
      <c r="L686" s="39"/>
      <c r="M686" s="39"/>
    </row>
    <row r="687" spans="1:13" x14ac:dyDescent="0.25">
      <c r="A687" s="38">
        <v>683</v>
      </c>
      <c r="B687" s="38">
        <f>'CIA-1-Component 1'!B687</f>
        <v>0</v>
      </c>
      <c r="C687" s="43">
        <f>'CIA-1-Component 1'!C687</f>
        <v>0</v>
      </c>
      <c r="D687" s="39"/>
      <c r="E687" s="39"/>
      <c r="F687" s="39"/>
      <c r="G687" s="39"/>
      <c r="H687" s="39"/>
      <c r="I687" s="39"/>
      <c r="J687" s="39"/>
      <c r="K687" s="39"/>
      <c r="L687" s="39"/>
      <c r="M687" s="39"/>
    </row>
    <row r="688" spans="1:13" x14ac:dyDescent="0.25">
      <c r="A688" s="38">
        <v>684</v>
      </c>
      <c r="B688" s="38">
        <f>'CIA-1-Component 1'!B688</f>
        <v>0</v>
      </c>
      <c r="C688" s="43">
        <f>'CIA-1-Component 1'!C688</f>
        <v>0</v>
      </c>
      <c r="D688" s="39"/>
      <c r="E688" s="39"/>
      <c r="F688" s="39"/>
      <c r="G688" s="39"/>
      <c r="H688" s="39"/>
      <c r="I688" s="39"/>
      <c r="J688" s="39"/>
      <c r="K688" s="39"/>
      <c r="L688" s="39"/>
      <c r="M688" s="39"/>
    </row>
    <row r="689" spans="1:13" x14ac:dyDescent="0.25">
      <c r="A689" s="38">
        <v>685</v>
      </c>
      <c r="B689" s="38">
        <f>'CIA-1-Component 1'!B689</f>
        <v>0</v>
      </c>
      <c r="C689" s="43">
        <f>'CIA-1-Component 1'!C689</f>
        <v>0</v>
      </c>
      <c r="D689" s="39"/>
      <c r="E689" s="39"/>
      <c r="F689" s="39"/>
      <c r="G689" s="39"/>
      <c r="H689" s="39"/>
      <c r="I689" s="39"/>
      <c r="J689" s="39"/>
      <c r="K689" s="39"/>
      <c r="L689" s="39"/>
      <c r="M689" s="39"/>
    </row>
    <row r="690" spans="1:13" x14ac:dyDescent="0.25">
      <c r="A690" s="38">
        <v>686</v>
      </c>
      <c r="B690" s="38">
        <f>'CIA-1-Component 1'!B690</f>
        <v>0</v>
      </c>
      <c r="C690" s="43">
        <f>'CIA-1-Component 1'!C690</f>
        <v>0</v>
      </c>
      <c r="D690" s="39"/>
      <c r="E690" s="39"/>
      <c r="F690" s="39"/>
      <c r="G690" s="39"/>
      <c r="H690" s="39"/>
      <c r="I690" s="39"/>
      <c r="J690" s="39"/>
      <c r="K690" s="39"/>
      <c r="L690" s="39"/>
      <c r="M690" s="39"/>
    </row>
    <row r="691" spans="1:13" x14ac:dyDescent="0.25">
      <c r="A691" s="38">
        <v>687</v>
      </c>
      <c r="B691" s="38">
        <f>'CIA-1-Component 1'!B691</f>
        <v>0</v>
      </c>
      <c r="C691" s="43">
        <f>'CIA-1-Component 1'!C691</f>
        <v>0</v>
      </c>
      <c r="D691" s="39"/>
      <c r="E691" s="39"/>
      <c r="F691" s="39"/>
      <c r="G691" s="39"/>
      <c r="H691" s="39"/>
      <c r="I691" s="39"/>
      <c r="J691" s="39"/>
      <c r="K691" s="39"/>
      <c r="L691" s="39"/>
      <c r="M691" s="39"/>
    </row>
    <row r="692" spans="1:13" x14ac:dyDescent="0.25">
      <c r="A692" s="38">
        <v>688</v>
      </c>
      <c r="B692" s="38">
        <f>'CIA-1-Component 1'!B692</f>
        <v>0</v>
      </c>
      <c r="C692" s="43">
        <f>'CIA-1-Component 1'!C692</f>
        <v>0</v>
      </c>
      <c r="D692" s="39"/>
      <c r="E692" s="39"/>
      <c r="F692" s="39"/>
      <c r="G692" s="39"/>
      <c r="H692" s="39"/>
      <c r="I692" s="39"/>
      <c r="J692" s="39"/>
      <c r="K692" s="39"/>
      <c r="L692" s="39"/>
      <c r="M692" s="39"/>
    </row>
    <row r="693" spans="1:13" x14ac:dyDescent="0.25">
      <c r="A693" s="38">
        <v>689</v>
      </c>
      <c r="B693" s="38">
        <f>'CIA-1-Component 1'!B693</f>
        <v>0</v>
      </c>
      <c r="C693" s="43">
        <f>'CIA-1-Component 1'!C693</f>
        <v>0</v>
      </c>
      <c r="D693" s="39"/>
      <c r="E693" s="39"/>
      <c r="F693" s="39"/>
      <c r="G693" s="39"/>
      <c r="H693" s="39"/>
      <c r="I693" s="39"/>
      <c r="J693" s="39"/>
      <c r="K693" s="39"/>
      <c r="L693" s="39"/>
      <c r="M693" s="39"/>
    </row>
    <row r="694" spans="1:13" x14ac:dyDescent="0.25">
      <c r="A694" s="38">
        <v>690</v>
      </c>
      <c r="B694" s="38">
        <f>'CIA-1-Component 1'!B694</f>
        <v>0</v>
      </c>
      <c r="C694" s="43">
        <f>'CIA-1-Component 1'!C694</f>
        <v>0</v>
      </c>
      <c r="D694" s="39"/>
      <c r="E694" s="39"/>
      <c r="F694" s="39"/>
      <c r="G694" s="39"/>
      <c r="H694" s="39"/>
      <c r="I694" s="39"/>
      <c r="J694" s="39"/>
      <c r="K694" s="39"/>
      <c r="L694" s="39"/>
      <c r="M694" s="39"/>
    </row>
    <row r="695" spans="1:13" x14ac:dyDescent="0.25">
      <c r="A695" s="38">
        <v>691</v>
      </c>
      <c r="B695" s="38">
        <f>'CIA-1-Component 1'!B695</f>
        <v>0</v>
      </c>
      <c r="C695" s="43">
        <f>'CIA-1-Component 1'!C695</f>
        <v>0</v>
      </c>
      <c r="D695" s="39"/>
      <c r="E695" s="39"/>
      <c r="F695" s="39"/>
      <c r="G695" s="39"/>
      <c r="H695" s="39"/>
      <c r="I695" s="39"/>
      <c r="J695" s="39"/>
      <c r="K695" s="39"/>
      <c r="L695" s="39"/>
      <c r="M695" s="39"/>
    </row>
    <row r="696" spans="1:13" x14ac:dyDescent="0.25">
      <c r="A696" s="38">
        <v>692</v>
      </c>
      <c r="B696" s="38">
        <f>'CIA-1-Component 1'!B696</f>
        <v>0</v>
      </c>
      <c r="C696" s="43">
        <f>'CIA-1-Component 1'!C696</f>
        <v>0</v>
      </c>
      <c r="D696" s="39"/>
      <c r="E696" s="39"/>
      <c r="F696" s="39"/>
      <c r="G696" s="39"/>
      <c r="H696" s="39"/>
      <c r="I696" s="39"/>
      <c r="J696" s="39"/>
      <c r="K696" s="39"/>
      <c r="L696" s="39"/>
      <c r="M696" s="39"/>
    </row>
    <row r="697" spans="1:13" x14ac:dyDescent="0.25">
      <c r="A697" s="38">
        <v>693</v>
      </c>
      <c r="B697" s="38">
        <f>'CIA-1-Component 1'!B697</f>
        <v>0</v>
      </c>
      <c r="C697" s="43">
        <f>'CIA-1-Component 1'!C697</f>
        <v>0</v>
      </c>
      <c r="D697" s="39"/>
      <c r="E697" s="39"/>
      <c r="F697" s="39"/>
      <c r="G697" s="39"/>
      <c r="H697" s="39"/>
      <c r="I697" s="39"/>
      <c r="J697" s="39"/>
      <c r="K697" s="39"/>
      <c r="L697" s="39"/>
      <c r="M697" s="39"/>
    </row>
    <row r="698" spans="1:13" x14ac:dyDescent="0.25">
      <c r="A698" s="38">
        <v>694</v>
      </c>
      <c r="B698" s="38">
        <f>'CIA-1-Component 1'!B698</f>
        <v>0</v>
      </c>
      <c r="C698" s="43">
        <f>'CIA-1-Component 1'!C698</f>
        <v>0</v>
      </c>
      <c r="D698" s="39"/>
      <c r="E698" s="39"/>
      <c r="F698" s="39"/>
      <c r="G698" s="39"/>
      <c r="H698" s="39"/>
      <c r="I698" s="39"/>
      <c r="J698" s="39"/>
      <c r="K698" s="39"/>
      <c r="L698" s="39"/>
      <c r="M698" s="39"/>
    </row>
    <row r="699" spans="1:13" x14ac:dyDescent="0.25">
      <c r="A699" s="38">
        <v>695</v>
      </c>
      <c r="B699" s="38">
        <f>'CIA-1-Component 1'!B699</f>
        <v>0</v>
      </c>
      <c r="C699" s="43">
        <f>'CIA-1-Component 1'!C699</f>
        <v>0</v>
      </c>
      <c r="D699" s="39"/>
      <c r="E699" s="39"/>
      <c r="F699" s="39"/>
      <c r="G699" s="39"/>
      <c r="H699" s="39"/>
      <c r="I699" s="39"/>
      <c r="J699" s="39"/>
      <c r="K699" s="39"/>
      <c r="L699" s="39"/>
      <c r="M699" s="39"/>
    </row>
    <row r="700" spans="1:13" x14ac:dyDescent="0.25">
      <c r="A700" s="38">
        <v>696</v>
      </c>
      <c r="B700" s="38">
        <f>'CIA-1-Component 1'!B700</f>
        <v>0</v>
      </c>
      <c r="C700" s="43">
        <f>'CIA-1-Component 1'!C700</f>
        <v>0</v>
      </c>
      <c r="D700" s="39"/>
      <c r="E700" s="39"/>
      <c r="F700" s="39"/>
      <c r="G700" s="39"/>
      <c r="H700" s="39"/>
      <c r="I700" s="39"/>
      <c r="J700" s="39"/>
      <c r="K700" s="39"/>
      <c r="L700" s="39"/>
      <c r="M700" s="39"/>
    </row>
    <row r="701" spans="1:13" x14ac:dyDescent="0.25">
      <c r="A701" s="38">
        <v>697</v>
      </c>
      <c r="B701" s="38">
        <f>'CIA-1-Component 1'!B701</f>
        <v>0</v>
      </c>
      <c r="C701" s="43">
        <f>'CIA-1-Component 1'!C701</f>
        <v>0</v>
      </c>
      <c r="D701" s="39"/>
      <c r="E701" s="39"/>
      <c r="F701" s="39"/>
      <c r="G701" s="39"/>
      <c r="H701" s="39"/>
      <c r="I701" s="39"/>
      <c r="J701" s="39"/>
      <c r="K701" s="39"/>
      <c r="L701" s="39"/>
      <c r="M701" s="39"/>
    </row>
    <row r="702" spans="1:13" x14ac:dyDescent="0.25">
      <c r="A702" s="38">
        <v>698</v>
      </c>
      <c r="B702" s="38">
        <f>'CIA-1-Component 1'!B702</f>
        <v>0</v>
      </c>
      <c r="C702" s="43">
        <f>'CIA-1-Component 1'!C702</f>
        <v>0</v>
      </c>
      <c r="D702" s="39"/>
      <c r="E702" s="39"/>
      <c r="F702" s="39"/>
      <c r="G702" s="39"/>
      <c r="H702" s="39"/>
      <c r="I702" s="39"/>
      <c r="J702" s="39"/>
      <c r="K702" s="39"/>
      <c r="L702" s="39"/>
      <c r="M702" s="39"/>
    </row>
    <row r="703" spans="1:13" x14ac:dyDescent="0.25">
      <c r="A703" s="38">
        <v>699</v>
      </c>
      <c r="B703" s="38">
        <f>'CIA-1-Component 1'!B703</f>
        <v>0</v>
      </c>
      <c r="C703" s="43">
        <f>'CIA-1-Component 1'!C703</f>
        <v>0</v>
      </c>
      <c r="D703" s="39"/>
      <c r="E703" s="39"/>
      <c r="F703" s="39"/>
      <c r="G703" s="39"/>
      <c r="H703" s="39"/>
      <c r="I703" s="39"/>
      <c r="J703" s="39"/>
      <c r="K703" s="39"/>
      <c r="L703" s="39"/>
      <c r="M703" s="39"/>
    </row>
    <row r="704" spans="1:13" x14ac:dyDescent="0.25">
      <c r="A704" s="38">
        <v>700</v>
      </c>
      <c r="B704" s="38">
        <f>'CIA-1-Component 1'!B704</f>
        <v>0</v>
      </c>
      <c r="C704" s="43">
        <f>'CIA-1-Component 1'!C704</f>
        <v>0</v>
      </c>
      <c r="D704" s="39"/>
      <c r="E704" s="39"/>
      <c r="F704" s="39"/>
      <c r="G704" s="39"/>
      <c r="H704" s="39"/>
      <c r="I704" s="39"/>
      <c r="J704" s="39"/>
      <c r="K704" s="39"/>
      <c r="L704" s="39"/>
      <c r="M704" s="39"/>
    </row>
    <row r="705" spans="1:13" ht="15.75" x14ac:dyDescent="0.3">
      <c r="A705" s="41"/>
      <c r="B705" s="97" t="s">
        <v>60</v>
      </c>
      <c r="C705" s="97"/>
      <c r="D705" s="35">
        <f>IF(D3="NA","-",COUNTIFS(D5:D704,"&lt;&gt;NW",D5:D704,"&lt;&gt;AB",D5:D704,"&lt;&gt;NA",D5:D704,"&lt;&gt;"))</f>
        <v>14</v>
      </c>
      <c r="E705" s="35">
        <f t="shared" ref="E705:M705" si="0">IF(E3="NA","-",COUNTIFS(E5:E704,"&lt;&gt;NW",E5:E704,"&lt;&gt;AB",E5:E704,"&lt;&gt;NA",E5:E704,"&lt;&gt;"))</f>
        <v>0</v>
      </c>
      <c r="F705" s="35">
        <f t="shared" si="0"/>
        <v>14</v>
      </c>
      <c r="G705" s="35">
        <f t="shared" si="0"/>
        <v>0</v>
      </c>
      <c r="H705" s="35">
        <f t="shared" si="0"/>
        <v>14</v>
      </c>
      <c r="I705" s="35">
        <f t="shared" si="0"/>
        <v>0</v>
      </c>
      <c r="J705" s="35">
        <f t="shared" si="0"/>
        <v>14</v>
      </c>
      <c r="K705" s="35">
        <f t="shared" si="0"/>
        <v>0</v>
      </c>
      <c r="L705" s="35">
        <f t="shared" si="0"/>
        <v>14</v>
      </c>
      <c r="M705" s="35">
        <f t="shared" si="0"/>
        <v>0</v>
      </c>
    </row>
    <row r="706" spans="1:13" ht="15.75" x14ac:dyDescent="0.3">
      <c r="A706" s="41"/>
      <c r="B706" s="97" t="s">
        <v>62</v>
      </c>
      <c r="C706" s="97"/>
      <c r="D706" s="35">
        <f>IF(D3="NA","-",(IF(D3=1,'Course Information sheet'!$I$6,IF(D3=2,'Course Information sheet'!$I$7,IF(D3=3,'Course Information sheet'!$I$8,IF(D3=4,'Course Information sheet'!$I$9,IF(D3=5,'Course Information sheet'!$I$10,IF(D3=6,'Course Information sheet'!$I$11))))))/100)*D4)</f>
        <v>12</v>
      </c>
      <c r="E706" s="35">
        <f>IF(E3="NA","-",(IF(E3=1,'Course Information sheet'!$I$6,IF(E3=2,'Course Information sheet'!$I$7,IF(E3=3,'Course Information sheet'!$I$8,IF(E3=4,'Course Information sheet'!$I$9,IF(E3=5,'Course Information sheet'!$I$10,IF(E3=6,'Course Information sheet'!$I$11))))))/100)*E4)</f>
        <v>12</v>
      </c>
      <c r="F706" s="35">
        <f>IF(F3="NA","-",(IF(F3=1,'Course Information sheet'!$I$6,IF(F3=2,'Course Information sheet'!$I$7,IF(F3=3,'Course Information sheet'!$I$8,IF(F3=4,'Course Information sheet'!$I$9,IF(F3=5,'Course Information sheet'!$I$10,IF(F3=6,'Course Information sheet'!$I$11))))))/100)*F4)</f>
        <v>12</v>
      </c>
      <c r="G706" s="35">
        <f>IF(G3="NA","-",(IF(G3=1,'Course Information sheet'!$I$6,IF(G3=2,'Course Information sheet'!$I$7,IF(G3=3,'Course Information sheet'!$I$8,IF(G3=4,'Course Information sheet'!$I$9,IF(G3=5,'Course Information sheet'!$I$10,IF(G3=6,'Course Information sheet'!$I$11))))))/100)*G4)</f>
        <v>12</v>
      </c>
      <c r="H706" s="35">
        <f>IF(H3="NA","-",(IF(H3=1,'Course Information sheet'!$I$6,IF(H3=2,'Course Information sheet'!$I$7,IF(H3=3,'Course Information sheet'!$I$8,IF(H3=4,'Course Information sheet'!$I$9,IF(H3=5,'Course Information sheet'!$I$10,IF(H3=6,'Course Information sheet'!$I$11))))))/100)*H4)</f>
        <v>12</v>
      </c>
      <c r="I706" s="35">
        <f>IF(I3="NA","-",(IF(I3=1,'Course Information sheet'!$I$6,IF(I3=2,'Course Information sheet'!$I$7,IF(I3=3,'Course Information sheet'!$I$8,IF(I3=4,'Course Information sheet'!$I$9,IF(I3=5,'Course Information sheet'!$I$10,IF(I3=6,'Course Information sheet'!$I$11))))))/100)*I4)</f>
        <v>12</v>
      </c>
      <c r="J706" s="35">
        <f>IF(J3="NA","-",(IF(J3=1,'Course Information sheet'!$I$6,IF(J3=2,'Course Information sheet'!$I$7,IF(J3=3,'Course Information sheet'!$I$8,IF(J3=4,'Course Information sheet'!$I$9,IF(J3=5,'Course Information sheet'!$I$10,IF(J3=6,'Course Information sheet'!$I$11))))))/100)*J4)</f>
        <v>12</v>
      </c>
      <c r="K706" s="35">
        <f>IF(K3="NA","-",(IF(K3=1,'Course Information sheet'!$I$6,IF(K3=2,'Course Information sheet'!$I$7,IF(K3=3,'Course Information sheet'!$I$8,IF(K3=4,'Course Information sheet'!$I$9,IF(K3=5,'Course Information sheet'!$I$10,IF(K3=6,'Course Information sheet'!$I$11))))))/100)*K4)</f>
        <v>12</v>
      </c>
      <c r="L706" s="35">
        <f>IF(L3="NA","-",(IF(L3=1,'Course Information sheet'!$I$6,IF(L3=2,'Course Information sheet'!$I$7,IF(L3=3,'Course Information sheet'!$I$8,IF(L3=4,'Course Information sheet'!$I$9,IF(L3=5,'Course Information sheet'!$I$10,IF(L3=6,'Course Information sheet'!$I$11))))))/100)*L4)</f>
        <v>12</v>
      </c>
      <c r="M706" s="35">
        <f>IF(M3="NA","-",(IF(M3=1,'Course Information sheet'!$I$6,IF(M3=2,'Course Information sheet'!$I$7,IF(M3=3,'Course Information sheet'!$I$8,IF(M3=4,'Course Information sheet'!$I$9,IF(M3=5,'Course Information sheet'!$I$10,IF(M3=6,'Course Information sheet'!$I$11))))))/100)*M4)</f>
        <v>12</v>
      </c>
    </row>
    <row r="707" spans="1:13" x14ac:dyDescent="0.25">
      <c r="A707" s="41"/>
      <c r="B707" s="96" t="s">
        <v>61</v>
      </c>
      <c r="C707" s="96"/>
      <c r="D707" s="35">
        <f>IF(D3="NA","-",COUNTIF(D5:D704,"&gt;=" &amp;D706))</f>
        <v>14</v>
      </c>
      <c r="E707" s="35">
        <f t="shared" ref="E707:M707" si="1">IF(E3="NA","-",COUNTIF(E5:E704,"&gt;=" &amp;E706))</f>
        <v>0</v>
      </c>
      <c r="F707" s="35">
        <f t="shared" si="1"/>
        <v>14</v>
      </c>
      <c r="G707" s="35">
        <f t="shared" si="1"/>
        <v>0</v>
      </c>
      <c r="H707" s="35">
        <f t="shared" si="1"/>
        <v>14</v>
      </c>
      <c r="I707" s="35">
        <f t="shared" si="1"/>
        <v>0</v>
      </c>
      <c r="J707" s="35">
        <f t="shared" si="1"/>
        <v>14</v>
      </c>
      <c r="K707" s="35">
        <f t="shared" si="1"/>
        <v>0</v>
      </c>
      <c r="L707" s="35">
        <f t="shared" si="1"/>
        <v>13</v>
      </c>
      <c r="M707" s="35">
        <f t="shared" si="1"/>
        <v>0</v>
      </c>
    </row>
    <row r="708" spans="1:13" x14ac:dyDescent="0.25">
      <c r="A708" s="41"/>
      <c r="B708" s="96" t="s">
        <v>64</v>
      </c>
      <c r="C708" s="96"/>
      <c r="D708" s="42">
        <f>IFERROR(IF(D3="NA","-",(D707/D705)*100),"-")</f>
        <v>100</v>
      </c>
      <c r="E708" s="42" t="str">
        <f t="shared" ref="E708:M708" si="2">IFERROR(IF(E3="NA","-",(E707/E705)*100),"-")</f>
        <v>-</v>
      </c>
      <c r="F708" s="42">
        <f t="shared" si="2"/>
        <v>100</v>
      </c>
      <c r="G708" s="42" t="str">
        <f t="shared" si="2"/>
        <v>-</v>
      </c>
      <c r="H708" s="42">
        <f t="shared" si="2"/>
        <v>100</v>
      </c>
      <c r="I708" s="42" t="str">
        <f t="shared" si="2"/>
        <v>-</v>
      </c>
      <c r="J708" s="42">
        <f t="shared" si="2"/>
        <v>100</v>
      </c>
      <c r="K708" s="42" t="str">
        <f t="shared" si="2"/>
        <v>-</v>
      </c>
      <c r="L708" s="42">
        <f t="shared" si="2"/>
        <v>92.857142857142861</v>
      </c>
      <c r="M708" s="42" t="str">
        <f t="shared" si="2"/>
        <v>-</v>
      </c>
    </row>
    <row r="709" spans="1:13" x14ac:dyDescent="0.25">
      <c r="A709" s="41"/>
      <c r="B709" s="96" t="s">
        <v>63</v>
      </c>
      <c r="C709" s="96"/>
      <c r="D709" s="35">
        <f>IF(D3="NA","-",IF(D708="-","-",(IF(D3=1,IF(D708&gt;= 'Course Information sheet'!$L$6,3,IF(AND(D708&gt;= 'Course Information sheet'!$K$6,D708&lt; 'Course Information sheet'!$L$6),2,IF(AND(D708&gt;= 'Course Information sheet'!$J$6,D708&lt; 'Course Information sheet'!$K$6),1,0))),IF(D3=2, IF(D708&gt;= 'Course Information sheet'!$L$7,3,IF(AND(D708&gt;= 'Course Information sheet'!$K$7,D708&lt; 'Course Information sheet'!$L$7),2,IF(AND(D708&gt;= 'Course Information sheet'!$J$7,D708&lt; 'Course Information sheet'!$K$7),1,0))),IF(D3=3, IF(D708&gt;= 'Course Information sheet'!$L$8,3,IF(AND(D708&gt;= 'Course Information sheet'!$K$8,D708&lt; 'Course Information sheet'!$L$8),2,IF(AND(D708&gt;= 'Course Information sheet'!$J$8,D708&lt; 'Course Information sheet'!$K$8),1,0))),IF(D3=4, IF(D708&gt;= 'Course Information sheet'!$L$9,3,IF(AND(D708&gt;= 'Course Information sheet'!$K$9,D708&lt; 'Course Information sheet'!$L$9),2,IF(AND(D708&gt;= 'Course Information sheet'!$J$9,D708&lt; 'Course Information sheet'!$K$9),1,0))),IF(D3=5, IF(D708&gt;= 'Course Information sheet'!$L$10,3,IF(AND(D708&gt;= 'Course Information sheet'!$K$10,D708&lt; 'Course Information sheet'!$L$10),2,IF(AND(D708&gt;= 'Course Information sheet'!$J$10,D708&lt; 'Course Information sheet'!$K$10),1,0))),IF(D3=6, IF(D708&gt;= 'Course Information sheet'!$L$11,3,IF(AND(D708&gt;= 'Course Information sheet'!$K$11,D708&lt; 'Course Information sheet'!$L$11),2,IF(AND(D708&gt;= 'Course Information sheet'!$J$11,D708&lt; 'Course Information sheet'!$K$11),1,0))))))))))))</f>
        <v>3</v>
      </c>
      <c r="E709" s="35" t="str">
        <f>IF(E3="NA","-",IF(E708="-","-",(IF(E3=1,IF(E708&gt;= 'Course Information sheet'!$L$6,3,IF(AND(E708&gt;= 'Course Information sheet'!$K$6,E708&lt; 'Course Information sheet'!$L$6),2,IF(AND(E708&gt;= 'Course Information sheet'!$J$6,E708&lt; 'Course Information sheet'!$K$6),1,0))),IF(E3=2, IF(E708&gt;= 'Course Information sheet'!$L$7,3,IF(AND(E708&gt;= 'Course Information sheet'!$K$7,E708&lt; 'Course Information sheet'!$L$7),2,IF(AND(E708&gt;= 'Course Information sheet'!$J$7,E708&lt; 'Course Information sheet'!$K$7),1,0))),IF(E3=3, IF(E708&gt;= 'Course Information sheet'!$L$8,3,IF(AND(E708&gt;= 'Course Information sheet'!$K$8,E708&lt; 'Course Information sheet'!$L$8),2,IF(AND(E708&gt;= 'Course Information sheet'!$J$8,E708&lt; 'Course Information sheet'!$K$8),1,0))),IF(E3=4, IF(E708&gt;= 'Course Information sheet'!$L$9,3,IF(AND(E708&gt;= 'Course Information sheet'!$K$9,E708&lt; 'Course Information sheet'!$L$9),2,IF(AND(E708&gt;= 'Course Information sheet'!$J$9,E708&lt; 'Course Information sheet'!$K$9),1,0))),IF(E3=5, IF(E708&gt;= 'Course Information sheet'!$L$10,3,IF(AND(E708&gt;= 'Course Information sheet'!$K$10,E708&lt; 'Course Information sheet'!$L$10),2,IF(AND(E708&gt;= 'Course Information sheet'!$J$10,E708&lt; 'Course Information sheet'!$K$10),1,0))),IF(E3=6, IF(E708&gt;= 'Course Information sheet'!$L$11,3,IF(AND(E708&gt;= 'Course Information sheet'!$K$11,E708&lt; 'Course Information sheet'!$L$11),2,IF(AND(E708&gt;= 'Course Information sheet'!$J$11,E708&lt; 'Course Information sheet'!$K$11),1,0))))))))))))</f>
        <v>-</v>
      </c>
      <c r="F709" s="35">
        <f>IF(F3="NA","-",IF(F708="-","-",(IF(F3=1,IF(F708&gt;= 'Course Information sheet'!$L$6,3,IF(AND(F708&gt;= 'Course Information sheet'!$K$6,F708&lt; 'Course Information sheet'!$L$6),2,IF(AND(F708&gt;= 'Course Information sheet'!$J$6,F708&lt; 'Course Information sheet'!$K$6),1,0))),IF(F3=2, IF(F708&gt;= 'Course Information sheet'!$L$7,3,IF(AND(F708&gt;= 'Course Information sheet'!$K$7,F708&lt; 'Course Information sheet'!$L$7),2,IF(AND(F708&gt;= 'Course Information sheet'!$J$7,F708&lt; 'Course Information sheet'!$K$7),1,0))),IF(F3=3, IF(F708&gt;= 'Course Information sheet'!$L$8,3,IF(AND(F708&gt;= 'Course Information sheet'!$K$8,F708&lt; 'Course Information sheet'!$L$8),2,IF(AND(F708&gt;= 'Course Information sheet'!$J$8,F708&lt; 'Course Information sheet'!$K$8),1,0))),IF(F3=4, IF(F708&gt;= 'Course Information sheet'!$L$9,3,IF(AND(F708&gt;= 'Course Information sheet'!$K$9,F708&lt; 'Course Information sheet'!$L$9),2,IF(AND(F708&gt;= 'Course Information sheet'!$J$9,F708&lt; 'Course Information sheet'!$K$9),1,0))),IF(F3=5, IF(F708&gt;= 'Course Information sheet'!$L$10,3,IF(AND(F708&gt;= 'Course Information sheet'!$K$10,F708&lt; 'Course Information sheet'!$L$10),2,IF(AND(F708&gt;= 'Course Information sheet'!$J$10,F708&lt; 'Course Information sheet'!$K$10),1,0))),IF(F3=6, IF(F708&gt;= 'Course Information sheet'!$L$11,3,IF(AND(F708&gt;= 'Course Information sheet'!$K$11,F708&lt; 'Course Information sheet'!$L$11),2,IF(AND(F708&gt;= 'Course Information sheet'!$J$11,F708&lt; 'Course Information sheet'!$K$11),1,0))))))))))))</f>
        <v>3</v>
      </c>
      <c r="G709" s="35" t="str">
        <f>IF(G3="NA","-",IF(G708="-","-",(IF(G3=1,IF(G708&gt;= 'Course Information sheet'!$L$6,3,IF(AND(G708&gt;= 'Course Information sheet'!$K$6,G708&lt; 'Course Information sheet'!$L$6),2,IF(AND(G708&gt;= 'Course Information sheet'!$J$6,G708&lt; 'Course Information sheet'!$K$6),1,0))),IF(G3=2, IF(G708&gt;= 'Course Information sheet'!$L$7,3,IF(AND(G708&gt;= 'Course Information sheet'!$K$7,G708&lt; 'Course Information sheet'!$L$7),2,IF(AND(G708&gt;= 'Course Information sheet'!$J$7,G708&lt; 'Course Information sheet'!$K$7),1,0))),IF(G3=3, IF(G708&gt;= 'Course Information sheet'!$L$8,3,IF(AND(G708&gt;= 'Course Information sheet'!$K$8,G708&lt; 'Course Information sheet'!$L$8),2,IF(AND(G708&gt;= 'Course Information sheet'!$J$8,G708&lt; 'Course Information sheet'!$K$8),1,0))),IF(G3=4, IF(G708&gt;= 'Course Information sheet'!$L$9,3,IF(AND(G708&gt;= 'Course Information sheet'!$K$9,G708&lt; 'Course Information sheet'!$L$9),2,IF(AND(G708&gt;= 'Course Information sheet'!$J$9,G708&lt; 'Course Information sheet'!$K$9),1,0))),IF(G3=5, IF(G708&gt;= 'Course Information sheet'!$L$10,3,IF(AND(G708&gt;= 'Course Information sheet'!$K$10,G708&lt; 'Course Information sheet'!$L$10),2,IF(AND(G708&gt;= 'Course Information sheet'!$J$10,G708&lt; 'Course Information sheet'!$K$10),1,0))),IF(G3=6, IF(G708&gt;= 'Course Information sheet'!$L$11,3,IF(AND(G708&gt;= 'Course Information sheet'!$K$11,G708&lt; 'Course Information sheet'!$L$11),2,IF(AND(G708&gt;= 'Course Information sheet'!$J$11,G708&lt; 'Course Information sheet'!$K$11),1,0))))))))))))</f>
        <v>-</v>
      </c>
      <c r="H709" s="35">
        <f>IF(H3="NA","-",IF(H708="-","-",(IF(H3=1,IF(H708&gt;= 'Course Information sheet'!$L$6,3,IF(AND(H708&gt;= 'Course Information sheet'!$K$6,H708&lt; 'Course Information sheet'!$L$6),2,IF(AND(H708&gt;= 'Course Information sheet'!$J$6,H708&lt; 'Course Information sheet'!$K$6),1,0))),IF(H3=2, IF(H708&gt;= 'Course Information sheet'!$L$7,3,IF(AND(H708&gt;= 'Course Information sheet'!$K$7,H708&lt; 'Course Information sheet'!$L$7),2,IF(AND(H708&gt;= 'Course Information sheet'!$J$7,H708&lt; 'Course Information sheet'!$K$7),1,0))),IF(H3=3, IF(H708&gt;= 'Course Information sheet'!$L$8,3,IF(AND(H708&gt;= 'Course Information sheet'!$K$8,H708&lt; 'Course Information sheet'!$L$8),2,IF(AND(H708&gt;= 'Course Information sheet'!$J$8,H708&lt; 'Course Information sheet'!$K$8),1,0))),IF(H3=4, IF(H708&gt;= 'Course Information sheet'!$L$9,3,IF(AND(H708&gt;= 'Course Information sheet'!$K$9,H708&lt; 'Course Information sheet'!$L$9),2,IF(AND(H708&gt;= 'Course Information sheet'!$J$9,H708&lt; 'Course Information sheet'!$K$9),1,0))),IF(H3=5, IF(H708&gt;= 'Course Information sheet'!$L$10,3,IF(AND(H708&gt;= 'Course Information sheet'!$K$10,H708&lt; 'Course Information sheet'!$L$10),2,IF(AND(H708&gt;= 'Course Information sheet'!$J$10,H708&lt; 'Course Information sheet'!$K$10),1,0))),IF(H3=6, IF(H708&gt;= 'Course Information sheet'!$L$11,3,IF(AND(H708&gt;= 'Course Information sheet'!$K$11,H708&lt; 'Course Information sheet'!$L$11),2,IF(AND(H708&gt;= 'Course Information sheet'!$J$11,H708&lt; 'Course Information sheet'!$K$11),1,0))))))))))))</f>
        <v>3</v>
      </c>
      <c r="I709" s="35" t="str">
        <f>IF(I3="NA","-",IF(I708="-","-",(IF(I3=1,IF(I708&gt;= 'Course Information sheet'!$L$6,3,IF(AND(I708&gt;= 'Course Information sheet'!$K$6,I708&lt; 'Course Information sheet'!$L$6),2,IF(AND(I708&gt;= 'Course Information sheet'!$J$6,I708&lt; 'Course Information sheet'!$K$6),1,0))),IF(I3=2, IF(I708&gt;= 'Course Information sheet'!$L$7,3,IF(AND(I708&gt;= 'Course Information sheet'!$K$7,I708&lt; 'Course Information sheet'!$L$7),2,IF(AND(I708&gt;= 'Course Information sheet'!$J$7,I708&lt; 'Course Information sheet'!$K$7),1,0))),IF(I3=3, IF(I708&gt;= 'Course Information sheet'!$L$8,3,IF(AND(I708&gt;= 'Course Information sheet'!$K$8,I708&lt; 'Course Information sheet'!$L$8),2,IF(AND(I708&gt;= 'Course Information sheet'!$J$8,I708&lt; 'Course Information sheet'!$K$8),1,0))),IF(I3=4, IF(I708&gt;= 'Course Information sheet'!$L$9,3,IF(AND(I708&gt;= 'Course Information sheet'!$K$9,I708&lt; 'Course Information sheet'!$L$9),2,IF(AND(I708&gt;= 'Course Information sheet'!$J$9,I708&lt; 'Course Information sheet'!$K$9),1,0))),IF(I3=5, IF(I708&gt;= 'Course Information sheet'!$L$10,3,IF(AND(I708&gt;= 'Course Information sheet'!$K$10,I708&lt; 'Course Information sheet'!$L$10),2,IF(AND(I708&gt;= 'Course Information sheet'!$J$10,I708&lt; 'Course Information sheet'!$K$10),1,0))),IF(I3=6, IF(I708&gt;= 'Course Information sheet'!$L$11,3,IF(AND(I708&gt;= 'Course Information sheet'!$K$11,I708&lt; 'Course Information sheet'!$L$11),2,IF(AND(I708&gt;= 'Course Information sheet'!$J$11,I708&lt; 'Course Information sheet'!$K$11),1,0))))))))))))</f>
        <v>-</v>
      </c>
      <c r="J709" s="35">
        <f>IF(J3="NA","-",IF(J708="-","-",(IF(J3=1,IF(J708&gt;= 'Course Information sheet'!$L$6,3,IF(AND(J708&gt;= 'Course Information sheet'!$K$6,J708&lt; 'Course Information sheet'!$L$6),2,IF(AND(J708&gt;= 'Course Information sheet'!$J$6,J708&lt; 'Course Information sheet'!$K$6),1,0))),IF(J3=2, IF(J708&gt;= 'Course Information sheet'!$L$7,3,IF(AND(J708&gt;= 'Course Information sheet'!$K$7,J708&lt; 'Course Information sheet'!$L$7),2,IF(AND(J708&gt;= 'Course Information sheet'!$J$7,J708&lt; 'Course Information sheet'!$K$7),1,0))),IF(J3=3, IF(J708&gt;= 'Course Information sheet'!$L$8,3,IF(AND(J708&gt;= 'Course Information sheet'!$K$8,J708&lt; 'Course Information sheet'!$L$8),2,IF(AND(J708&gt;= 'Course Information sheet'!$J$8,J708&lt; 'Course Information sheet'!$K$8),1,0))),IF(J3=4, IF(J708&gt;= 'Course Information sheet'!$L$9,3,IF(AND(J708&gt;= 'Course Information sheet'!$K$9,J708&lt; 'Course Information sheet'!$L$9),2,IF(AND(J708&gt;= 'Course Information sheet'!$J$9,J708&lt; 'Course Information sheet'!$K$9),1,0))),IF(J3=5, IF(J708&gt;= 'Course Information sheet'!$L$10,3,IF(AND(J708&gt;= 'Course Information sheet'!$K$10,J708&lt; 'Course Information sheet'!$L$10),2,IF(AND(J708&gt;= 'Course Information sheet'!$J$10,J708&lt; 'Course Information sheet'!$K$10),1,0))),IF(J3=6, IF(J708&gt;= 'Course Information sheet'!$L$11,3,IF(AND(J708&gt;= 'Course Information sheet'!$K$11,J708&lt; 'Course Information sheet'!$L$11),2,IF(AND(J708&gt;= 'Course Information sheet'!$J$11,J708&lt; 'Course Information sheet'!$K$11),1,0))))))))))))</f>
        <v>3</v>
      </c>
      <c r="K709" s="35" t="str">
        <f>IF(K3="NA","-",IF(K708="-","-",(IF(K3=1,IF(K708&gt;= 'Course Information sheet'!$L$6,3,IF(AND(K708&gt;= 'Course Information sheet'!$K$6,K708&lt; 'Course Information sheet'!$L$6),2,IF(AND(K708&gt;= 'Course Information sheet'!$J$6,K708&lt; 'Course Information sheet'!$K$6),1,0))),IF(K3=2, IF(K708&gt;= 'Course Information sheet'!$L$7,3,IF(AND(K708&gt;= 'Course Information sheet'!$K$7,K708&lt; 'Course Information sheet'!$L$7),2,IF(AND(K708&gt;= 'Course Information sheet'!$J$7,K708&lt; 'Course Information sheet'!$K$7),1,0))),IF(K3=3, IF(K708&gt;= 'Course Information sheet'!$L$8,3,IF(AND(K708&gt;= 'Course Information sheet'!$K$8,K708&lt; 'Course Information sheet'!$L$8),2,IF(AND(K708&gt;= 'Course Information sheet'!$J$8,K708&lt; 'Course Information sheet'!$K$8),1,0))),IF(K3=4, IF(K708&gt;= 'Course Information sheet'!$L$9,3,IF(AND(K708&gt;= 'Course Information sheet'!$K$9,K708&lt; 'Course Information sheet'!$L$9),2,IF(AND(K708&gt;= 'Course Information sheet'!$J$9,K708&lt; 'Course Information sheet'!$K$9),1,0))),IF(K3=5, IF(K708&gt;= 'Course Information sheet'!$L$10,3,IF(AND(K708&gt;= 'Course Information sheet'!$K$10,K708&lt; 'Course Information sheet'!$L$10),2,IF(AND(K708&gt;= 'Course Information sheet'!$J$10,K708&lt; 'Course Information sheet'!$K$10),1,0))),IF(K3=6, IF(K708&gt;= 'Course Information sheet'!$L$11,3,IF(AND(K708&gt;= 'Course Information sheet'!$K$11,K708&lt; 'Course Information sheet'!$L$11),2,IF(AND(K708&gt;= 'Course Information sheet'!$J$11,K708&lt; 'Course Information sheet'!$K$11),1,0))))))))))))</f>
        <v>-</v>
      </c>
      <c r="L709" s="35">
        <f>IF(L3="NA","-",IF(L708="-","-",(IF(L3=1,IF(L708&gt;= 'Course Information sheet'!$L$6,3,IF(AND(L708&gt;= 'Course Information sheet'!$K$6,L708&lt; 'Course Information sheet'!$L$6),2,IF(AND(L708&gt;= 'Course Information sheet'!$J$6,L708&lt; 'Course Information sheet'!$K$6),1,0))),IF(L3=2, IF(L708&gt;= 'Course Information sheet'!$L$7,3,IF(AND(L708&gt;= 'Course Information sheet'!$K$7,L708&lt; 'Course Information sheet'!$L$7),2,IF(AND(L708&gt;= 'Course Information sheet'!$J$7,L708&lt; 'Course Information sheet'!$K$7),1,0))),IF(L3=3, IF(L708&gt;= 'Course Information sheet'!$L$8,3,IF(AND(L708&gt;= 'Course Information sheet'!$K$8,L708&lt; 'Course Information sheet'!$L$8),2,IF(AND(L708&gt;= 'Course Information sheet'!$J$8,L708&lt; 'Course Information sheet'!$K$8),1,0))),IF(L3=4, IF(L708&gt;= 'Course Information sheet'!$L$9,3,IF(AND(L708&gt;= 'Course Information sheet'!$K$9,L708&lt; 'Course Information sheet'!$L$9),2,IF(AND(L708&gt;= 'Course Information sheet'!$J$9,L708&lt; 'Course Information sheet'!$K$9),1,0))),IF(L3=5, IF(L708&gt;= 'Course Information sheet'!$L$10,3,IF(AND(L708&gt;= 'Course Information sheet'!$K$10,L708&lt; 'Course Information sheet'!$L$10),2,IF(AND(L708&gt;= 'Course Information sheet'!$J$10,L708&lt; 'Course Information sheet'!$K$10),1,0))),IF(L3=6, IF(L708&gt;= 'Course Information sheet'!$L$11,3,IF(AND(L708&gt;= 'Course Information sheet'!$K$11,L708&lt; 'Course Information sheet'!$L$11),2,IF(AND(L708&gt;= 'Course Information sheet'!$J$11,L708&lt; 'Course Information sheet'!$K$11),1,0))))))))))))</f>
        <v>3</v>
      </c>
      <c r="M709" s="35" t="str">
        <f>IF(M3="NA","-",IF(M708="-","-",(IF(M3=1,IF(M708&gt;= 'Course Information sheet'!$L$6,3,IF(AND(M708&gt;= 'Course Information sheet'!$K$6,M708&lt; 'Course Information sheet'!$L$6),2,IF(AND(M708&gt;= 'Course Information sheet'!$J$6,M708&lt; 'Course Information sheet'!$K$6),1,0))),IF(M3=2, IF(M708&gt;= 'Course Information sheet'!$L$7,3,IF(AND(M708&gt;= 'Course Information sheet'!$K$7,M708&lt; 'Course Information sheet'!$L$7),2,IF(AND(M708&gt;= 'Course Information sheet'!$J$7,M708&lt; 'Course Information sheet'!$K$7),1,0))),IF(M3=3, IF(M708&gt;= 'Course Information sheet'!$L$8,3,IF(AND(M708&gt;= 'Course Information sheet'!$K$8,M708&lt; 'Course Information sheet'!$L$8),2,IF(AND(M708&gt;= 'Course Information sheet'!$J$8,M708&lt; 'Course Information sheet'!$K$8),1,0))),IF(M3=4, IF(M708&gt;= 'Course Information sheet'!$L$9,3,IF(AND(M708&gt;= 'Course Information sheet'!$K$9,M708&lt; 'Course Information sheet'!$L$9),2,IF(AND(M708&gt;= 'Course Information sheet'!$J$9,M708&lt; 'Course Information sheet'!$K$9),1,0))),IF(M3=5, IF(M708&gt;= 'Course Information sheet'!$L$10,3,IF(AND(M708&gt;= 'Course Information sheet'!$K$10,M708&lt; 'Course Information sheet'!$L$10),2,IF(AND(M708&gt;= 'Course Information sheet'!$J$10,M708&lt; 'Course Information sheet'!$K$10),1,0))),IF(M3=6, IF(M708&gt;= 'Course Information sheet'!$L$11,3,IF(AND(M708&gt;= 'Course Information sheet'!$K$11,M708&lt; 'Course Information sheet'!$L$11),2,IF(AND(M708&gt;= 'Course Information sheet'!$J$11,M708&lt; 'Course Information sheet'!$K$11),1,0))))))))))))</f>
        <v>-</v>
      </c>
    </row>
  </sheetData>
  <sheetProtection password="DD01" sheet="1" objects="1" scenarios="1" deleteRows="0"/>
  <protectedRanges>
    <protectedRange sqref="D5:M704" name="Range1"/>
  </protectedRanges>
  <mergeCells count="9">
    <mergeCell ref="B709:C709"/>
    <mergeCell ref="C1:C2"/>
    <mergeCell ref="A1:A4"/>
    <mergeCell ref="B1:B4"/>
    <mergeCell ref="D1:M1"/>
    <mergeCell ref="B705:C705"/>
    <mergeCell ref="B706:C706"/>
    <mergeCell ref="B707:C707"/>
    <mergeCell ref="B708:C70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Instruction Sheet</vt:lpstr>
      <vt:lpstr>Course Information sheet</vt:lpstr>
      <vt:lpstr>CIA-1-Component 1</vt:lpstr>
      <vt:lpstr>CIA-1-Component 2</vt:lpstr>
      <vt:lpstr>CIA-2 MSE</vt:lpstr>
      <vt:lpstr>CIA-3-Component 1</vt:lpstr>
      <vt:lpstr>CIA-3-Component 2</vt:lpstr>
      <vt:lpstr>CIA-Practical</vt:lpstr>
      <vt:lpstr>ESE</vt:lpstr>
      <vt:lpstr>Course Exit Survey</vt:lpstr>
      <vt:lpstr>Overall CO Attainment</vt:lpstr>
      <vt:lpstr>Course Level PO Attainment </vt:lpstr>
      <vt:lpstr>'Instruction Sheet'!Print_Area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Bhuvana Jayabalan</dc:creator>
  <cp:lastModifiedBy>Microsoft</cp:lastModifiedBy>
  <dcterms:created xsi:type="dcterms:W3CDTF">2019-07-02T07:10:15Z</dcterms:created>
  <dcterms:modified xsi:type="dcterms:W3CDTF">2019-11-08T13:17:09Z</dcterms:modified>
</cp:coreProperties>
</file>