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m1\Desktop\"/>
    </mc:Choice>
  </mc:AlternateContent>
  <bookViews>
    <workbookView xWindow="0" yWindow="500" windowWidth="51200" windowHeight="28300"/>
  </bookViews>
  <sheets>
    <sheet name="Dashboard" sheetId="9" r:id="rId1"/>
    <sheet name="Predictive data analysis" sheetId="19" r:id="rId2"/>
    <sheet name="Additinal row added" sheetId="7" r:id="rId3"/>
    <sheet name="2. Revenue by Day" sheetId="2" r:id="rId4"/>
    <sheet name="3. Revenue by Time" sheetId="3" r:id="rId5"/>
    <sheet name="4. Revenue by Day and Time" sheetId="4" r:id="rId6"/>
    <sheet name="5. Costs" sheetId="5" r:id="rId7"/>
    <sheet name="6.AVG Attendance" sheetId="11" r:id="rId8"/>
    <sheet name="7.ROI PER SESSION" sheetId="16" r:id="rId9"/>
    <sheet name="8.ROI" sheetId="15" r:id="rId10"/>
    <sheet name="9. Predicted Data" sheetId="6" r:id="rId11"/>
    <sheet name="1. Revenue - All Data" sheetId="1" r:id="rId12"/>
  </sheets>
  <definedNames>
    <definedName name="_xlnm._FilterDatabase" localSheetId="6" hidden="1">'5. Costs'!$A$1:$F$6</definedName>
    <definedName name="_xlnm._FilterDatabase" localSheetId="2" hidden="1">'Additinal row added'!$A$1:$N$25</definedName>
    <definedName name="_xlchart.v1.0" hidden="1">'2. Revenue by Day'!$A$1</definedName>
    <definedName name="_xlchart.v1.1" hidden="1">'2. Revenue by Day'!$A$2</definedName>
    <definedName name="_xlchart.v1.10" hidden="1">'2. Revenue by Day'!$B$3:$F$3</definedName>
    <definedName name="_xlchart.v1.11" hidden="1">'2. Revenue by Day'!$B$4:$F$4</definedName>
    <definedName name="_xlchart.v1.12" hidden="1">'2. Revenue by Day'!$B$5:$F$5</definedName>
    <definedName name="_xlchart.v1.13" hidden="1">'2. Revenue by Day'!$B$6:$F$6</definedName>
    <definedName name="_xlchart.v1.14" hidden="1">'2. Revenue by Day'!$B$7:$F$7</definedName>
    <definedName name="_xlchart.v1.15" hidden="1">'2. Revenue by Day'!$B$8:$F$8</definedName>
    <definedName name="_xlchart.v1.2" hidden="1">'2. Revenue by Day'!$A$3</definedName>
    <definedName name="_xlchart.v1.3" hidden="1">'2. Revenue by Day'!$A$4</definedName>
    <definedName name="_xlchart.v1.4" hidden="1">'2. Revenue by Day'!$A$5</definedName>
    <definedName name="_xlchart.v1.5" hidden="1">'2. Revenue by Day'!$A$6</definedName>
    <definedName name="_xlchart.v1.6" hidden="1">'2. Revenue by Day'!$A$7</definedName>
    <definedName name="_xlchart.v1.7" hidden="1">'2. Revenue by Day'!$A$8</definedName>
    <definedName name="_xlchart.v1.8" hidden="1">'2. Revenue by Day'!$B$1:$F$1</definedName>
    <definedName name="_xlchart.v1.9" hidden="1">'2. Revenue by Day'!$B$2:$F$2</definedName>
    <definedName name="Slicer_Day">#N/A</definedName>
    <definedName name="Slicer_Time">#N/A</definedName>
  </definedNames>
  <calcPr calcId="162913"/>
  <pivotCaches>
    <pivotCache cacheId="5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7" l="1"/>
  <c r="M8" i="7"/>
  <c r="M17" i="7"/>
  <c r="M20" i="7"/>
  <c r="M11" i="7"/>
  <c r="M3" i="7"/>
  <c r="M15" i="7"/>
  <c r="M18" i="7"/>
  <c r="M7" i="7"/>
  <c r="M4" i="7"/>
  <c r="M12" i="7"/>
  <c r="M19" i="7"/>
  <c r="M13" i="7"/>
  <c r="M5" i="7"/>
  <c r="M16" i="7"/>
  <c r="M23" i="7"/>
  <c r="M14" i="7"/>
  <c r="M10" i="7"/>
  <c r="M21" i="7"/>
  <c r="M24" i="7"/>
  <c r="M25" i="7"/>
  <c r="M6" i="7"/>
  <c r="M2" i="7"/>
  <c r="M22" i="7"/>
  <c r="K9" i="7" l="1"/>
  <c r="K8" i="7"/>
  <c r="K17" i="7"/>
  <c r="K20" i="7"/>
  <c r="K11" i="7"/>
  <c r="K3" i="7"/>
  <c r="K15" i="7"/>
  <c r="K18" i="7"/>
  <c r="K7" i="7"/>
  <c r="K4" i="7"/>
  <c r="K12" i="7"/>
  <c r="K19" i="7"/>
  <c r="K13" i="7"/>
  <c r="K5" i="7"/>
  <c r="K16" i="7"/>
  <c r="K23" i="7"/>
  <c r="K14" i="7"/>
  <c r="K10" i="7"/>
  <c r="K21" i="7"/>
  <c r="K24" i="7"/>
  <c r="K25" i="7"/>
  <c r="K6" i="7"/>
  <c r="K2" i="7"/>
  <c r="K22" i="7"/>
  <c r="F5" i="5" l="1"/>
  <c r="E5" i="5"/>
  <c r="F4" i="5"/>
  <c r="E4" i="5"/>
  <c r="E3" i="5"/>
  <c r="F3" i="5" s="1"/>
  <c r="E2" i="5"/>
  <c r="E6" i="5" s="1"/>
  <c r="F25" i="1"/>
  <c r="E25" i="1"/>
  <c r="G25" i="1" s="1"/>
  <c r="F24" i="1"/>
  <c r="E24" i="1"/>
  <c r="G24" i="1" s="1"/>
  <c r="G23" i="1"/>
  <c r="F23" i="1"/>
  <c r="E23" i="1"/>
  <c r="F22" i="1"/>
  <c r="E22" i="1"/>
  <c r="G22" i="1" s="1"/>
  <c r="F21" i="1"/>
  <c r="E21" i="1"/>
  <c r="G21" i="1" s="1"/>
  <c r="G20" i="1"/>
  <c r="F20" i="1"/>
  <c r="E20" i="1"/>
  <c r="F19" i="1"/>
  <c r="E19" i="1"/>
  <c r="G19" i="1" s="1"/>
  <c r="F18" i="1"/>
  <c r="E18" i="1"/>
  <c r="G18" i="1" s="1"/>
  <c r="F17" i="1"/>
  <c r="E17" i="1"/>
  <c r="G17" i="1" s="1"/>
  <c r="F16" i="1"/>
  <c r="E16" i="1"/>
  <c r="G16" i="1" s="1"/>
  <c r="G15" i="1"/>
  <c r="F15" i="1"/>
  <c r="E15" i="1"/>
  <c r="F14" i="1"/>
  <c r="E14" i="1"/>
  <c r="G14" i="1" s="1"/>
  <c r="F13" i="1"/>
  <c r="E13" i="1"/>
  <c r="G13" i="1" s="1"/>
  <c r="G12" i="1"/>
  <c r="F12" i="1"/>
  <c r="E12" i="1"/>
  <c r="F11" i="1"/>
  <c r="E11" i="1"/>
  <c r="G11" i="1" s="1"/>
  <c r="F10" i="1"/>
  <c r="E10" i="1"/>
  <c r="G10" i="1" s="1"/>
  <c r="F9" i="1"/>
  <c r="E9" i="1"/>
  <c r="G9" i="1" s="1"/>
  <c r="F8" i="1"/>
  <c r="E8" i="1"/>
  <c r="G8" i="1" s="1"/>
  <c r="G7" i="1"/>
  <c r="F7" i="1"/>
  <c r="E7" i="1"/>
  <c r="F6" i="1"/>
  <c r="E6" i="1"/>
  <c r="G6" i="1" s="1"/>
  <c r="F5" i="1"/>
  <c r="E5" i="1"/>
  <c r="G5" i="1" s="1"/>
  <c r="G4" i="1"/>
  <c r="F4" i="1"/>
  <c r="E4" i="1"/>
  <c r="F3" i="1"/>
  <c r="E3" i="1"/>
  <c r="G3" i="1" s="1"/>
  <c r="F2" i="1"/>
  <c r="E2" i="1"/>
  <c r="G2" i="1" s="1"/>
  <c r="F2" i="5" l="1"/>
  <c r="F6" i="5" s="1"/>
</calcChain>
</file>

<file path=xl/sharedStrings.xml><?xml version="1.0" encoding="utf-8"?>
<sst xmlns="http://schemas.openxmlformats.org/spreadsheetml/2006/main" count="258" uniqueCount="57">
  <si>
    <t>Day</t>
  </si>
  <si>
    <t>Time</t>
  </si>
  <si>
    <t>Classes</t>
  </si>
  <si>
    <t>Attendance</t>
  </si>
  <si>
    <t>Revenue</t>
  </si>
  <si>
    <t>Avg Attendance</t>
  </si>
  <si>
    <t>Avg Revenue</t>
  </si>
  <si>
    <t>Monday</t>
  </si>
  <si>
    <t>Morning</t>
  </si>
  <si>
    <t>Noon</t>
  </si>
  <si>
    <t>Afternoon</t>
  </si>
  <si>
    <t>Evening</t>
  </si>
  <si>
    <t>Tuesday</t>
  </si>
  <si>
    <t>Wednesday</t>
  </si>
  <si>
    <t>Thursday</t>
  </si>
  <si>
    <t>Friday</t>
  </si>
  <si>
    <t>Saturday</t>
  </si>
  <si>
    <t xml:space="preserve">Revenue </t>
  </si>
  <si>
    <t>Total</t>
  </si>
  <si>
    <t xml:space="preserve">Avg Revenue </t>
  </si>
  <si>
    <t>Cost</t>
  </si>
  <si>
    <t>Amount</t>
  </si>
  <si>
    <t>Frequency</t>
  </si>
  <si>
    <t>Quantity</t>
  </si>
  <si>
    <t>Per Class</t>
  </si>
  <si>
    <t>Rent</t>
  </si>
  <si>
    <t>Per Month</t>
  </si>
  <si>
    <t>Operational Costs</t>
  </si>
  <si>
    <t>Teacher Fees</t>
  </si>
  <si>
    <t>Session Costs</t>
  </si>
  <si>
    <t>Total annual costs</t>
  </si>
  <si>
    <t>Current Data (six days per week, four sessions per day)</t>
  </si>
  <si>
    <t>Predicted Data (canceling afternoon sessions &amp; Saturday evening)</t>
  </si>
  <si>
    <t>Session Time</t>
  </si>
  <si>
    <t>Annual Revenue</t>
  </si>
  <si>
    <t>Current Revenue</t>
  </si>
  <si>
    <t>Predicted Revenue</t>
  </si>
  <si>
    <t>Annual Costs</t>
  </si>
  <si>
    <t>Current Costs</t>
  </si>
  <si>
    <t>Predicted Costs</t>
  </si>
  <si>
    <t>Annual Profits</t>
  </si>
  <si>
    <t>Current Profits</t>
  </si>
  <si>
    <t>Predicted Profits</t>
  </si>
  <si>
    <t>Additional Profits</t>
  </si>
  <si>
    <t>--</t>
  </si>
  <si>
    <t>Per Session Cost</t>
  </si>
  <si>
    <t>Variable Cost per Session</t>
  </si>
  <si>
    <t>Fixed Cost per Session</t>
  </si>
  <si>
    <t>Teacher Cost</t>
  </si>
  <si>
    <t>Total Cost per Session</t>
  </si>
  <si>
    <t>Profit per Session</t>
  </si>
  <si>
    <t>ROI per Session</t>
  </si>
  <si>
    <t>Row Labels</t>
  </si>
  <si>
    <t>(blank)</t>
  </si>
  <si>
    <t>Sum of Avg Attendance</t>
  </si>
  <si>
    <t>Average of ROI per Session</t>
  </si>
  <si>
    <t>Sum of ROI per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</si>
</sst>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0.0"/>
    <numFmt numFmtId="166" formatCode="&quot;$&quot;#,##0"/>
    <numFmt numFmtId="167" formatCode="0.0"/>
  </numFmts>
  <fonts count="8" x14ac:knownFonts="1">
    <font>
      <sz val="12"/>
      <color theme="1"/>
      <name val="Calibri"/>
      <scheme val="minor"/>
    </font>
    <font>
      <b/>
      <sz val="12"/>
      <color theme="1"/>
      <name val="Calibri"/>
      <family val="2"/>
      <scheme val="minor"/>
    </font>
    <font>
      <b/>
      <sz val="12"/>
      <color theme="1"/>
      <name val="Calibri"/>
      <family val="2"/>
    </font>
    <font>
      <sz val="12"/>
      <color theme="1"/>
      <name val="Calibri"/>
      <family val="2"/>
      <scheme val="minor"/>
    </font>
    <font>
      <sz val="12"/>
      <color theme="1"/>
      <name val="Calibri"/>
      <family val="2"/>
    </font>
    <font>
      <i/>
      <sz val="12"/>
      <color theme="1"/>
      <name val="Calibri"/>
      <family val="2"/>
      <scheme val="minor"/>
    </font>
    <font>
      <b/>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D9EAD3"/>
        <bgColor rgb="FFD9EAD3"/>
      </patternFill>
    </fill>
    <fill>
      <patternFill patternType="solid">
        <fgColor theme="0"/>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applyAlignment="1">
      <alignment horizontal="right"/>
    </xf>
    <xf numFmtId="164" fontId="2" fillId="0" borderId="0" xfId="0" applyNumberFormat="1" applyFont="1" applyAlignment="1">
      <alignment horizontal="right"/>
    </xf>
    <xf numFmtId="0" fontId="3" fillId="0" borderId="0" xfId="0" applyFont="1"/>
    <xf numFmtId="0" fontId="4" fillId="0" borderId="0" xfId="0" applyFont="1" applyAlignment="1">
      <alignment horizontal="right"/>
    </xf>
    <xf numFmtId="3" fontId="4" fillId="0" borderId="0" xfId="0" applyNumberFormat="1" applyFont="1" applyAlignment="1">
      <alignment horizontal="right"/>
    </xf>
    <xf numFmtId="164" fontId="4" fillId="0" borderId="0" xfId="0" applyNumberFormat="1" applyFont="1" applyAlignment="1">
      <alignment horizontal="right"/>
    </xf>
    <xf numFmtId="165" fontId="4" fillId="0" borderId="0" xfId="0" applyNumberFormat="1" applyFont="1" applyAlignment="1">
      <alignment horizontal="right"/>
    </xf>
    <xf numFmtId="0" fontId="1" fillId="0" borderId="0" xfId="0"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167" fontId="3" fillId="0" borderId="0" xfId="0" applyNumberFormat="1" applyFont="1" applyAlignment="1">
      <alignment horizontal="right"/>
    </xf>
    <xf numFmtId="3"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166" fontId="4" fillId="0" borderId="0" xfId="0" applyNumberFormat="1" applyFont="1" applyAlignment="1">
      <alignment horizontal="right"/>
    </xf>
    <xf numFmtId="166" fontId="2" fillId="0" borderId="0" xfId="0" applyNumberFormat="1" applyFont="1" applyAlignment="1">
      <alignment horizontal="right"/>
    </xf>
    <xf numFmtId="0" fontId="3" fillId="2" borderId="0" xfId="0" applyFont="1" applyFill="1"/>
    <xf numFmtId="3" fontId="3" fillId="2" borderId="0" xfId="0" applyNumberFormat="1" applyFont="1" applyFill="1" applyAlignment="1">
      <alignment horizontal="right"/>
    </xf>
    <xf numFmtId="166" fontId="3" fillId="2" borderId="0" xfId="0" applyNumberFormat="1" applyFont="1" applyFill="1" applyAlignment="1">
      <alignment horizontal="right"/>
    </xf>
    <xf numFmtId="0" fontId="5" fillId="0" borderId="0" xfId="0" applyFont="1"/>
    <xf numFmtId="3" fontId="5" fillId="0" borderId="0" xfId="0" applyNumberFormat="1" applyFont="1" applyAlignment="1">
      <alignment horizontal="right"/>
    </xf>
    <xf numFmtId="166" fontId="5" fillId="0" borderId="0" xfId="0" applyNumberFormat="1" applyFont="1" applyAlignment="1">
      <alignment horizontal="right"/>
    </xf>
    <xf numFmtId="0" fontId="3" fillId="0" borderId="0" xfId="0" applyFont="1" applyAlignment="1">
      <alignment horizontal="left"/>
    </xf>
    <xf numFmtId="0" fontId="3" fillId="2" borderId="0" xfId="0" applyFont="1" applyFill="1" applyAlignment="1">
      <alignment horizontal="left"/>
    </xf>
    <xf numFmtId="0" fontId="5" fillId="0" borderId="0" xfId="0" applyFont="1" applyAlignment="1">
      <alignment horizontal="left"/>
    </xf>
    <xf numFmtId="0" fontId="1" fillId="0" borderId="0" xfId="0" applyFont="1" applyAlignment="1">
      <alignment horizontal="left"/>
    </xf>
    <xf numFmtId="0" fontId="3" fillId="0" borderId="0" xfId="0" applyFont="1" applyAlignment="1">
      <alignment horizontal="right"/>
    </xf>
    <xf numFmtId="0" fontId="3" fillId="0" borderId="0" xfId="0" quotePrefix="1" applyFont="1" applyAlignment="1">
      <alignment horizontal="right"/>
    </xf>
    <xf numFmtId="167" fontId="6" fillId="0" borderId="0" xfId="0" applyNumberFormat="1" applyFont="1" applyAlignment="1">
      <alignment horizontal="right"/>
    </xf>
    <xf numFmtId="167" fontId="0" fillId="0" borderId="0" xfId="0" applyNumberFormat="1"/>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7" fillId="3" borderId="0" xfId="0" applyFont="1" applyFill="1"/>
    <xf numFmtId="0" fontId="7" fillId="0" borderId="0" xfId="0" applyFont="1"/>
  </cellXfs>
  <cellStyles count="1">
    <cellStyle name="Normal" xfId="0" builtinId="0"/>
  </cellStyles>
  <dxfs count="14">
    <dxf>
      <numFmt numFmtId="175" formatCode="0.0000000"/>
    </dxf>
    <dxf>
      <numFmt numFmtId="176" formatCode="0.000000"/>
    </dxf>
    <dxf>
      <numFmt numFmtId="177" formatCode="0.00000"/>
    </dxf>
    <dxf>
      <numFmt numFmtId="178" formatCode="0.0000"/>
    </dxf>
    <dxf>
      <numFmt numFmtId="179" formatCode="0.000"/>
    </dxf>
    <dxf>
      <numFmt numFmtId="2" formatCode="0.00"/>
    </dxf>
    <dxf>
      <numFmt numFmtId="175" formatCode="0.0000000"/>
    </dxf>
    <dxf>
      <numFmt numFmtId="176" formatCode="0.000000"/>
    </dxf>
    <dxf>
      <numFmt numFmtId="177" formatCode="0.00000"/>
    </dxf>
    <dxf>
      <numFmt numFmtId="178" formatCode="0.0000"/>
    </dxf>
    <dxf>
      <numFmt numFmtId="179" formatCode="0.000"/>
    </dxf>
    <dxf>
      <numFmt numFmtId="2" formatCode="0.00"/>
    </dxf>
    <dxf>
      <numFmt numFmtId="167"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573071690645999"/>
          <c:y val="0.05"/>
          <c:w val="0.69069175907985325"/>
          <c:h val="0.84455332856120258"/>
        </c:manualLayout>
      </c:layout>
      <c:barChart>
        <c:barDir val="col"/>
        <c:grouping val="clustered"/>
        <c:varyColors val="0"/>
        <c:ser>
          <c:idx val="1"/>
          <c:order val="1"/>
          <c:tx>
            <c:strRef>
              <c:f>'2. Revenue by Day'!$A$2</c:f>
              <c:strCache>
                <c:ptCount val="1"/>
                <c:pt idx="0">
                  <c:v>Monday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Day'!$B$2:$F$2</c15:sqref>
                  </c15:fullRef>
                </c:ext>
              </c:extLst>
              <c:f>'2. Revenue by Day'!$D$2</c:f>
              <c:numCache>
                <c:formatCode>#,##0</c:formatCode>
                <c:ptCount val="1"/>
                <c:pt idx="0" formatCode="&quot;$&quot;#,##0">
                  <c:v>42765</c:v>
                </c:pt>
              </c:numCache>
            </c:numRef>
          </c:val>
          <c:extLst>
            <c:ext xmlns:c16="http://schemas.microsoft.com/office/drawing/2014/chart" uri="{C3380CC4-5D6E-409C-BE32-E72D297353CC}">
              <c16:uniqueId val="{00000000-1788-4583-8085-C243E0881AAE}"/>
            </c:ext>
          </c:extLst>
        </c:ser>
        <c:ser>
          <c:idx val="2"/>
          <c:order val="2"/>
          <c:tx>
            <c:strRef>
              <c:f>'2. Revenue by Day'!$A$3</c:f>
              <c:strCache>
                <c:ptCount val="1"/>
                <c:pt idx="0">
                  <c:v>Tuesday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Day'!$B$3:$F$3</c15:sqref>
                  </c15:fullRef>
                </c:ext>
              </c:extLst>
              <c:f>'2. Revenue by Day'!$D$3</c:f>
              <c:numCache>
                <c:formatCode>#,##0</c:formatCode>
                <c:ptCount val="1"/>
                <c:pt idx="0" formatCode="&quot;$&quot;#,##0">
                  <c:v>38160</c:v>
                </c:pt>
              </c:numCache>
            </c:numRef>
          </c:val>
          <c:extLst>
            <c:ext xmlns:c16="http://schemas.microsoft.com/office/drawing/2014/chart" uri="{C3380CC4-5D6E-409C-BE32-E72D297353CC}">
              <c16:uniqueId val="{00000001-1788-4583-8085-C243E0881AAE}"/>
            </c:ext>
          </c:extLst>
        </c:ser>
        <c:ser>
          <c:idx val="3"/>
          <c:order val="3"/>
          <c:tx>
            <c:strRef>
              <c:f>'2. Revenue by Day'!$A$4</c:f>
              <c:strCache>
                <c:ptCount val="1"/>
                <c:pt idx="0">
                  <c:v>Wednesday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Day'!$B$4:$F$4</c15:sqref>
                  </c15:fullRef>
                </c:ext>
              </c:extLst>
              <c:f>'2. Revenue by Day'!$D$4</c:f>
              <c:numCache>
                <c:formatCode>#,##0</c:formatCode>
                <c:ptCount val="1"/>
                <c:pt idx="0" formatCode="&quot;$&quot;#,##0">
                  <c:v>33780</c:v>
                </c:pt>
              </c:numCache>
            </c:numRef>
          </c:val>
          <c:extLst>
            <c:ext xmlns:c16="http://schemas.microsoft.com/office/drawing/2014/chart" uri="{C3380CC4-5D6E-409C-BE32-E72D297353CC}">
              <c16:uniqueId val="{00000002-1788-4583-8085-C243E0881AAE}"/>
            </c:ext>
          </c:extLst>
        </c:ser>
        <c:ser>
          <c:idx val="4"/>
          <c:order val="4"/>
          <c:tx>
            <c:strRef>
              <c:f>'2. Revenue by Day'!$A$5</c:f>
              <c:strCache>
                <c:ptCount val="1"/>
                <c:pt idx="0">
                  <c:v>Thursday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Day'!$B$5:$F$5</c15:sqref>
                  </c15:fullRef>
                </c:ext>
              </c:extLst>
              <c:f>'2. Revenue by Day'!$D$5</c:f>
              <c:numCache>
                <c:formatCode>#,##0</c:formatCode>
                <c:ptCount val="1"/>
                <c:pt idx="0" formatCode="&quot;$&quot;#,##0">
                  <c:v>38520</c:v>
                </c:pt>
              </c:numCache>
            </c:numRef>
          </c:val>
          <c:extLst>
            <c:ext xmlns:c16="http://schemas.microsoft.com/office/drawing/2014/chart" uri="{C3380CC4-5D6E-409C-BE32-E72D297353CC}">
              <c16:uniqueId val="{00000003-1788-4583-8085-C243E0881AAE}"/>
            </c:ext>
          </c:extLst>
        </c:ser>
        <c:ser>
          <c:idx val="5"/>
          <c:order val="5"/>
          <c:tx>
            <c:strRef>
              <c:f>'2. Revenue by Day'!$A$6</c:f>
              <c:strCache>
                <c:ptCount val="1"/>
                <c:pt idx="0">
                  <c:v>Friday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Day'!$B$6:$F$6</c15:sqref>
                  </c15:fullRef>
                </c:ext>
              </c:extLst>
              <c:f>'2. Revenue by Day'!$D$6</c:f>
              <c:numCache>
                <c:formatCode>#,##0</c:formatCode>
                <c:ptCount val="1"/>
                <c:pt idx="0" formatCode="&quot;$&quot;#,##0">
                  <c:v>50280</c:v>
                </c:pt>
              </c:numCache>
            </c:numRef>
          </c:val>
          <c:extLst>
            <c:ext xmlns:c16="http://schemas.microsoft.com/office/drawing/2014/chart" uri="{C3380CC4-5D6E-409C-BE32-E72D297353CC}">
              <c16:uniqueId val="{00000004-1788-4583-8085-C243E0881AAE}"/>
            </c:ext>
          </c:extLst>
        </c:ser>
        <c:ser>
          <c:idx val="6"/>
          <c:order val="6"/>
          <c:tx>
            <c:strRef>
              <c:f>'2. Revenue by Day'!$A$7</c:f>
              <c:strCache>
                <c:ptCount val="1"/>
                <c:pt idx="0">
                  <c:v>Saturday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Day'!$B$7:$F$7</c15:sqref>
                  </c15:fullRef>
                </c:ext>
              </c:extLst>
              <c:f>'2. Revenue by Day'!$D$7</c:f>
              <c:numCache>
                <c:formatCode>#,##0</c:formatCode>
                <c:ptCount val="1"/>
                <c:pt idx="0" formatCode="&quot;$&quot;#,##0">
                  <c:v>45570</c:v>
                </c:pt>
              </c:numCache>
            </c:numRef>
          </c:val>
          <c:extLst>
            <c:ext xmlns:c16="http://schemas.microsoft.com/office/drawing/2014/chart" uri="{C3380CC4-5D6E-409C-BE32-E72D297353CC}">
              <c16:uniqueId val="{00000005-1788-4583-8085-C243E0881AAE}"/>
            </c:ext>
          </c:extLst>
        </c:ser>
        <c:dLbls>
          <c:showLegendKey val="0"/>
          <c:showVal val="0"/>
          <c:showCatName val="0"/>
          <c:showSerName val="0"/>
          <c:showPercent val="0"/>
          <c:showBubbleSize val="0"/>
        </c:dLbls>
        <c:gapWidth val="100"/>
        <c:overlap val="-24"/>
        <c:axId val="908106544"/>
        <c:axId val="908107376"/>
        <c:extLst>
          <c:ext xmlns:c15="http://schemas.microsoft.com/office/drawing/2012/chart" uri="{02D57815-91ED-43cb-92C2-25804820EDAC}">
            <c15:filteredBarSeries>
              <c15:ser>
                <c:idx val="0"/>
                <c:order val="0"/>
                <c:tx>
                  <c:strRef>
                    <c:extLst>
                      <c:ext uri="{02D57815-91ED-43cb-92C2-25804820EDAC}">
                        <c15:formulaRef>
                          <c15:sqref>'2. Revenue by Day'!$A$1</c15:sqref>
                        </c15:formulaRef>
                      </c:ext>
                    </c:extLst>
                    <c:strCache>
                      <c:ptCount val="1"/>
                      <c:pt idx="0">
                        <c:v>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ullRef>
                          <c15:sqref>'2. Revenue by Day'!$B$1:$F$1</c15:sqref>
                        </c15:fullRef>
                        <c15:formulaRef>
                          <c15:sqref>'2. Revenue by Day'!$D$1</c15:sqref>
                        </c15:formulaRef>
                      </c:ext>
                    </c:extLst>
                    <c:numCache>
                      <c:formatCode>General</c:formatCode>
                      <c:ptCount val="1"/>
                      <c:pt idx="0">
                        <c:v>0</c:v>
                      </c:pt>
                    </c:numCache>
                  </c:numRef>
                </c:val>
                <c:extLst>
                  <c:ext xmlns:c16="http://schemas.microsoft.com/office/drawing/2014/chart" uri="{C3380CC4-5D6E-409C-BE32-E72D297353CC}">
                    <c16:uniqueId val="{00000006-1788-4583-8085-C243E0881AAE}"/>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'2. Revenue by Day'!$A$8</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xmlns:c15="http://schemas.microsoft.com/office/drawing/2012/chart" uri="{02D57815-91ED-43cb-92C2-25804820EDAC}">
                        <c15:fullRef>
                          <c15:sqref>'2. Revenue by Day'!$B$8:$F$8</c15:sqref>
                        </c15:fullRef>
                        <c15:formulaRef>
                          <c15:sqref>'2. Revenue by Day'!$D$8</c15:sqref>
                        </c15:formulaRef>
                      </c:ext>
                    </c:extLst>
                    <c:numCache>
                      <c:formatCode>#,##0</c:formatCode>
                      <c:ptCount val="1"/>
                    </c:numCache>
                  </c:numRef>
                </c:val>
                <c:extLst xmlns:c15="http://schemas.microsoft.com/office/drawing/2012/chart">
                  <c:ext xmlns:c16="http://schemas.microsoft.com/office/drawing/2014/chart" uri="{C3380CC4-5D6E-409C-BE32-E72D297353CC}">
                    <c16:uniqueId val="{00000007-1788-4583-8085-C243E0881AAE}"/>
                  </c:ext>
                </c:extLst>
              </c15:ser>
            </c15:filteredBarSeries>
          </c:ext>
        </c:extLst>
      </c:barChart>
      <c:catAx>
        <c:axId val="908106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07376"/>
        <c:crosses val="autoZero"/>
        <c:auto val="1"/>
        <c:lblAlgn val="ctr"/>
        <c:lblOffset val="100"/>
        <c:noMultiLvlLbl val="0"/>
      </c:catAx>
      <c:valAx>
        <c:axId val="908107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06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solidFill>
                  <a:schemeClr val="accent4">
                    <a:lumMod val="40000"/>
                    <a:lumOff val="60000"/>
                  </a:schemeClr>
                </a:solidFill>
              </a:rPr>
              <a:t>Predicted cost VS Current cost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'9. Predicted Data'!$B$24</c:f>
              <c:strCache>
                <c:ptCount val="1"/>
                <c:pt idx="0">
                  <c:v>Current Costs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'9. Predicted Data'!$A$25:$A$29</c:f>
              <c:strCache>
                <c:ptCount val="5"/>
                <c:pt idx="0">
                  <c:v>Rent</c:v>
                </c:pt>
                <c:pt idx="1">
                  <c:v>Operational Costs</c:v>
                </c:pt>
                <c:pt idx="2">
                  <c:v>Teacher Fees</c:v>
                </c:pt>
                <c:pt idx="3">
                  <c:v>Session Costs</c:v>
                </c:pt>
                <c:pt idx="4">
                  <c:v>Total</c:v>
                </c:pt>
              </c:strCache>
            </c:strRef>
          </c:cat>
          <c:val>
            <c:numRef>
              <c:f>'9. Predicted Data'!$B$25:$B$29</c:f>
              <c:numCache>
                <c:formatCode>"$"#,##0</c:formatCode>
                <c:ptCount val="5"/>
                <c:pt idx="0">
                  <c:v>24000</c:v>
                </c:pt>
                <c:pt idx="1">
                  <c:v>18000</c:v>
                </c:pt>
                <c:pt idx="2">
                  <c:v>60000</c:v>
                </c:pt>
                <c:pt idx="3">
                  <c:v>36000</c:v>
                </c:pt>
                <c:pt idx="4">
                  <c:v>138000</c:v>
                </c:pt>
              </c:numCache>
            </c:numRef>
          </c:val>
          <c:smooth val="0"/>
          <c:extLst>
            <c:ext xmlns:c16="http://schemas.microsoft.com/office/drawing/2014/chart" uri="{C3380CC4-5D6E-409C-BE32-E72D297353CC}">
              <c16:uniqueId val="{00000000-4424-4B1A-9B9A-B2C3089C736E}"/>
            </c:ext>
          </c:extLst>
        </c:ser>
        <c:ser>
          <c:idx val="1"/>
          <c:order val="1"/>
          <c:tx>
            <c:strRef>
              <c:f>'9. Predicted Data'!$C$24</c:f>
              <c:strCache>
                <c:ptCount val="1"/>
                <c:pt idx="0">
                  <c:v>Predicted Costs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'9. Predicted Data'!$A$25:$A$29</c:f>
              <c:strCache>
                <c:ptCount val="5"/>
                <c:pt idx="0">
                  <c:v>Rent</c:v>
                </c:pt>
                <c:pt idx="1">
                  <c:v>Operational Costs</c:v>
                </c:pt>
                <c:pt idx="2">
                  <c:v>Teacher Fees</c:v>
                </c:pt>
                <c:pt idx="3">
                  <c:v>Session Costs</c:v>
                </c:pt>
                <c:pt idx="4">
                  <c:v>Total</c:v>
                </c:pt>
              </c:strCache>
            </c:strRef>
          </c:cat>
          <c:val>
            <c:numRef>
              <c:f>'9. Predicted Data'!$C$25:$C$29</c:f>
              <c:numCache>
                <c:formatCode>"$"#,##0</c:formatCode>
                <c:ptCount val="5"/>
                <c:pt idx="0">
                  <c:v>24000</c:v>
                </c:pt>
                <c:pt idx="1">
                  <c:v>18000</c:v>
                </c:pt>
                <c:pt idx="2">
                  <c:v>42500</c:v>
                </c:pt>
                <c:pt idx="3">
                  <c:v>25500</c:v>
                </c:pt>
                <c:pt idx="4">
                  <c:v>110000</c:v>
                </c:pt>
              </c:numCache>
            </c:numRef>
          </c:val>
          <c:smooth val="0"/>
          <c:extLst>
            <c:ext xmlns:c16="http://schemas.microsoft.com/office/drawing/2014/chart" uri="{C3380CC4-5D6E-409C-BE32-E72D297353CC}">
              <c16:uniqueId val="{00000001-4424-4B1A-9B9A-B2C3089C736E}"/>
            </c:ext>
          </c:extLst>
        </c:ser>
        <c:dLbls>
          <c:showLegendKey val="0"/>
          <c:showVal val="0"/>
          <c:showCatName val="0"/>
          <c:showSerName val="0"/>
          <c:showPercent val="0"/>
          <c:showBubbleSize val="0"/>
        </c:dLbls>
        <c:smooth val="0"/>
        <c:axId val="294781327"/>
        <c:axId val="294784655"/>
      </c:lineChart>
      <c:catAx>
        <c:axId val="294781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84655"/>
        <c:crosses val="autoZero"/>
        <c:auto val="1"/>
        <c:lblAlgn val="ctr"/>
        <c:lblOffset val="100"/>
        <c:noMultiLvlLbl val="0"/>
      </c:catAx>
      <c:valAx>
        <c:axId val="29478465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813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573071690645999"/>
          <c:y val="0.05"/>
          <c:w val="0.69069175907985325"/>
          <c:h val="0.84455332856120258"/>
        </c:manualLayout>
      </c:layout>
      <c:barChart>
        <c:barDir val="col"/>
        <c:grouping val="clustered"/>
        <c:varyColors val="0"/>
        <c:ser>
          <c:idx val="1"/>
          <c:order val="1"/>
          <c:tx>
            <c:strRef>
              <c:f>'2. Revenue by Day'!$A$2</c:f>
              <c:strCache>
                <c:ptCount val="1"/>
                <c:pt idx="0">
                  <c:v>Monday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Day'!$B$2:$F$2</c15:sqref>
                  </c15:fullRef>
                </c:ext>
              </c:extLst>
              <c:f>'2. Revenue by Day'!$D$2</c:f>
              <c:numCache>
                <c:formatCode>#,##0</c:formatCode>
                <c:ptCount val="1"/>
                <c:pt idx="0" formatCode="&quot;$&quot;#,##0">
                  <c:v>42765</c:v>
                </c:pt>
              </c:numCache>
            </c:numRef>
          </c:val>
          <c:extLst>
            <c:ext xmlns:c16="http://schemas.microsoft.com/office/drawing/2014/chart" uri="{C3380CC4-5D6E-409C-BE32-E72D297353CC}">
              <c16:uniqueId val="{00000001-87C1-4AA3-8F56-CDF37221E473}"/>
            </c:ext>
          </c:extLst>
        </c:ser>
        <c:ser>
          <c:idx val="2"/>
          <c:order val="2"/>
          <c:tx>
            <c:strRef>
              <c:f>'2. Revenue by Day'!$A$3</c:f>
              <c:strCache>
                <c:ptCount val="1"/>
                <c:pt idx="0">
                  <c:v>Tuesday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Day'!$B$3:$F$3</c15:sqref>
                  </c15:fullRef>
                </c:ext>
              </c:extLst>
              <c:f>'2. Revenue by Day'!$D$3</c:f>
              <c:numCache>
                <c:formatCode>#,##0</c:formatCode>
                <c:ptCount val="1"/>
                <c:pt idx="0" formatCode="&quot;$&quot;#,##0">
                  <c:v>38160</c:v>
                </c:pt>
              </c:numCache>
            </c:numRef>
          </c:val>
          <c:extLst>
            <c:ext xmlns:c16="http://schemas.microsoft.com/office/drawing/2014/chart" uri="{C3380CC4-5D6E-409C-BE32-E72D297353CC}">
              <c16:uniqueId val="{00000002-87C1-4AA3-8F56-CDF37221E473}"/>
            </c:ext>
          </c:extLst>
        </c:ser>
        <c:ser>
          <c:idx val="3"/>
          <c:order val="3"/>
          <c:tx>
            <c:strRef>
              <c:f>'2. Revenue by Day'!$A$4</c:f>
              <c:strCache>
                <c:ptCount val="1"/>
                <c:pt idx="0">
                  <c:v>Wednesday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Day'!$B$4:$F$4</c15:sqref>
                  </c15:fullRef>
                </c:ext>
              </c:extLst>
              <c:f>'2. Revenue by Day'!$D$4</c:f>
              <c:numCache>
                <c:formatCode>#,##0</c:formatCode>
                <c:ptCount val="1"/>
                <c:pt idx="0" formatCode="&quot;$&quot;#,##0">
                  <c:v>33780</c:v>
                </c:pt>
              </c:numCache>
            </c:numRef>
          </c:val>
          <c:extLst>
            <c:ext xmlns:c16="http://schemas.microsoft.com/office/drawing/2014/chart" uri="{C3380CC4-5D6E-409C-BE32-E72D297353CC}">
              <c16:uniqueId val="{00000003-87C1-4AA3-8F56-CDF37221E473}"/>
            </c:ext>
          </c:extLst>
        </c:ser>
        <c:ser>
          <c:idx val="4"/>
          <c:order val="4"/>
          <c:tx>
            <c:strRef>
              <c:f>'2. Revenue by Day'!$A$5</c:f>
              <c:strCache>
                <c:ptCount val="1"/>
                <c:pt idx="0">
                  <c:v>Thursday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Day'!$B$5:$F$5</c15:sqref>
                  </c15:fullRef>
                </c:ext>
              </c:extLst>
              <c:f>'2. Revenue by Day'!$D$5</c:f>
              <c:numCache>
                <c:formatCode>#,##0</c:formatCode>
                <c:ptCount val="1"/>
                <c:pt idx="0" formatCode="&quot;$&quot;#,##0">
                  <c:v>38520</c:v>
                </c:pt>
              </c:numCache>
            </c:numRef>
          </c:val>
          <c:extLst>
            <c:ext xmlns:c16="http://schemas.microsoft.com/office/drawing/2014/chart" uri="{C3380CC4-5D6E-409C-BE32-E72D297353CC}">
              <c16:uniqueId val="{00000004-87C1-4AA3-8F56-CDF37221E473}"/>
            </c:ext>
          </c:extLst>
        </c:ser>
        <c:ser>
          <c:idx val="5"/>
          <c:order val="5"/>
          <c:tx>
            <c:strRef>
              <c:f>'2. Revenue by Day'!$A$6</c:f>
              <c:strCache>
                <c:ptCount val="1"/>
                <c:pt idx="0">
                  <c:v>Friday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Day'!$B$6:$F$6</c15:sqref>
                  </c15:fullRef>
                </c:ext>
              </c:extLst>
              <c:f>'2. Revenue by Day'!$D$6</c:f>
              <c:numCache>
                <c:formatCode>#,##0</c:formatCode>
                <c:ptCount val="1"/>
                <c:pt idx="0" formatCode="&quot;$&quot;#,##0">
                  <c:v>50280</c:v>
                </c:pt>
              </c:numCache>
            </c:numRef>
          </c:val>
          <c:extLst>
            <c:ext xmlns:c16="http://schemas.microsoft.com/office/drawing/2014/chart" uri="{C3380CC4-5D6E-409C-BE32-E72D297353CC}">
              <c16:uniqueId val="{00000005-87C1-4AA3-8F56-CDF37221E473}"/>
            </c:ext>
          </c:extLst>
        </c:ser>
        <c:ser>
          <c:idx val="6"/>
          <c:order val="6"/>
          <c:tx>
            <c:strRef>
              <c:f>'2. Revenue by Day'!$A$7</c:f>
              <c:strCache>
                <c:ptCount val="1"/>
                <c:pt idx="0">
                  <c:v>Saturday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 Revenue by Day'!$B$7:$F$7</c15:sqref>
                  </c15:fullRef>
                </c:ext>
              </c:extLst>
              <c:f>'2. Revenue by Day'!$D$7</c:f>
              <c:numCache>
                <c:formatCode>#,##0</c:formatCode>
                <c:ptCount val="1"/>
                <c:pt idx="0" formatCode="&quot;$&quot;#,##0">
                  <c:v>45570</c:v>
                </c:pt>
              </c:numCache>
            </c:numRef>
          </c:val>
          <c:extLst>
            <c:ext xmlns:c16="http://schemas.microsoft.com/office/drawing/2014/chart" uri="{C3380CC4-5D6E-409C-BE32-E72D297353CC}">
              <c16:uniqueId val="{00000006-87C1-4AA3-8F56-CDF37221E473}"/>
            </c:ext>
          </c:extLst>
        </c:ser>
        <c:dLbls>
          <c:showLegendKey val="0"/>
          <c:showVal val="0"/>
          <c:showCatName val="0"/>
          <c:showSerName val="0"/>
          <c:showPercent val="0"/>
          <c:showBubbleSize val="0"/>
        </c:dLbls>
        <c:gapWidth val="100"/>
        <c:overlap val="-24"/>
        <c:axId val="908106544"/>
        <c:axId val="908107376"/>
        <c:extLst>
          <c:ext xmlns:c15="http://schemas.microsoft.com/office/drawing/2012/chart" uri="{02D57815-91ED-43cb-92C2-25804820EDAC}">
            <c15:filteredBarSeries>
              <c15:ser>
                <c:idx val="0"/>
                <c:order val="0"/>
                <c:tx>
                  <c:strRef>
                    <c:extLst>
                      <c:ext uri="{02D57815-91ED-43cb-92C2-25804820EDAC}">
                        <c15:formulaRef>
                          <c15:sqref>'2. Revenue by Day'!$A$1</c15:sqref>
                        </c15:formulaRef>
                      </c:ext>
                    </c:extLst>
                    <c:strCache>
                      <c:ptCount val="1"/>
                      <c:pt idx="0">
                        <c:v>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ullRef>
                          <c15:sqref>'2. Revenue by Day'!$B$1:$F$1</c15:sqref>
                        </c15:fullRef>
                        <c15:formulaRef>
                          <c15:sqref>'2. Revenue by Day'!$D$1</c15:sqref>
                        </c15:formulaRef>
                      </c:ext>
                    </c:extLst>
                    <c:numCache>
                      <c:formatCode>General</c:formatCode>
                      <c:ptCount val="1"/>
                      <c:pt idx="0">
                        <c:v>0</c:v>
                      </c:pt>
                    </c:numCache>
                  </c:numRef>
                </c:val>
                <c:extLst>
                  <c:ext xmlns:c16="http://schemas.microsoft.com/office/drawing/2014/chart" uri="{C3380CC4-5D6E-409C-BE32-E72D297353CC}">
                    <c16:uniqueId val="{00000000-87C1-4AA3-8F56-CDF37221E473}"/>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'2. Revenue by Day'!$A$8</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ullRef>
                          <c15:sqref>'2. Revenue by Day'!$B$8:$F$8</c15:sqref>
                        </c15:fullRef>
                        <c15:formulaRef>
                          <c15:sqref>'2. Revenue by Day'!$D$8</c15:sqref>
                        </c15:formulaRef>
                      </c:ext>
                    </c:extLst>
                    <c:numCache>
                      <c:formatCode>#,##0</c:formatCode>
                      <c:ptCount val="1"/>
                    </c:numCache>
                  </c:numRef>
                </c:val>
                <c:extLst xmlns:c15="http://schemas.microsoft.com/office/drawing/2012/chart">
                  <c:ext xmlns:c16="http://schemas.microsoft.com/office/drawing/2014/chart" uri="{C3380CC4-5D6E-409C-BE32-E72D297353CC}">
                    <c16:uniqueId val="{00000007-87C1-4AA3-8F56-CDF37221E473}"/>
                  </c:ext>
                </c:extLst>
              </c15:ser>
            </c15:filteredBarSeries>
          </c:ext>
        </c:extLst>
      </c:barChart>
      <c:catAx>
        <c:axId val="908106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07376"/>
        <c:crosses val="autoZero"/>
        <c:auto val="1"/>
        <c:lblAlgn val="ctr"/>
        <c:lblOffset val="100"/>
        <c:noMultiLvlLbl val="0"/>
      </c:catAx>
      <c:valAx>
        <c:axId val="908107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06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'3. Revenue by Time'!$A$2</c:f>
              <c:strCache>
                <c:ptCount val="1"/>
                <c:pt idx="0">
                  <c:v>Morning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'3. Revenue by Time'!$B$1:$F$1</c15:sqref>
                  </c15:fullRef>
                </c:ext>
              </c:extLst>
              <c:f>'3. Revenue by Time'!$C$1:$D$1</c:f>
              <c:strCache>
                <c:ptCount val="2"/>
                <c:pt idx="0">
                  <c:v>Attendance</c:v>
                </c:pt>
                <c:pt idx="1">
                  <c:v>Revenue </c:v>
                </c:pt>
              </c:strCache>
            </c:strRef>
          </c:cat>
          <c:val>
            <c:numRef>
              <c:extLst>
                <c:ext xmlns:c15="http://schemas.microsoft.com/office/drawing/2012/chart" uri="{02D57815-91ED-43cb-92C2-25804820EDAC}">
                  <c15:fullRef>
                    <c15:sqref>'3. Revenue by Time'!$B$2:$F$2</c15:sqref>
                  </c15:fullRef>
                </c:ext>
              </c:extLst>
              <c:f>'3. Revenue by Time'!$C$2:$D$2</c:f>
              <c:numCache>
                <c:formatCode>#,##0</c:formatCode>
                <c:ptCount val="2"/>
                <c:pt idx="0">
                  <c:v>6015</c:v>
                </c:pt>
                <c:pt idx="1" formatCode="&quot;$&quot;#,##0">
                  <c:v>90225</c:v>
                </c:pt>
              </c:numCache>
            </c:numRef>
          </c:val>
          <c:extLst>
            <c:ext xmlns:c16="http://schemas.microsoft.com/office/drawing/2014/chart" uri="{C3380CC4-5D6E-409C-BE32-E72D297353CC}">
              <c16:uniqueId val="{00000000-6738-4B6A-B05C-F14261F9E17B}"/>
            </c:ext>
          </c:extLst>
        </c:ser>
        <c:ser>
          <c:idx val="1"/>
          <c:order val="1"/>
          <c:tx>
            <c:strRef>
              <c:f>'3. Revenue by Time'!$A$3</c:f>
              <c:strCache>
                <c:ptCount val="1"/>
                <c:pt idx="0">
                  <c:v>Noon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'3. Revenue by Time'!$B$1:$F$1</c15:sqref>
                  </c15:fullRef>
                </c:ext>
              </c:extLst>
              <c:f>'3. Revenue by Time'!$C$1:$D$1</c:f>
              <c:strCache>
                <c:ptCount val="2"/>
                <c:pt idx="0">
                  <c:v>Attendance</c:v>
                </c:pt>
                <c:pt idx="1">
                  <c:v>Revenue </c:v>
                </c:pt>
              </c:strCache>
            </c:strRef>
          </c:cat>
          <c:val>
            <c:numRef>
              <c:extLst>
                <c:ext xmlns:c15="http://schemas.microsoft.com/office/drawing/2012/chart" uri="{02D57815-91ED-43cb-92C2-25804820EDAC}">
                  <c15:fullRef>
                    <c15:sqref>'3. Revenue by Time'!$B$3:$F$3</c15:sqref>
                  </c15:fullRef>
                </c:ext>
              </c:extLst>
              <c:f>'3. Revenue by Time'!$C$3:$D$3</c:f>
              <c:numCache>
                <c:formatCode>#,##0</c:formatCode>
                <c:ptCount val="2"/>
                <c:pt idx="0">
                  <c:v>4106</c:v>
                </c:pt>
                <c:pt idx="1" formatCode="&quot;$&quot;#,##0">
                  <c:v>61590</c:v>
                </c:pt>
              </c:numCache>
            </c:numRef>
          </c:val>
          <c:extLst>
            <c:ext xmlns:c16="http://schemas.microsoft.com/office/drawing/2014/chart" uri="{C3380CC4-5D6E-409C-BE32-E72D297353CC}">
              <c16:uniqueId val="{00000001-6738-4B6A-B05C-F14261F9E17B}"/>
            </c:ext>
          </c:extLst>
        </c:ser>
        <c:ser>
          <c:idx val="2"/>
          <c:order val="2"/>
          <c:tx>
            <c:strRef>
              <c:f>'3. Revenue by Time'!$A$4</c:f>
              <c:strCache>
                <c:ptCount val="1"/>
                <c:pt idx="0">
                  <c:v>Afternoon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'3. Revenue by Time'!$B$1:$F$1</c15:sqref>
                  </c15:fullRef>
                </c:ext>
              </c:extLst>
              <c:f>'3. Revenue by Time'!$C$1:$D$1</c:f>
              <c:strCache>
                <c:ptCount val="2"/>
                <c:pt idx="0">
                  <c:v>Attendance</c:v>
                </c:pt>
                <c:pt idx="1">
                  <c:v>Revenue </c:v>
                </c:pt>
              </c:strCache>
            </c:strRef>
          </c:cat>
          <c:val>
            <c:numRef>
              <c:extLst>
                <c:ext xmlns:c15="http://schemas.microsoft.com/office/drawing/2012/chart" uri="{02D57815-91ED-43cb-92C2-25804820EDAC}">
                  <c15:fullRef>
                    <c15:sqref>'3. Revenue by Time'!$B$4:$F$4</c15:sqref>
                  </c15:fullRef>
                </c:ext>
              </c:extLst>
              <c:f>'3. Revenue by Time'!$C$4:$D$4</c:f>
              <c:numCache>
                <c:formatCode>#,##0</c:formatCode>
                <c:ptCount val="2"/>
                <c:pt idx="0">
                  <c:v>2488</c:v>
                </c:pt>
                <c:pt idx="1" formatCode="&quot;$&quot;#,##0">
                  <c:v>37320</c:v>
                </c:pt>
              </c:numCache>
            </c:numRef>
          </c:val>
          <c:extLst>
            <c:ext xmlns:c16="http://schemas.microsoft.com/office/drawing/2014/chart" uri="{C3380CC4-5D6E-409C-BE32-E72D297353CC}">
              <c16:uniqueId val="{00000002-6738-4B6A-B05C-F14261F9E17B}"/>
            </c:ext>
          </c:extLst>
        </c:ser>
        <c:ser>
          <c:idx val="3"/>
          <c:order val="3"/>
          <c:tx>
            <c:strRef>
              <c:f>'3. Revenue by Time'!$A$5</c:f>
              <c:strCache>
                <c:ptCount val="1"/>
                <c:pt idx="0">
                  <c:v>Evening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'3. Revenue by Time'!$B$1:$F$1</c15:sqref>
                  </c15:fullRef>
                </c:ext>
              </c:extLst>
              <c:f>'3. Revenue by Time'!$C$1:$D$1</c:f>
              <c:strCache>
                <c:ptCount val="2"/>
                <c:pt idx="0">
                  <c:v>Attendance</c:v>
                </c:pt>
                <c:pt idx="1">
                  <c:v>Revenue </c:v>
                </c:pt>
              </c:strCache>
            </c:strRef>
          </c:cat>
          <c:val>
            <c:numRef>
              <c:extLst>
                <c:ext xmlns:c15="http://schemas.microsoft.com/office/drawing/2012/chart" uri="{02D57815-91ED-43cb-92C2-25804820EDAC}">
                  <c15:fullRef>
                    <c15:sqref>'3. Revenue by Time'!$B$5:$F$5</c15:sqref>
                  </c15:fullRef>
                </c:ext>
              </c:extLst>
              <c:f>'3. Revenue by Time'!$C$5:$D$5</c:f>
              <c:numCache>
                <c:formatCode>#,##0</c:formatCode>
                <c:ptCount val="2"/>
                <c:pt idx="0">
                  <c:v>3996</c:v>
                </c:pt>
                <c:pt idx="1" formatCode="&quot;$&quot;#,##0">
                  <c:v>59940</c:v>
                </c:pt>
              </c:numCache>
            </c:numRef>
          </c:val>
          <c:extLst>
            <c:ext xmlns:c16="http://schemas.microsoft.com/office/drawing/2014/chart" uri="{C3380CC4-5D6E-409C-BE32-E72D297353CC}">
              <c16:uniqueId val="{00000003-6738-4B6A-B05C-F14261F9E17B}"/>
            </c:ext>
          </c:extLst>
        </c:ser>
        <c:dLbls>
          <c:dLblPos val="ctr"/>
          <c:showLegendKey val="0"/>
          <c:showVal val="1"/>
          <c:showCatName val="0"/>
          <c:showSerName val="0"/>
          <c:showPercent val="0"/>
          <c:showBubbleSize val="0"/>
        </c:dLbls>
        <c:gapWidth val="150"/>
        <c:overlap val="100"/>
        <c:axId val="379130239"/>
        <c:axId val="379126911"/>
        <c:extLst>
          <c:ext xmlns:c15="http://schemas.microsoft.com/office/drawing/2012/chart" uri="{02D57815-91ED-43cb-92C2-25804820EDAC}">
            <c15:filteredBarSeries>
              <c15:ser>
                <c:idx val="4"/>
                <c:order val="4"/>
                <c:tx>
                  <c:strRef>
                    <c:extLst>
                      <c:ext uri="{02D57815-91ED-43cb-92C2-25804820EDAC}">
                        <c15:formulaRef>
                          <c15:sqref>'3. Revenue by Time'!$A$6</c15:sqref>
                        </c15:formulaRef>
                      </c:ext>
                    </c:extLst>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'3. Revenue by Time'!$B$1:$F$1</c15:sqref>
                        </c15:fullRef>
                        <c15:formulaRef>
                          <c15:sqref>'3. Revenue by Time'!$C$1:$D$1</c15:sqref>
                        </c15:formulaRef>
                      </c:ext>
                    </c:extLst>
                    <c:strCache>
                      <c:ptCount val="2"/>
                      <c:pt idx="0">
                        <c:v>Attendance</c:v>
                      </c:pt>
                      <c:pt idx="1">
                        <c:v>Revenue </c:v>
                      </c:pt>
                    </c:strCache>
                  </c:strRef>
                </c:cat>
                <c:val>
                  <c:numRef>
                    <c:extLst>
                      <c:ext uri="{02D57815-91ED-43cb-92C2-25804820EDAC}">
                        <c15:fullRef>
                          <c15:sqref>'3. Revenue by Time'!$B$6:$F$6</c15:sqref>
                        </c15:fullRef>
                        <c15:formulaRef>
                          <c15:sqref>'3. Revenue by Time'!$C$6:$D$6</c15:sqref>
                        </c15:formulaRef>
                      </c:ext>
                    </c:extLst>
                    <c:numCache>
                      <c:formatCode>#,##0</c:formatCode>
                      <c:ptCount val="2"/>
                      <c:pt idx="0">
                        <c:v>16605</c:v>
                      </c:pt>
                      <c:pt idx="1" formatCode="&quot;$&quot;#,##0">
                        <c:v>249075</c:v>
                      </c:pt>
                    </c:numCache>
                  </c:numRef>
                </c:val>
                <c:extLst>
                  <c:ext xmlns:c16="http://schemas.microsoft.com/office/drawing/2014/chart" uri="{C3380CC4-5D6E-409C-BE32-E72D297353CC}">
                    <c16:uniqueId val="{00000004-6738-4B6A-B05C-F14261F9E17B}"/>
                  </c:ext>
                </c:extLst>
              </c15:ser>
            </c15:filteredBarSeries>
          </c:ext>
        </c:extLst>
      </c:barChart>
      <c:catAx>
        <c:axId val="37913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126911"/>
        <c:crosses val="autoZero"/>
        <c:auto val="1"/>
        <c:lblAlgn val="ctr"/>
        <c:lblOffset val="100"/>
        <c:noMultiLvlLbl val="0"/>
      </c:catAx>
      <c:valAx>
        <c:axId val="379126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13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DAY AND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'4. Revenue by Day and Time'!$B$1</c:f>
              <c:strCache>
                <c:ptCount val="1"/>
                <c:pt idx="0">
                  <c:v>Morning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Time'!$B$2:$B$8</c15:sqref>
                  </c15:fullRef>
                </c:ext>
              </c:extLst>
              <c:f>'4. Revenue by Day and Time'!$B$2:$B$7</c:f>
              <c:numCache>
                <c:formatCode>"$"#,##0</c:formatCode>
                <c:ptCount val="6"/>
                <c:pt idx="0">
                  <c:v>310.5</c:v>
                </c:pt>
                <c:pt idx="1">
                  <c:v>274.8</c:v>
                </c:pt>
                <c:pt idx="2">
                  <c:v>264</c:v>
                </c:pt>
                <c:pt idx="3">
                  <c:v>267.89999999999998</c:v>
                </c:pt>
                <c:pt idx="4">
                  <c:v>339</c:v>
                </c:pt>
                <c:pt idx="5">
                  <c:v>348.3</c:v>
                </c:pt>
              </c:numCache>
            </c:numRef>
          </c:val>
          <c:extLst>
            <c:ext xmlns:c16="http://schemas.microsoft.com/office/drawing/2014/chart" uri="{C3380CC4-5D6E-409C-BE32-E72D297353CC}">
              <c16:uniqueId val="{00000000-4198-41FD-86CB-5C94A9416967}"/>
            </c:ext>
          </c:extLst>
        </c:ser>
        <c:ser>
          <c:idx val="1"/>
          <c:order val="1"/>
          <c:tx>
            <c:strRef>
              <c:f>'4. Revenue by Day and Time'!$C$1</c:f>
              <c:strCache>
                <c:ptCount val="1"/>
                <c:pt idx="0">
                  <c:v>Noon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Time'!$C$2:$C$8</c15:sqref>
                  </c15:fullRef>
                </c:ext>
              </c:extLst>
              <c:f>'4. Revenue by Day and Time'!$C$2:$C$7</c:f>
              <c:numCache>
                <c:formatCode>"$"#,##0</c:formatCode>
                <c:ptCount val="6"/>
                <c:pt idx="0">
                  <c:v>168.3</c:v>
                </c:pt>
                <c:pt idx="1">
                  <c:v>178.5</c:v>
                </c:pt>
                <c:pt idx="2">
                  <c:v>125.1</c:v>
                </c:pt>
                <c:pt idx="3">
                  <c:v>182.1</c:v>
                </c:pt>
                <c:pt idx="4">
                  <c:v>201.3</c:v>
                </c:pt>
                <c:pt idx="5">
                  <c:v>376.5</c:v>
                </c:pt>
              </c:numCache>
            </c:numRef>
          </c:val>
          <c:extLst>
            <c:ext xmlns:c16="http://schemas.microsoft.com/office/drawing/2014/chart" uri="{C3380CC4-5D6E-409C-BE32-E72D297353CC}">
              <c16:uniqueId val="{00000001-4198-41FD-86CB-5C94A9416967}"/>
            </c:ext>
          </c:extLst>
        </c:ser>
        <c:ser>
          <c:idx val="2"/>
          <c:order val="2"/>
          <c:tx>
            <c:strRef>
              <c:f>'4. Revenue by Day and Time'!$D$1</c:f>
              <c:strCache>
                <c:ptCount val="1"/>
                <c:pt idx="0">
                  <c:v>Afternoon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Time'!$D$2:$D$8</c15:sqref>
                  </c15:fullRef>
                </c:ext>
              </c:extLst>
              <c:f>'4. Revenue by Day and Time'!$D$2:$D$7</c:f>
              <c:numCache>
                <c:formatCode>"$"#,##0</c:formatCode>
                <c:ptCount val="6"/>
                <c:pt idx="0">
                  <c:v>150.6</c:v>
                </c:pt>
                <c:pt idx="1">
                  <c:v>99.9</c:v>
                </c:pt>
                <c:pt idx="2">
                  <c:v>104.7</c:v>
                </c:pt>
                <c:pt idx="3">
                  <c:v>105</c:v>
                </c:pt>
                <c:pt idx="4">
                  <c:v>177</c:v>
                </c:pt>
                <c:pt idx="5">
                  <c:v>109.2</c:v>
                </c:pt>
              </c:numCache>
            </c:numRef>
          </c:val>
          <c:extLst>
            <c:ext xmlns:c16="http://schemas.microsoft.com/office/drawing/2014/chart" uri="{C3380CC4-5D6E-409C-BE32-E72D297353CC}">
              <c16:uniqueId val="{00000002-4198-41FD-86CB-5C94A9416967}"/>
            </c:ext>
          </c:extLst>
        </c:ser>
        <c:ser>
          <c:idx val="3"/>
          <c:order val="3"/>
          <c:tx>
            <c:strRef>
              <c:f>'4. Revenue by Day and Time'!$E$1</c:f>
              <c:strCache>
                <c:ptCount val="1"/>
                <c:pt idx="0">
                  <c:v>Evening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Time'!$E$2:$E$8</c15:sqref>
                  </c15:fullRef>
                </c:ext>
              </c:extLst>
              <c:f>'4. Revenue by Day and Time'!$E$2:$E$7</c:f>
              <c:numCache>
                <c:formatCode>"$"#,##0</c:formatCode>
                <c:ptCount val="6"/>
                <c:pt idx="0">
                  <c:v>225.9</c:v>
                </c:pt>
                <c:pt idx="1">
                  <c:v>210</c:v>
                </c:pt>
                <c:pt idx="2">
                  <c:v>181.8</c:v>
                </c:pt>
                <c:pt idx="3">
                  <c:v>215.4</c:v>
                </c:pt>
                <c:pt idx="4">
                  <c:v>288.3</c:v>
                </c:pt>
                <c:pt idx="5">
                  <c:v>77.400000000000006</c:v>
                </c:pt>
              </c:numCache>
            </c:numRef>
          </c:val>
          <c:extLst>
            <c:ext xmlns:c16="http://schemas.microsoft.com/office/drawing/2014/chart" uri="{C3380CC4-5D6E-409C-BE32-E72D297353CC}">
              <c16:uniqueId val="{00000003-4198-41FD-86CB-5C94A9416967}"/>
            </c:ext>
          </c:extLst>
        </c:ser>
        <c:dLbls>
          <c:showLegendKey val="0"/>
          <c:showVal val="0"/>
          <c:showCatName val="0"/>
          <c:showSerName val="0"/>
          <c:showPercent val="0"/>
          <c:showBubbleSize val="0"/>
        </c:dLbls>
        <c:gapWidth val="115"/>
        <c:axId val="294796303"/>
        <c:axId val="294797551"/>
        <c:extLst>
          <c:ext xmlns:c15="http://schemas.microsoft.com/office/drawing/2012/chart" uri="{02D57815-91ED-43cb-92C2-25804820EDAC}">
            <c15:filteredBarSeries>
              <c15:ser>
                <c:idx val="4"/>
                <c:order val="4"/>
                <c:tx>
                  <c:strRef>
                    <c:extLst>
                      <c:ext uri="{02D57815-91ED-43cb-92C2-25804820EDAC}">
                        <c15:formulaRef>
                          <c15:sqref>'4. Revenue by Day and Time'!$F$1</c15:sqref>
                        </c15:formulaRef>
                      </c:ext>
                    </c:extLst>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'4. Revenue by Day and Time'!$A$2:$A$8</c15:sqref>
                        </c15:fullRef>
                        <c15:formulaRef>
                          <c15:sqref>'4. Revenue by Day and Time'!$A$2:$A$7</c15:sqref>
                        </c15:formulaRef>
                      </c:ext>
                    </c:extLst>
                    <c:strCache>
                      <c:ptCount val="6"/>
                      <c:pt idx="0">
                        <c:v>Monday</c:v>
                      </c:pt>
                      <c:pt idx="1">
                        <c:v>Tuesday</c:v>
                      </c:pt>
                      <c:pt idx="2">
                        <c:v>Wednesday</c:v>
                      </c:pt>
                      <c:pt idx="3">
                        <c:v>Thursday</c:v>
                      </c:pt>
                      <c:pt idx="4">
                        <c:v>Friday</c:v>
                      </c:pt>
                      <c:pt idx="5">
                        <c:v>Saturday</c:v>
                      </c:pt>
                    </c:strCache>
                  </c:strRef>
                </c:cat>
                <c:val>
                  <c:numRef>
                    <c:extLst>
                      <c:ext uri="{02D57815-91ED-43cb-92C2-25804820EDAC}">
                        <c15:fullRef>
                          <c15:sqref>'4. Revenue by Day and Time'!$F$2:$F$8</c15:sqref>
                        </c15:fullRef>
                        <c15:formulaRef>
                          <c15:sqref>'4. Revenue by Day and Time'!$F$2:$F$7</c15:sqref>
                        </c15:formulaRef>
                      </c:ext>
                    </c:extLst>
                    <c:numCache>
                      <c:formatCode>"$"#,##0</c:formatCode>
                      <c:ptCount val="6"/>
                      <c:pt idx="0">
                        <c:v>855.3</c:v>
                      </c:pt>
                      <c:pt idx="1">
                        <c:v>763.2</c:v>
                      </c:pt>
                      <c:pt idx="2">
                        <c:v>675.6</c:v>
                      </c:pt>
                      <c:pt idx="3">
                        <c:v>770.4</c:v>
                      </c:pt>
                      <c:pt idx="4">
                        <c:v>1005.5999999999999</c:v>
                      </c:pt>
                      <c:pt idx="5">
                        <c:v>911.4</c:v>
                      </c:pt>
                    </c:numCache>
                  </c:numRef>
                </c:val>
                <c:extLst>
                  <c:ext xmlns:c16="http://schemas.microsoft.com/office/drawing/2014/chart" uri="{C3380CC4-5D6E-409C-BE32-E72D297353CC}">
                    <c16:uniqueId val="{00000004-4198-41FD-86CB-5C94A9416967}"/>
                  </c:ext>
                </c:extLst>
              </c15:ser>
            </c15:filteredBarSeries>
          </c:ext>
        </c:extLst>
      </c:barChart>
      <c:catAx>
        <c:axId val="294796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97551"/>
        <c:crosses val="autoZero"/>
        <c:auto val="1"/>
        <c:lblAlgn val="ctr"/>
        <c:lblOffset val="100"/>
        <c:noMultiLvlLbl val="0"/>
      </c:catAx>
      <c:valAx>
        <c:axId val="29479755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963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COSTS</a:t>
            </a:r>
          </a:p>
        </c:rich>
      </c:tx>
      <c:layout>
        <c:manualLayout>
          <c:xMode val="edge"/>
          <c:yMode val="edge"/>
          <c:x val="0.41227077865266848"/>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'5. Costs'!$A$2</c:f>
              <c:strCache>
                <c:ptCount val="1"/>
                <c:pt idx="0">
                  <c:v>Rent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Costs'!$B$2:$F$2</c15:sqref>
                  </c15:fullRef>
                </c:ext>
              </c:extLst>
              <c:f>'5. Costs'!$E$2</c:f>
              <c:numCache>
                <c:formatCode>#,##0</c:formatCode>
                <c:ptCount val="1"/>
                <c:pt idx="0" formatCode="&quot;$&quot;#,##0">
                  <c:v>24000</c:v>
                </c:pt>
              </c:numCache>
            </c:numRef>
          </c:val>
          <c:extLst>
            <c:ext xmlns:c16="http://schemas.microsoft.com/office/drawing/2014/chart" uri="{C3380CC4-5D6E-409C-BE32-E72D297353CC}">
              <c16:uniqueId val="{00000000-E836-492E-9B3E-4F0DF9146B5C}"/>
            </c:ext>
          </c:extLst>
        </c:ser>
        <c:ser>
          <c:idx val="1"/>
          <c:order val="1"/>
          <c:tx>
            <c:strRef>
              <c:f>'5. Costs'!$A$3</c:f>
              <c:strCache>
                <c:ptCount val="1"/>
                <c:pt idx="0">
                  <c:v>Operational Costs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Costs'!$B$3:$F$3</c15:sqref>
                  </c15:fullRef>
                </c:ext>
              </c:extLst>
              <c:f>'5. Costs'!$E$3</c:f>
              <c:numCache>
                <c:formatCode>#,##0</c:formatCode>
                <c:ptCount val="1"/>
                <c:pt idx="0" formatCode="&quot;$&quot;#,##0">
                  <c:v>18000</c:v>
                </c:pt>
              </c:numCache>
            </c:numRef>
          </c:val>
          <c:extLst>
            <c:ext xmlns:c16="http://schemas.microsoft.com/office/drawing/2014/chart" uri="{C3380CC4-5D6E-409C-BE32-E72D297353CC}">
              <c16:uniqueId val="{00000001-E836-492E-9B3E-4F0DF9146B5C}"/>
            </c:ext>
          </c:extLst>
        </c:ser>
        <c:ser>
          <c:idx val="2"/>
          <c:order val="2"/>
          <c:tx>
            <c:strRef>
              <c:f>'5. Costs'!$A$4</c:f>
              <c:strCache>
                <c:ptCount val="1"/>
                <c:pt idx="0">
                  <c:v>Teacher Fees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Costs'!$B$4:$F$4</c15:sqref>
                  </c15:fullRef>
                </c:ext>
              </c:extLst>
              <c:f>'5. Costs'!$E$4</c:f>
              <c:numCache>
                <c:formatCode>#,##0</c:formatCode>
                <c:ptCount val="1"/>
                <c:pt idx="0" formatCode="&quot;$&quot;#,##0">
                  <c:v>60000</c:v>
                </c:pt>
              </c:numCache>
            </c:numRef>
          </c:val>
          <c:extLst>
            <c:ext xmlns:c16="http://schemas.microsoft.com/office/drawing/2014/chart" uri="{C3380CC4-5D6E-409C-BE32-E72D297353CC}">
              <c16:uniqueId val="{00000002-E836-492E-9B3E-4F0DF9146B5C}"/>
            </c:ext>
          </c:extLst>
        </c:ser>
        <c:ser>
          <c:idx val="3"/>
          <c:order val="3"/>
          <c:tx>
            <c:strRef>
              <c:f>'5. Costs'!$A$5</c:f>
              <c:strCache>
                <c:ptCount val="1"/>
                <c:pt idx="0">
                  <c:v>Session Costs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Costs'!$B$5:$F$5</c15:sqref>
                  </c15:fullRef>
                </c:ext>
              </c:extLst>
              <c:f>'5. Costs'!$E$5</c:f>
              <c:numCache>
                <c:formatCode>#,##0</c:formatCode>
                <c:ptCount val="1"/>
                <c:pt idx="0" formatCode="&quot;$&quot;#,##0">
                  <c:v>36000</c:v>
                </c:pt>
              </c:numCache>
            </c:numRef>
          </c:val>
          <c:extLst>
            <c:ext xmlns:c16="http://schemas.microsoft.com/office/drawing/2014/chart" uri="{C3380CC4-5D6E-409C-BE32-E72D297353CC}">
              <c16:uniqueId val="{00000003-E836-492E-9B3E-4F0DF9146B5C}"/>
            </c:ext>
          </c:extLst>
        </c:ser>
        <c:dLbls>
          <c:dLblPos val="outEnd"/>
          <c:showLegendKey val="0"/>
          <c:showVal val="1"/>
          <c:showCatName val="0"/>
          <c:showSerName val="0"/>
          <c:showPercent val="0"/>
          <c:showBubbleSize val="0"/>
        </c:dLbls>
        <c:gapWidth val="100"/>
        <c:overlap val="-24"/>
        <c:axId val="381772159"/>
        <c:axId val="381759263"/>
      </c:barChart>
      <c:catAx>
        <c:axId val="381772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59263"/>
        <c:crosses val="autoZero"/>
        <c:auto val="1"/>
        <c:lblAlgn val="ctr"/>
        <c:lblOffset val="100"/>
        <c:noMultiLvlLbl val="0"/>
      </c:catAx>
      <c:valAx>
        <c:axId val="3817592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721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Studio Data Analysis.xlsx]6.AVG Attendance!PivotTable4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AVERAGE ATTENDANCE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'6.AVG Attendance'!$B$3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'6.AVG Attendance'!$A$4:$A$8</c:f>
              <c:strCache>
                <c:ptCount val="5"/>
                <c:pt idx="0">
                  <c:v>Afternoon</c:v>
                </c:pt>
                <c:pt idx="1">
                  <c:v>Evening</c:v>
                </c:pt>
                <c:pt idx="2">
                  <c:v>Morning</c:v>
                </c:pt>
                <c:pt idx="3">
                  <c:v>Noon</c:v>
                </c:pt>
                <c:pt idx="4">
                  <c:v>(blank)</c:v>
                </c:pt>
              </c:strCache>
            </c:strRef>
          </c:cat>
          <c:val>
            <c:numRef>
              <c:f>'6.AVG Attendance'!$B$4:$B$8</c:f>
              <c:numCache>
                <c:formatCode>0</c:formatCode>
                <c:ptCount val="5"/>
                <c:pt idx="0">
                  <c:v>49.760000000000005</c:v>
                </c:pt>
                <c:pt idx="1">
                  <c:v>79.919999999999987</c:v>
                </c:pt>
                <c:pt idx="2">
                  <c:v>120.29999999999998</c:v>
                </c:pt>
                <c:pt idx="3">
                  <c:v>82.12</c:v>
                </c:pt>
              </c:numCache>
            </c:numRef>
          </c:val>
          <c:extLst>
            <c:ext xmlns:c16="http://schemas.microsoft.com/office/drawing/2014/chart" uri="{C3380CC4-5D6E-409C-BE32-E72D297353CC}">
              <c16:uniqueId val="{00000000-1A65-4D26-A452-E988F5A00B30}"/>
            </c:ext>
          </c:extLst>
        </c:ser>
        <c:dLbls>
          <c:dLblPos val="outEnd"/>
          <c:showLegendKey val="0"/>
          <c:showVal val="1"/>
          <c:showCatName val="0"/>
          <c:showSerName val="0"/>
          <c:showPercent val="0"/>
          <c:showBubbleSize val="0"/>
        </c:dLbls>
        <c:gapWidth val="100"/>
        <c:overlap val="-24"/>
        <c:axId val="294775503"/>
        <c:axId val="294775919"/>
      </c:barChart>
      <c:catAx>
        <c:axId val="29477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75919"/>
        <c:crosses val="autoZero"/>
        <c:auto val="1"/>
        <c:lblAlgn val="ctr"/>
        <c:lblOffset val="100"/>
        <c:noMultiLvlLbl val="0"/>
      </c:catAx>
      <c:valAx>
        <c:axId val="2947759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755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Studio Data Analysis.xlsx]7.ROI PER SESSION!PivotTable9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ROI as per session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'7.ROI PER SESSION'!$B$3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'7.ROI PER SESSION'!$A$4:$A$32</c:f>
              <c:multiLvlStrCache>
                <c:ptCount val="25"/>
                <c:lvl>
                  <c:pt idx="0">
                    <c:v>Monday</c:v>
                  </c:pt>
                  <c:pt idx="1">
                    <c:v>Tuesday</c:v>
                  </c:pt>
                  <c:pt idx="2">
                    <c:v>Wednesday</c:v>
                  </c:pt>
                  <c:pt idx="3">
                    <c:v>Thursday</c:v>
                  </c:pt>
                  <c:pt idx="4">
                    <c:v>Friday</c:v>
                  </c:pt>
                  <c:pt idx="5">
                    <c:v>Saturday</c:v>
                  </c:pt>
                  <c:pt idx="6">
                    <c:v>Monday</c:v>
                  </c:pt>
                  <c:pt idx="7">
                    <c:v>Tuesday</c:v>
                  </c:pt>
                  <c:pt idx="8">
                    <c:v>Wednesday</c:v>
                  </c:pt>
                  <c:pt idx="9">
                    <c:v>Thursday</c:v>
                  </c:pt>
                  <c:pt idx="10">
                    <c:v>Friday</c:v>
                  </c:pt>
                  <c:pt idx="11">
                    <c:v>Saturday</c:v>
                  </c:pt>
                  <c:pt idx="12">
                    <c:v>Monday</c:v>
                  </c:pt>
                  <c:pt idx="13">
                    <c:v>Tuesday</c:v>
                  </c:pt>
                  <c:pt idx="14">
                    <c:v>Wednesday</c:v>
                  </c:pt>
                  <c:pt idx="15">
                    <c:v>Thursday</c:v>
                  </c:pt>
                  <c:pt idx="16">
                    <c:v>Friday</c:v>
                  </c:pt>
                  <c:pt idx="17">
                    <c:v>Saturday</c:v>
                  </c:pt>
                  <c:pt idx="18">
                    <c:v>Monday</c:v>
                  </c:pt>
                  <c:pt idx="19">
                    <c:v>Tuesday</c:v>
                  </c:pt>
                  <c:pt idx="20">
                    <c:v>Wednesday</c:v>
                  </c:pt>
                  <c:pt idx="21">
                    <c:v>Thursday</c:v>
                  </c:pt>
                  <c:pt idx="22">
                    <c:v>Friday</c:v>
                  </c:pt>
                  <c:pt idx="23">
                    <c:v>Saturday</c:v>
                  </c:pt>
                </c:lvl>
                <c:lvl>
                  <c:pt idx="0">
                    <c:v>Afternoon</c:v>
                  </c:pt>
                  <c:pt idx="6">
                    <c:v>Evening</c:v>
                  </c:pt>
                  <c:pt idx="12">
                    <c:v>Morning</c:v>
                  </c:pt>
                  <c:pt idx="18">
                    <c:v>Noon</c:v>
                  </c:pt>
                  <c:pt idx="24">
                    <c:v>(blank)</c:v>
                  </c:pt>
                </c:lvl>
              </c:multiLvlStrCache>
            </c:multiLvlStrRef>
          </c:cat>
          <c:val>
            <c:numRef>
              <c:f>'7.ROI PER SESSION'!$B$4:$B$32</c:f>
              <c:numCache>
                <c:formatCode>0</c:formatCode>
                <c:ptCount val="25"/>
                <c:pt idx="0">
                  <c:v>29.827586206896544</c:v>
                </c:pt>
                <c:pt idx="1">
                  <c:v>-13.87931034482758</c:v>
                </c:pt>
                <c:pt idx="2">
                  <c:v>-9.7413793103448256</c:v>
                </c:pt>
                <c:pt idx="3">
                  <c:v>-9.4827586206896548</c:v>
                </c:pt>
                <c:pt idx="4">
                  <c:v>52.586206896551722</c:v>
                </c:pt>
                <c:pt idx="5">
                  <c:v>-5.8620689655172393</c:v>
                </c:pt>
                <c:pt idx="6">
                  <c:v>94.741379310344826</c:v>
                </c:pt>
                <c:pt idx="7">
                  <c:v>81.034482758620683</c:v>
                </c:pt>
                <c:pt idx="8">
                  <c:v>56.724137931034491</c:v>
                </c:pt>
                <c:pt idx="9">
                  <c:v>85.689655172413808</c:v>
                </c:pt>
                <c:pt idx="10">
                  <c:v>148.5344827586207</c:v>
                </c:pt>
                <c:pt idx="11">
                  <c:v>-33.275862068965509</c:v>
                </c:pt>
                <c:pt idx="12">
                  <c:v>167.67241379310346</c:v>
                </c:pt>
                <c:pt idx="13">
                  <c:v>136.89655172413794</c:v>
                </c:pt>
                <c:pt idx="14">
                  <c:v>127.58620689655173</c:v>
                </c:pt>
                <c:pt idx="15">
                  <c:v>130.94827586206895</c:v>
                </c:pt>
                <c:pt idx="16">
                  <c:v>192.24137931034483</c:v>
                </c:pt>
                <c:pt idx="17">
                  <c:v>200.25862068965517</c:v>
                </c:pt>
                <c:pt idx="18">
                  <c:v>45.086206896551737</c:v>
                </c:pt>
                <c:pt idx="19">
                  <c:v>53.879310344827594</c:v>
                </c:pt>
                <c:pt idx="20">
                  <c:v>7.8448275862068915</c:v>
                </c:pt>
                <c:pt idx="21">
                  <c:v>56.982758620689658</c:v>
                </c:pt>
                <c:pt idx="22">
                  <c:v>73.534482758620697</c:v>
                </c:pt>
                <c:pt idx="23">
                  <c:v>224.56896551724137</c:v>
                </c:pt>
              </c:numCache>
            </c:numRef>
          </c:val>
          <c:smooth val="0"/>
          <c:extLst>
            <c:ext xmlns:c16="http://schemas.microsoft.com/office/drawing/2014/chart" uri="{C3380CC4-5D6E-409C-BE32-E72D297353CC}">
              <c16:uniqueId val="{00000002-5FA4-439E-977D-B5FDBB56B292}"/>
            </c:ext>
          </c:extLst>
        </c:ser>
        <c:dLbls>
          <c:dLblPos val="r"/>
          <c:showLegendKey val="0"/>
          <c:showVal val="1"/>
          <c:showCatName val="0"/>
          <c:showSerName val="0"/>
          <c:showPercent val="0"/>
          <c:showBubbleSize val="0"/>
        </c:dLbls>
        <c:smooth val="0"/>
        <c:axId val="292773503"/>
        <c:axId val="292778079"/>
      </c:lineChart>
      <c:catAx>
        <c:axId val="2927735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78079"/>
        <c:crosses val="autoZero"/>
        <c:auto val="1"/>
        <c:lblAlgn val="ctr"/>
        <c:lblOffset val="100"/>
        <c:noMultiLvlLbl val="0"/>
      </c:catAx>
      <c:valAx>
        <c:axId val="2927780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735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Studio Data Analysis.xlsx]8.ROI!PivotTable8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ROI Per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s>
    <c:plotArea>
      <c:layout/>
      <c:pieChart>
        <c:varyColors val="1"/>
        <c:ser>
          <c:idx val="0"/>
          <c:order val="0"/>
          <c:tx>
            <c:strRef>
              <c:f>'8.ROI'!$B$3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'8.ROI'!$A$4:$A$10</c:f>
              <c:strCache>
                <c:ptCount val="7"/>
                <c:pt idx="0">
                  <c:v>Monday</c:v>
                </c:pt>
                <c:pt idx="1">
                  <c:v>Tuesday</c:v>
                </c:pt>
                <c:pt idx="2">
                  <c:v>Wednesday</c:v>
                </c:pt>
                <c:pt idx="3">
                  <c:v>Thursday</c:v>
                </c:pt>
                <c:pt idx="4">
                  <c:v>Friday</c:v>
                </c:pt>
                <c:pt idx="5">
                  <c:v>Saturday</c:v>
                </c:pt>
                <c:pt idx="6">
                  <c:v>(blank)</c:v>
                </c:pt>
              </c:strCache>
            </c:strRef>
          </c:cat>
          <c:val>
            <c:numRef>
              <c:f>'8.ROI'!$B$4:$B$10</c:f>
              <c:numCache>
                <c:formatCode>0.00</c:formatCode>
                <c:ptCount val="7"/>
                <c:pt idx="0">
                  <c:v>84.331896551724142</c:v>
                </c:pt>
                <c:pt idx="1">
                  <c:v>64.482758620689651</c:v>
                </c:pt>
                <c:pt idx="2">
                  <c:v>45.603448275862078</c:v>
                </c:pt>
                <c:pt idx="3">
                  <c:v>66.034482758620697</c:v>
                </c:pt>
                <c:pt idx="4">
                  <c:v>116.72413793103449</c:v>
                </c:pt>
                <c:pt idx="5">
                  <c:v>96.422413793103431</c:v>
                </c:pt>
              </c:numCache>
            </c:numRef>
          </c:val>
          <c:extLst>
            <c:ext xmlns:c16="http://schemas.microsoft.com/office/drawing/2014/chart" uri="{C3380CC4-5D6E-409C-BE32-E72D297353CC}">
              <c16:uniqueId val="{00000000-447F-4645-8E2D-C2A9724D0F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Predictive</a:t>
            </a:r>
            <a:r>
              <a:rPr lang="en-IN" baseline="0"/>
              <a:t> Data</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Predicted Data'!$B$9:$B$10</c:f>
              <c:strCache>
                <c:ptCount val="2"/>
                <c:pt idx="0">
                  <c:v>Predicted Data (canceling afternoon sessions &amp; Saturday evening)</c:v>
                </c:pt>
                <c:pt idx="1">
                  <c:v>Classes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Data'!$B$11:$B$15</c15:sqref>
                  </c15:fullRef>
                </c:ext>
              </c:extLst>
              <c:f>'9. Predicted Data'!$B$11:$B$14</c:f>
              <c:numCache>
                <c:formatCode>#,##0</c:formatCode>
                <c:ptCount val="4"/>
                <c:pt idx="0">
                  <c:v>300</c:v>
                </c:pt>
                <c:pt idx="1">
                  <c:v>300</c:v>
                </c:pt>
                <c:pt idx="2">
                  <c:v>0</c:v>
                </c:pt>
                <c:pt idx="3">
                  <c:v>250</c:v>
                </c:pt>
              </c:numCache>
            </c:numRef>
          </c:val>
          <c:extLst>
            <c:ext xmlns:c16="http://schemas.microsoft.com/office/drawing/2014/chart" uri="{C3380CC4-5D6E-409C-BE32-E72D297353CC}">
              <c16:uniqueId val="{00000000-A72C-4CA2-B21E-6A58A9B4324C}"/>
            </c:ext>
          </c:extLst>
        </c:ser>
        <c:ser>
          <c:idx val="1"/>
          <c:order val="1"/>
          <c:tx>
            <c:strRef>
              <c:f>'9. Predicted Data'!$C$9:$C$10</c:f>
              <c:strCache>
                <c:ptCount val="2"/>
                <c:pt idx="0">
                  <c:v>Predicted Data (canceling afternoon sessions &amp; Saturday evening)</c:v>
                </c:pt>
                <c:pt idx="1">
                  <c:v>Attendance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Data'!$C$11:$C$15</c15:sqref>
                  </c15:fullRef>
                </c:ext>
              </c:extLst>
              <c:f>'9. Predicted Data'!$C$11:$C$14</c:f>
              <c:numCache>
                <c:formatCode>#,##0</c:formatCode>
                <c:ptCount val="4"/>
                <c:pt idx="0">
                  <c:v>6015</c:v>
                </c:pt>
                <c:pt idx="1">
                  <c:v>4106</c:v>
                </c:pt>
                <c:pt idx="2">
                  <c:v>1244</c:v>
                </c:pt>
                <c:pt idx="3">
                  <c:v>3867</c:v>
                </c:pt>
              </c:numCache>
            </c:numRef>
          </c:val>
          <c:extLst>
            <c:ext xmlns:c16="http://schemas.microsoft.com/office/drawing/2014/chart" uri="{C3380CC4-5D6E-409C-BE32-E72D297353CC}">
              <c16:uniqueId val="{00000001-A72C-4CA2-B21E-6A58A9B4324C}"/>
            </c:ext>
          </c:extLst>
        </c:ser>
        <c:ser>
          <c:idx val="2"/>
          <c:order val="2"/>
          <c:tx>
            <c:strRef>
              <c:f>'9. Predicted Data'!$D$9:$D$10</c:f>
              <c:strCache>
                <c:ptCount val="2"/>
                <c:pt idx="0">
                  <c:v>Predicted Data (canceling afternoon sessions &amp; Saturday evening)</c:v>
                </c:pt>
                <c:pt idx="1">
                  <c:v>Revenue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Data'!$D$11:$D$15</c15:sqref>
                  </c15:fullRef>
                </c:ext>
              </c:extLst>
              <c:f>'9. Predicted Data'!$D$11:$D$14</c:f>
              <c:numCache>
                <c:formatCode>"$"#,##0</c:formatCode>
                <c:ptCount val="4"/>
                <c:pt idx="0">
                  <c:v>90225</c:v>
                </c:pt>
                <c:pt idx="1">
                  <c:v>61590</c:v>
                </c:pt>
                <c:pt idx="2">
                  <c:v>18660</c:v>
                </c:pt>
                <c:pt idx="3">
                  <c:v>58005</c:v>
                </c:pt>
              </c:numCache>
            </c:numRef>
          </c:val>
          <c:extLst>
            <c:ext xmlns:c16="http://schemas.microsoft.com/office/drawing/2014/chart" uri="{C3380CC4-5D6E-409C-BE32-E72D297353CC}">
              <c16:uniqueId val="{00000002-A72C-4CA2-B21E-6A58A9B4324C}"/>
            </c:ext>
          </c:extLst>
        </c:ser>
        <c:dLbls>
          <c:dLblPos val="outEnd"/>
          <c:showLegendKey val="0"/>
          <c:showVal val="1"/>
          <c:showCatName val="0"/>
          <c:showSerName val="0"/>
          <c:showPercent val="0"/>
          <c:showBubbleSize val="0"/>
        </c:dLbls>
        <c:gapWidth val="315"/>
        <c:overlap val="-40"/>
        <c:axId val="296103103"/>
        <c:axId val="296111423"/>
      </c:barChart>
      <c:catAx>
        <c:axId val="296103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111423"/>
        <c:crosses val="autoZero"/>
        <c:auto val="1"/>
        <c:lblAlgn val="ctr"/>
        <c:lblOffset val="100"/>
        <c:noMultiLvlLbl val="0"/>
      </c:catAx>
      <c:valAx>
        <c:axId val="296111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10310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solidFill>
            <a:schemeClr val="accent1">
              <a:lumMod val="60000"/>
              <a:lumOff val="4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1"/>
          <c:order val="1"/>
          <c:tx>
            <c:strRef>
              <c:f>'9. Predicted Data'!$C$17</c:f>
              <c:strCache>
                <c:ptCount val="1"/>
                <c:pt idx="0">
                  <c:v>Predicted Revenue</c:v>
                </c:pt>
              </c:strCache>
            </c:strRef>
          </c:tx>
          <c:dPt>
            <c:idx val="0"/>
            <c:bubble3D val="0"/>
            <c:explosion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EF5-4493-A5C8-5DA384133DDF}"/>
              </c:ext>
            </c:extLst>
          </c:dPt>
          <c:dPt>
            <c:idx val="1"/>
            <c:bubble3D val="0"/>
            <c:explosion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F5-4493-A5C8-5DA384133DDF}"/>
              </c:ext>
            </c:extLst>
          </c:dPt>
          <c:dPt>
            <c:idx val="2"/>
            <c:bubble3D val="0"/>
            <c:explosion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EF5-4493-A5C8-5DA384133DDF}"/>
              </c:ext>
            </c:extLst>
          </c:dPt>
          <c:dPt>
            <c:idx val="3"/>
            <c:bubble3D val="0"/>
            <c:explosion val="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F5-4493-A5C8-5DA384133D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'9. Predicted Data'!$A$18:$A$22</c15:sqref>
                  </c15:fullRef>
                </c:ext>
              </c:extLst>
              <c:f>'9. Predicted Data'!$A$18:$A$21</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Data'!$C$18:$C$22</c15:sqref>
                  </c15:fullRef>
                </c:ext>
              </c:extLst>
              <c:f>'9. Predicted Data'!$C$18:$C$21</c:f>
              <c:numCache>
                <c:formatCode>"$"#,##0</c:formatCode>
                <c:ptCount val="4"/>
                <c:pt idx="0">
                  <c:v>90225</c:v>
                </c:pt>
                <c:pt idx="1">
                  <c:v>61590</c:v>
                </c:pt>
                <c:pt idx="2">
                  <c:v>18660</c:v>
                </c:pt>
                <c:pt idx="3">
                  <c:v>58005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0EF5-4493-A5C8-5DA384133DDF}"/>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'9. Predicted Data'!$B$17</c15:sqref>
                        </c15:formulaRef>
                      </c:ext>
                    </c:extLst>
                    <c:strCache>
                      <c:ptCount val="1"/>
                      <c:pt idx="0">
                        <c:v>Current Revenue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ullRef>
                          <c15:sqref>'9. Predicted Data'!$A$18:$A$22</c15:sqref>
                        </c15:fullRef>
                        <c15:formulaRef>
                          <c15:sqref>'9. Predicted Data'!$A$18:$A$21</c15:sqref>
                        </c15:formulaRef>
                      </c:ext>
                    </c:extLst>
                    <c:strCache>
                      <c:ptCount val="4"/>
                      <c:pt idx="0">
                        <c:v>Morning</c:v>
                      </c:pt>
                      <c:pt idx="1">
                        <c:v>Noon</c:v>
                      </c:pt>
                      <c:pt idx="2">
                        <c:v>Afternoon</c:v>
                      </c:pt>
                      <c:pt idx="3">
                        <c:v>Evening</c:v>
                      </c:pt>
                    </c:strCache>
                  </c:strRef>
                </c:cat>
                <c:val>
                  <c:numRef>
                    <c:extLst>
                      <c:ext uri="{02D57815-91ED-43cb-92C2-25804820EDAC}">
                        <c15:fullRef>
                          <c15:sqref>'9. Predicted Data'!$B$18:$B$22</c15:sqref>
                        </c15:fullRef>
                        <c15:formulaRef>
                          <c15:sqref>'9. Predicted Data'!$B$18:$B$21</c15:sqref>
                        </c15:formulaRef>
                      </c:ext>
                    </c:extLst>
                    <c:numCache>
                      <c:formatCode>"$"#,##0</c:formatCode>
                      <c:ptCount val="4"/>
                      <c:pt idx="0">
                        <c:v>90225</c:v>
                      </c:pt>
                      <c:pt idx="1">
                        <c:v>61590</c:v>
                      </c:pt>
                      <c:pt idx="2">
                        <c:v>37320</c:v>
                      </c:pt>
                      <c:pt idx="3">
                        <c:v>59940</c:v>
                      </c:pt>
                    </c:numCache>
                  </c:numRef>
                </c:val>
                <c:extLst>
                  <c:ext uri="{02D57815-91ED-43cb-92C2-25804820EDAC}">
                    <c15:categoryFilterExceptions/>
                  </c:ext>
                  <c:ext xmlns:c16="http://schemas.microsoft.com/office/drawing/2014/chart" uri="{C3380CC4-5D6E-409C-BE32-E72D297353CC}">
                    <c16:uniqueId val="{00000000-0EF5-4493-A5C8-5DA384133DDF}"/>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[Yoga Studio Data Analysis.xlsx]6.AVG Attendance!PivotTable4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AVERAGE ATTENDANCE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'6.AVG Attendance'!$B$3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'6.AVG Attendance'!$A$4:$A$8</c:f>
              <c:strCache>
                <c:ptCount val="5"/>
                <c:pt idx="0">
                  <c:v>Afternoon</c:v>
                </c:pt>
                <c:pt idx="1">
                  <c:v>Evening</c:v>
                </c:pt>
                <c:pt idx="2">
                  <c:v>Morning</c:v>
                </c:pt>
                <c:pt idx="3">
                  <c:v>Noon</c:v>
                </c:pt>
                <c:pt idx="4">
                  <c:v>(blank)</c:v>
                </c:pt>
              </c:strCache>
            </c:strRef>
          </c:cat>
          <c:val>
            <c:numRef>
              <c:f>'6.AVG Attendance'!$B$4:$B$8</c:f>
              <c:numCache>
                <c:formatCode>0</c:formatCode>
                <c:ptCount val="5"/>
                <c:pt idx="0">
                  <c:v>49.760000000000005</c:v>
                </c:pt>
                <c:pt idx="1">
                  <c:v>79.919999999999987</c:v>
                </c:pt>
                <c:pt idx="2">
                  <c:v>120.29999999999998</c:v>
                </c:pt>
                <c:pt idx="3">
                  <c:v>82.12</c:v>
                </c:pt>
              </c:numCache>
            </c:numRef>
          </c:val>
          <c:extLst>
            <c:ext xmlns:c16="http://schemas.microsoft.com/office/drawing/2014/chart" uri="{C3380CC4-5D6E-409C-BE32-E72D297353CC}">
              <c16:uniqueId val="{00000000-0F17-4A35-9BC4-0869308AEFF5}"/>
            </c:ext>
          </c:extLst>
        </c:ser>
        <c:dLbls>
          <c:dLblPos val="outEnd"/>
          <c:showLegendKey val="0"/>
          <c:showVal val="1"/>
          <c:showCatName val="0"/>
          <c:showSerName val="0"/>
          <c:showPercent val="0"/>
          <c:showBubbleSize val="0"/>
        </c:dLbls>
        <c:gapWidth val="100"/>
        <c:overlap val="-24"/>
        <c:axId val="294775503"/>
        <c:axId val="294775919"/>
      </c:barChart>
      <c:catAx>
        <c:axId val="29477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75919"/>
        <c:crosses val="autoZero"/>
        <c:auto val="1"/>
        <c:lblAlgn val="ctr"/>
        <c:lblOffset val="100"/>
        <c:noMultiLvlLbl val="0"/>
      </c:catAx>
      <c:valAx>
        <c:axId val="2947759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755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960892388451443"/>
          <c:y val="0.17171296296296298"/>
          <c:w val="0.81123840769903766"/>
          <c:h val="0.72088764946048411"/>
        </c:manualLayout>
      </c:layout>
      <c:scatterChart>
        <c:scatterStyle val="lineMarker"/>
        <c:varyColors val="0"/>
        <c:ser>
          <c:idx val="0"/>
          <c:order val="0"/>
          <c:tx>
            <c:strRef>
              <c:f>'9. Predicted Data'!$C$31</c:f>
              <c:strCache>
                <c:ptCount val="1"/>
                <c:pt idx="0">
                  <c:v>Predicted Profits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xVal>
            <c:strRef>
              <c:f>'9. Predicted Data'!$B$32:$B$34</c:f>
              <c:strCache>
                <c:ptCount val="3"/>
                <c:pt idx="0">
                  <c:v>$1,11,075</c:v>
                </c:pt>
                <c:pt idx="1">
                  <c:v>--</c:v>
                </c:pt>
                <c:pt idx="2">
                  <c:v>$1,11,075</c:v>
                </c:pt>
              </c:strCache>
            </c:strRef>
          </c:xVal>
          <c:yVal>
            <c:numRef>
              <c:f>'9. Predicted Data'!$C$32:$C$34</c:f>
              <c:numCache>
                <c:formatCode>"$"#,##0</c:formatCode>
                <c:ptCount val="3"/>
                <c:pt idx="0">
                  <c:v>111075</c:v>
                </c:pt>
                <c:pt idx="1">
                  <c:v>9340</c:v>
                </c:pt>
                <c:pt idx="2">
                  <c:v>120415</c:v>
                </c:pt>
              </c:numCache>
            </c:numRef>
          </c:yVal>
          <c:smooth val="0"/>
          <c:extLst>
            <c:ext xmlns:c16="http://schemas.microsoft.com/office/drawing/2014/chart" uri="{C3380CC4-5D6E-409C-BE32-E72D297353CC}">
              <c16:uniqueId val="{00000000-2A9F-48CA-8A87-E630EF7A74AB}"/>
            </c:ext>
          </c:extLst>
        </c:ser>
        <c:dLbls>
          <c:showLegendKey val="0"/>
          <c:showVal val="0"/>
          <c:showCatName val="0"/>
          <c:showSerName val="0"/>
          <c:showPercent val="0"/>
          <c:showBubbleSize val="0"/>
        </c:dLbls>
        <c:axId val="379137727"/>
        <c:axId val="379133983"/>
      </c:scatterChart>
      <c:valAx>
        <c:axId val="3791377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133983"/>
        <c:crosses val="autoZero"/>
        <c:crossBetween val="midCat"/>
      </c:valAx>
      <c:valAx>
        <c:axId val="3791339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137727"/>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solidFill>
                  <a:schemeClr val="accent4">
                    <a:lumMod val="40000"/>
                    <a:lumOff val="60000"/>
                  </a:schemeClr>
                </a:solidFill>
              </a:rPr>
              <a:t>Predicted cost VS Current cost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'9. Predicted Data'!$B$24</c:f>
              <c:strCache>
                <c:ptCount val="1"/>
                <c:pt idx="0">
                  <c:v>Current Costs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'9. Predicted Data'!$A$25:$A$29</c:f>
              <c:strCache>
                <c:ptCount val="5"/>
                <c:pt idx="0">
                  <c:v>Rent</c:v>
                </c:pt>
                <c:pt idx="1">
                  <c:v>Operational Costs</c:v>
                </c:pt>
                <c:pt idx="2">
                  <c:v>Teacher Fees</c:v>
                </c:pt>
                <c:pt idx="3">
                  <c:v>Session Costs</c:v>
                </c:pt>
                <c:pt idx="4">
                  <c:v>Total</c:v>
                </c:pt>
              </c:strCache>
            </c:strRef>
          </c:cat>
          <c:val>
            <c:numRef>
              <c:f>'9. Predicted Data'!$B$25:$B$29</c:f>
              <c:numCache>
                <c:formatCode>"$"#,##0</c:formatCode>
                <c:ptCount val="5"/>
                <c:pt idx="0">
                  <c:v>24000</c:v>
                </c:pt>
                <c:pt idx="1">
                  <c:v>18000</c:v>
                </c:pt>
                <c:pt idx="2">
                  <c:v>60000</c:v>
                </c:pt>
                <c:pt idx="3">
                  <c:v>36000</c:v>
                </c:pt>
                <c:pt idx="4">
                  <c:v>138000</c:v>
                </c:pt>
              </c:numCache>
            </c:numRef>
          </c:val>
          <c:smooth val="0"/>
          <c:extLst>
            <c:ext xmlns:c16="http://schemas.microsoft.com/office/drawing/2014/chart" uri="{C3380CC4-5D6E-409C-BE32-E72D297353CC}">
              <c16:uniqueId val="{00000000-A62D-40DD-B5D1-4977852F0E6C}"/>
            </c:ext>
          </c:extLst>
        </c:ser>
        <c:ser>
          <c:idx val="1"/>
          <c:order val="1"/>
          <c:tx>
            <c:strRef>
              <c:f>'9. Predicted Data'!$C$24</c:f>
              <c:strCache>
                <c:ptCount val="1"/>
                <c:pt idx="0">
                  <c:v>Predicted Costs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'9. Predicted Data'!$A$25:$A$29</c:f>
              <c:strCache>
                <c:ptCount val="5"/>
                <c:pt idx="0">
                  <c:v>Rent</c:v>
                </c:pt>
                <c:pt idx="1">
                  <c:v>Operational Costs</c:v>
                </c:pt>
                <c:pt idx="2">
                  <c:v>Teacher Fees</c:v>
                </c:pt>
                <c:pt idx="3">
                  <c:v>Session Costs</c:v>
                </c:pt>
                <c:pt idx="4">
                  <c:v>Total</c:v>
                </c:pt>
              </c:strCache>
            </c:strRef>
          </c:cat>
          <c:val>
            <c:numRef>
              <c:f>'9. Predicted Data'!$C$25:$C$29</c:f>
              <c:numCache>
                <c:formatCode>"$"#,##0</c:formatCode>
                <c:ptCount val="5"/>
                <c:pt idx="0">
                  <c:v>24000</c:v>
                </c:pt>
                <c:pt idx="1">
                  <c:v>18000</c:v>
                </c:pt>
                <c:pt idx="2">
                  <c:v>42500</c:v>
                </c:pt>
                <c:pt idx="3">
                  <c:v>25500</c:v>
                </c:pt>
                <c:pt idx="4">
                  <c:v>110000</c:v>
                </c:pt>
              </c:numCache>
            </c:numRef>
          </c:val>
          <c:smooth val="0"/>
          <c:extLst>
            <c:ext xmlns:c16="http://schemas.microsoft.com/office/drawing/2014/chart" uri="{C3380CC4-5D6E-409C-BE32-E72D297353CC}">
              <c16:uniqueId val="{00000001-A62D-40DD-B5D1-4977852F0E6C}"/>
            </c:ext>
          </c:extLst>
        </c:ser>
        <c:dLbls>
          <c:dLblPos val="t"/>
          <c:showLegendKey val="0"/>
          <c:showVal val="0"/>
          <c:showCatName val="0"/>
          <c:showSerName val="0"/>
          <c:showPercent val="0"/>
          <c:showBubbleSize val="0"/>
        </c:dLbls>
        <c:smooth val="0"/>
        <c:axId val="294781327"/>
        <c:axId val="294784655"/>
      </c:lineChart>
      <c:catAx>
        <c:axId val="2947813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84655"/>
        <c:crosses val="autoZero"/>
        <c:auto val="1"/>
        <c:lblAlgn val="ctr"/>
        <c:lblOffset val="100"/>
        <c:noMultiLvlLbl val="0"/>
      </c:catAx>
      <c:valAx>
        <c:axId val="29478465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813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DAY AND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'4. Revenue by Day and Time'!$B$1</c:f>
              <c:strCache>
                <c:ptCount val="1"/>
                <c:pt idx="0">
                  <c:v>Morning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Time'!$B$2:$B$8</c15:sqref>
                  </c15:fullRef>
                </c:ext>
              </c:extLst>
              <c:f>'4. Revenue by Day and Time'!$B$2:$B$7</c:f>
              <c:numCache>
                <c:formatCode>"$"#,##0</c:formatCode>
                <c:ptCount val="6"/>
                <c:pt idx="0">
                  <c:v>310.5</c:v>
                </c:pt>
                <c:pt idx="1">
                  <c:v>274.8</c:v>
                </c:pt>
                <c:pt idx="2">
                  <c:v>264</c:v>
                </c:pt>
                <c:pt idx="3">
                  <c:v>267.89999999999998</c:v>
                </c:pt>
                <c:pt idx="4">
                  <c:v>339</c:v>
                </c:pt>
                <c:pt idx="5">
                  <c:v>348.3</c:v>
                </c:pt>
              </c:numCache>
            </c:numRef>
          </c:val>
          <c:extLst>
            <c:ext xmlns:c16="http://schemas.microsoft.com/office/drawing/2014/chart" uri="{C3380CC4-5D6E-409C-BE32-E72D297353CC}">
              <c16:uniqueId val="{00000000-DFC9-4AC7-91DF-31FB809AD5EA}"/>
            </c:ext>
          </c:extLst>
        </c:ser>
        <c:ser>
          <c:idx val="1"/>
          <c:order val="1"/>
          <c:tx>
            <c:strRef>
              <c:f>'4. Revenue by Day and Time'!$C$1</c:f>
              <c:strCache>
                <c:ptCount val="1"/>
                <c:pt idx="0">
                  <c:v>Noon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Time'!$C$2:$C$8</c15:sqref>
                  </c15:fullRef>
                </c:ext>
              </c:extLst>
              <c:f>'4. Revenue by Day and Time'!$C$2:$C$7</c:f>
              <c:numCache>
                <c:formatCode>"$"#,##0</c:formatCode>
                <c:ptCount val="6"/>
                <c:pt idx="0">
                  <c:v>168.3</c:v>
                </c:pt>
                <c:pt idx="1">
                  <c:v>178.5</c:v>
                </c:pt>
                <c:pt idx="2">
                  <c:v>125.1</c:v>
                </c:pt>
                <c:pt idx="3">
                  <c:v>182.1</c:v>
                </c:pt>
                <c:pt idx="4">
                  <c:v>201.3</c:v>
                </c:pt>
                <c:pt idx="5">
                  <c:v>376.5</c:v>
                </c:pt>
              </c:numCache>
            </c:numRef>
          </c:val>
          <c:extLst>
            <c:ext xmlns:c16="http://schemas.microsoft.com/office/drawing/2014/chart" uri="{C3380CC4-5D6E-409C-BE32-E72D297353CC}">
              <c16:uniqueId val="{00000001-DFC9-4AC7-91DF-31FB809AD5EA}"/>
            </c:ext>
          </c:extLst>
        </c:ser>
        <c:ser>
          <c:idx val="2"/>
          <c:order val="2"/>
          <c:tx>
            <c:strRef>
              <c:f>'4. Revenue by Day and Time'!$D$1</c:f>
              <c:strCache>
                <c:ptCount val="1"/>
                <c:pt idx="0">
                  <c:v>Afternoon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Time'!$D$2:$D$8</c15:sqref>
                  </c15:fullRef>
                </c:ext>
              </c:extLst>
              <c:f>'4. Revenue by Day and Time'!$D$2:$D$7</c:f>
              <c:numCache>
                <c:formatCode>"$"#,##0</c:formatCode>
                <c:ptCount val="6"/>
                <c:pt idx="0">
                  <c:v>150.6</c:v>
                </c:pt>
                <c:pt idx="1">
                  <c:v>99.9</c:v>
                </c:pt>
                <c:pt idx="2">
                  <c:v>104.7</c:v>
                </c:pt>
                <c:pt idx="3">
                  <c:v>105</c:v>
                </c:pt>
                <c:pt idx="4">
                  <c:v>177</c:v>
                </c:pt>
                <c:pt idx="5">
                  <c:v>109.2</c:v>
                </c:pt>
              </c:numCache>
            </c:numRef>
          </c:val>
          <c:extLst>
            <c:ext xmlns:c16="http://schemas.microsoft.com/office/drawing/2014/chart" uri="{C3380CC4-5D6E-409C-BE32-E72D297353CC}">
              <c16:uniqueId val="{00000002-DFC9-4AC7-91DF-31FB809AD5EA}"/>
            </c:ext>
          </c:extLst>
        </c:ser>
        <c:ser>
          <c:idx val="3"/>
          <c:order val="3"/>
          <c:tx>
            <c:strRef>
              <c:f>'4. Revenue by Day and Time'!$E$1</c:f>
              <c:strCache>
                <c:ptCount val="1"/>
                <c:pt idx="0">
                  <c:v>Evening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'4. Revenue by Day and Time'!$A$2:$A$8</c15:sqref>
                  </c15:fullRef>
                </c:ext>
              </c:extLst>
              <c:f>'4. Revenue by Day and Time'!$A$2:$A$7</c:f>
              <c:strCache>
                <c:ptCount val="6"/>
                <c:pt idx="0">
                  <c:v>Monday</c:v>
                </c:pt>
                <c:pt idx="1">
                  <c:v>Tuesday</c:v>
                </c:pt>
                <c:pt idx="2">
                  <c:v>Wednesday</c:v>
                </c:pt>
                <c:pt idx="3">
                  <c:v>Thursday</c:v>
                </c:pt>
                <c:pt idx="4">
                  <c:v>Friday</c:v>
                </c:pt>
                <c:pt idx="5">
                  <c:v>Saturday</c:v>
                </c:pt>
              </c:strCache>
            </c:strRef>
          </c:cat>
          <c:val>
            <c:numRef>
              <c:extLst>
                <c:ext xmlns:c15="http://schemas.microsoft.com/office/drawing/2012/chart" uri="{02D57815-91ED-43cb-92C2-25804820EDAC}">
                  <c15:fullRef>
                    <c15:sqref>'4. Revenue by Day and Time'!$E$2:$E$8</c15:sqref>
                  </c15:fullRef>
                </c:ext>
              </c:extLst>
              <c:f>'4. Revenue by Day and Time'!$E$2:$E$7</c:f>
              <c:numCache>
                <c:formatCode>"$"#,##0</c:formatCode>
                <c:ptCount val="6"/>
                <c:pt idx="0">
                  <c:v>225.9</c:v>
                </c:pt>
                <c:pt idx="1">
                  <c:v>210</c:v>
                </c:pt>
                <c:pt idx="2">
                  <c:v>181.8</c:v>
                </c:pt>
                <c:pt idx="3">
                  <c:v>215.4</c:v>
                </c:pt>
                <c:pt idx="4">
                  <c:v>288.3</c:v>
                </c:pt>
                <c:pt idx="5">
                  <c:v>77.400000000000006</c:v>
                </c:pt>
              </c:numCache>
            </c:numRef>
          </c:val>
          <c:extLst>
            <c:ext xmlns:c16="http://schemas.microsoft.com/office/drawing/2014/chart" uri="{C3380CC4-5D6E-409C-BE32-E72D297353CC}">
              <c16:uniqueId val="{00000003-DFC9-4AC7-91DF-31FB809AD5EA}"/>
            </c:ext>
          </c:extLst>
        </c:ser>
        <c:dLbls>
          <c:showLegendKey val="0"/>
          <c:showVal val="0"/>
          <c:showCatName val="0"/>
          <c:showSerName val="0"/>
          <c:showPercent val="0"/>
          <c:showBubbleSize val="0"/>
        </c:dLbls>
        <c:gapWidth val="100"/>
        <c:overlap val="-24"/>
        <c:axId val="294796303"/>
        <c:axId val="294797551"/>
        <c:extLst>
          <c:ext xmlns:c15="http://schemas.microsoft.com/office/drawing/2012/chart" uri="{02D57815-91ED-43cb-92C2-25804820EDAC}">
            <c15:filteredBarSeries>
              <c15:ser>
                <c:idx val="4"/>
                <c:order val="4"/>
                <c:tx>
                  <c:strRef>
                    <c:extLst>
                      <c:ext uri="{02D57815-91ED-43cb-92C2-25804820EDAC}">
                        <c15:formulaRef>
                          <c15:sqref>'4. Revenue by Day and Time'!$F$1</c15:sqref>
                        </c15:formulaRef>
                      </c:ext>
                    </c:extLst>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'4. Revenue by Day and Time'!$A$2:$A$8</c15:sqref>
                        </c15:fullRef>
                        <c15:formulaRef>
                          <c15:sqref>'4. Revenue by Day and Time'!$A$2:$A$7</c15:sqref>
                        </c15:formulaRef>
                      </c:ext>
                    </c:extLst>
                    <c:strCache>
                      <c:ptCount val="6"/>
                      <c:pt idx="0">
                        <c:v>Monday</c:v>
                      </c:pt>
                      <c:pt idx="1">
                        <c:v>Tuesday</c:v>
                      </c:pt>
                      <c:pt idx="2">
                        <c:v>Wednesday</c:v>
                      </c:pt>
                      <c:pt idx="3">
                        <c:v>Thursday</c:v>
                      </c:pt>
                      <c:pt idx="4">
                        <c:v>Friday</c:v>
                      </c:pt>
                      <c:pt idx="5">
                        <c:v>Saturday</c:v>
                      </c:pt>
                    </c:strCache>
                  </c:strRef>
                </c:cat>
                <c:val>
                  <c:numRef>
                    <c:extLst>
                      <c:ext uri="{02D57815-91ED-43cb-92C2-25804820EDAC}">
                        <c15:fullRef>
                          <c15:sqref>'4. Revenue by Day and Time'!$F$2:$F$8</c15:sqref>
                        </c15:fullRef>
                        <c15:formulaRef>
                          <c15:sqref>'4. Revenue by Day and Time'!$F$2:$F$7</c15:sqref>
                        </c15:formulaRef>
                      </c:ext>
                    </c:extLst>
                    <c:numCache>
                      <c:formatCode>"$"#,##0</c:formatCode>
                      <c:ptCount val="6"/>
                      <c:pt idx="0">
                        <c:v>855.3</c:v>
                      </c:pt>
                      <c:pt idx="1">
                        <c:v>763.2</c:v>
                      </c:pt>
                      <c:pt idx="2">
                        <c:v>675.6</c:v>
                      </c:pt>
                      <c:pt idx="3">
                        <c:v>770.4</c:v>
                      </c:pt>
                      <c:pt idx="4">
                        <c:v>1005.5999999999999</c:v>
                      </c:pt>
                      <c:pt idx="5">
                        <c:v>911.4</c:v>
                      </c:pt>
                    </c:numCache>
                  </c:numRef>
                </c:val>
                <c:extLst>
                  <c:ext xmlns:c16="http://schemas.microsoft.com/office/drawing/2014/chart" uri="{C3380CC4-5D6E-409C-BE32-E72D297353CC}">
                    <c16:uniqueId val="{00000004-DFC9-4AC7-91DF-31FB809AD5EA}"/>
                  </c:ext>
                </c:extLst>
              </c15:ser>
            </c15:filteredBarSeries>
          </c:ext>
        </c:extLst>
      </c:barChart>
      <c:catAx>
        <c:axId val="294796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97551"/>
        <c:crosses val="autoZero"/>
        <c:auto val="1"/>
        <c:lblAlgn val="ctr"/>
        <c:lblOffset val="100"/>
        <c:noMultiLvlLbl val="0"/>
      </c:catAx>
      <c:valAx>
        <c:axId val="294797551"/>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963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Studio Data Analysis.xlsx]8.ROI!PivotTable8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ROI Per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'8.ROI'!$B$3</c:f>
              <c:strCache>
                <c:ptCount val="1"/>
                <c:pt idx="0">
                  <c:v>Total</c:v>
                </c:pt>
              </c:strCache>
            </c:strRef>
          </c:tx>
          <c:explosion val="1"/>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09-42D3-B181-F2A26215DB7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09-42D3-B181-F2A26215DB7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09-42D3-B181-F2A26215DB73}"/>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09-42D3-B181-F2A26215DB73}"/>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09-42D3-B181-F2A26215DB73}"/>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09-42D3-B181-F2A26215DB73}"/>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'8.ROI'!$A$4:$A$10</c:f>
              <c:strCache>
                <c:ptCount val="7"/>
                <c:pt idx="0">
                  <c:v>Monday</c:v>
                </c:pt>
                <c:pt idx="1">
                  <c:v>Tuesday</c:v>
                </c:pt>
                <c:pt idx="2">
                  <c:v>Wednesday</c:v>
                </c:pt>
                <c:pt idx="3">
                  <c:v>Thursday</c:v>
                </c:pt>
                <c:pt idx="4">
                  <c:v>Friday</c:v>
                </c:pt>
                <c:pt idx="5">
                  <c:v>Saturday</c:v>
                </c:pt>
                <c:pt idx="6">
                  <c:v>(blank)</c:v>
                </c:pt>
              </c:strCache>
            </c:strRef>
          </c:cat>
          <c:val>
            <c:numRef>
              <c:f>'8.ROI'!$B$4:$B$10</c:f>
              <c:numCache>
                <c:formatCode>0.00</c:formatCode>
                <c:ptCount val="7"/>
                <c:pt idx="0">
                  <c:v>84.331896551724142</c:v>
                </c:pt>
                <c:pt idx="1">
                  <c:v>64.482758620689651</c:v>
                </c:pt>
                <c:pt idx="2">
                  <c:v>45.603448275862078</c:v>
                </c:pt>
                <c:pt idx="3">
                  <c:v>66.034482758620697</c:v>
                </c:pt>
                <c:pt idx="4">
                  <c:v>116.72413793103449</c:v>
                </c:pt>
                <c:pt idx="5">
                  <c:v>96.422413793103431</c:v>
                </c:pt>
              </c:numCache>
            </c:numRef>
          </c:val>
          <c:extLst>
            <c:ext xmlns:c16="http://schemas.microsoft.com/office/drawing/2014/chart" uri="{C3380CC4-5D6E-409C-BE32-E72D297353CC}">
              <c16:uniqueId val="{0000000C-6909-42D3-B181-F2A26215DB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[Yoga Studio Data Analysis.xlsx]7.ROI PER SESSION!PivotTable9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ROI as per session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'7.ROI PER SESSION'!$B$3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'7.ROI PER SESSION'!$A$4:$A$32</c:f>
              <c:multiLvlStrCache>
                <c:ptCount val="25"/>
                <c:lvl>
                  <c:pt idx="0">
                    <c:v>Monday</c:v>
                  </c:pt>
                  <c:pt idx="1">
                    <c:v>Tuesday</c:v>
                  </c:pt>
                  <c:pt idx="2">
                    <c:v>Wednesday</c:v>
                  </c:pt>
                  <c:pt idx="3">
                    <c:v>Thursday</c:v>
                  </c:pt>
                  <c:pt idx="4">
                    <c:v>Friday</c:v>
                  </c:pt>
                  <c:pt idx="5">
                    <c:v>Saturday</c:v>
                  </c:pt>
                  <c:pt idx="6">
                    <c:v>Monday</c:v>
                  </c:pt>
                  <c:pt idx="7">
                    <c:v>Tuesday</c:v>
                  </c:pt>
                  <c:pt idx="8">
                    <c:v>Wednesday</c:v>
                  </c:pt>
                  <c:pt idx="9">
                    <c:v>Thursday</c:v>
                  </c:pt>
                  <c:pt idx="10">
                    <c:v>Friday</c:v>
                  </c:pt>
                  <c:pt idx="11">
                    <c:v>Saturday</c:v>
                  </c:pt>
                  <c:pt idx="12">
                    <c:v>Monday</c:v>
                  </c:pt>
                  <c:pt idx="13">
                    <c:v>Tuesday</c:v>
                  </c:pt>
                  <c:pt idx="14">
                    <c:v>Wednesday</c:v>
                  </c:pt>
                  <c:pt idx="15">
                    <c:v>Thursday</c:v>
                  </c:pt>
                  <c:pt idx="16">
                    <c:v>Friday</c:v>
                  </c:pt>
                  <c:pt idx="17">
                    <c:v>Saturday</c:v>
                  </c:pt>
                  <c:pt idx="18">
                    <c:v>Monday</c:v>
                  </c:pt>
                  <c:pt idx="19">
                    <c:v>Tuesday</c:v>
                  </c:pt>
                  <c:pt idx="20">
                    <c:v>Wednesday</c:v>
                  </c:pt>
                  <c:pt idx="21">
                    <c:v>Thursday</c:v>
                  </c:pt>
                  <c:pt idx="22">
                    <c:v>Friday</c:v>
                  </c:pt>
                  <c:pt idx="23">
                    <c:v>Saturday</c:v>
                  </c:pt>
                </c:lvl>
                <c:lvl>
                  <c:pt idx="0">
                    <c:v>Afternoon</c:v>
                  </c:pt>
                  <c:pt idx="6">
                    <c:v>Evening</c:v>
                  </c:pt>
                  <c:pt idx="12">
                    <c:v>Morning</c:v>
                  </c:pt>
                  <c:pt idx="18">
                    <c:v>Noon</c:v>
                  </c:pt>
                  <c:pt idx="24">
                    <c:v>(blank)</c:v>
                  </c:pt>
                </c:lvl>
              </c:multiLvlStrCache>
            </c:multiLvlStrRef>
          </c:cat>
          <c:val>
            <c:numRef>
              <c:f>'7.ROI PER SESSION'!$B$4:$B$32</c:f>
              <c:numCache>
                <c:formatCode>0</c:formatCode>
                <c:ptCount val="25"/>
                <c:pt idx="0">
                  <c:v>29.827586206896544</c:v>
                </c:pt>
                <c:pt idx="1">
                  <c:v>-13.87931034482758</c:v>
                </c:pt>
                <c:pt idx="2">
                  <c:v>-9.7413793103448256</c:v>
                </c:pt>
                <c:pt idx="3">
                  <c:v>-9.4827586206896548</c:v>
                </c:pt>
                <c:pt idx="4">
                  <c:v>52.586206896551722</c:v>
                </c:pt>
                <c:pt idx="5">
                  <c:v>-5.8620689655172393</c:v>
                </c:pt>
                <c:pt idx="6">
                  <c:v>94.741379310344826</c:v>
                </c:pt>
                <c:pt idx="7">
                  <c:v>81.034482758620683</c:v>
                </c:pt>
                <c:pt idx="8">
                  <c:v>56.724137931034491</c:v>
                </c:pt>
                <c:pt idx="9">
                  <c:v>85.689655172413808</c:v>
                </c:pt>
                <c:pt idx="10">
                  <c:v>148.5344827586207</c:v>
                </c:pt>
                <c:pt idx="11">
                  <c:v>-33.275862068965509</c:v>
                </c:pt>
                <c:pt idx="12">
                  <c:v>167.67241379310346</c:v>
                </c:pt>
                <c:pt idx="13">
                  <c:v>136.89655172413794</c:v>
                </c:pt>
                <c:pt idx="14">
                  <c:v>127.58620689655173</c:v>
                </c:pt>
                <c:pt idx="15">
                  <c:v>130.94827586206895</c:v>
                </c:pt>
                <c:pt idx="16">
                  <c:v>192.24137931034483</c:v>
                </c:pt>
                <c:pt idx="17">
                  <c:v>200.25862068965517</c:v>
                </c:pt>
                <c:pt idx="18">
                  <c:v>45.086206896551737</c:v>
                </c:pt>
                <c:pt idx="19">
                  <c:v>53.879310344827594</c:v>
                </c:pt>
                <c:pt idx="20">
                  <c:v>7.8448275862068915</c:v>
                </c:pt>
                <c:pt idx="21">
                  <c:v>56.982758620689658</c:v>
                </c:pt>
                <c:pt idx="22">
                  <c:v>73.534482758620697</c:v>
                </c:pt>
                <c:pt idx="23">
                  <c:v>224.56896551724137</c:v>
                </c:pt>
              </c:numCache>
            </c:numRef>
          </c:val>
          <c:smooth val="0"/>
          <c:extLst>
            <c:ext xmlns:c16="http://schemas.microsoft.com/office/drawing/2014/chart" uri="{C3380CC4-5D6E-409C-BE32-E72D297353CC}">
              <c16:uniqueId val="{00000001-128B-4A52-8E34-F11CD3CB3D76}"/>
            </c:ext>
          </c:extLst>
        </c:ser>
        <c:dLbls>
          <c:dLblPos val="r"/>
          <c:showLegendKey val="0"/>
          <c:showVal val="1"/>
          <c:showCatName val="0"/>
          <c:showSerName val="0"/>
          <c:showPercent val="0"/>
          <c:showBubbleSize val="0"/>
        </c:dLbls>
        <c:marker val="1"/>
        <c:smooth val="0"/>
        <c:axId val="292773503"/>
        <c:axId val="292778079"/>
      </c:lineChart>
      <c:catAx>
        <c:axId val="2927735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78079"/>
        <c:crosses val="autoZero"/>
        <c:auto val="1"/>
        <c:lblAlgn val="ctr"/>
        <c:lblOffset val="100"/>
        <c:noMultiLvlLbl val="0"/>
      </c:catAx>
      <c:valAx>
        <c:axId val="2927780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735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COSTS</a:t>
            </a:r>
          </a:p>
        </c:rich>
      </c:tx>
      <c:layout>
        <c:manualLayout>
          <c:xMode val="edge"/>
          <c:yMode val="edge"/>
          <c:x val="0.41227077865266848"/>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'5. Costs'!$A$2</c:f>
              <c:strCache>
                <c:ptCount val="1"/>
                <c:pt idx="0">
                  <c:v>Rent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Costs'!$B$2:$F$2</c15:sqref>
                  </c15:fullRef>
                </c:ext>
              </c:extLst>
              <c:f>'5. Costs'!$E$2</c:f>
              <c:numCache>
                <c:formatCode>#,##0</c:formatCode>
                <c:ptCount val="1"/>
                <c:pt idx="0" formatCode="&quot;$&quot;#,##0">
                  <c:v>24000</c:v>
                </c:pt>
              </c:numCache>
            </c:numRef>
          </c:val>
          <c:extLst>
            <c:ext xmlns:c16="http://schemas.microsoft.com/office/drawing/2014/chart" uri="{C3380CC4-5D6E-409C-BE32-E72D297353CC}">
              <c16:uniqueId val="{00000000-7DEE-4233-8611-A3CA78140F5F}"/>
            </c:ext>
          </c:extLst>
        </c:ser>
        <c:ser>
          <c:idx val="1"/>
          <c:order val="1"/>
          <c:tx>
            <c:strRef>
              <c:f>'5. Costs'!$A$3</c:f>
              <c:strCache>
                <c:ptCount val="1"/>
                <c:pt idx="0">
                  <c:v>Operational Costs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Costs'!$B$3:$F$3</c15:sqref>
                  </c15:fullRef>
                </c:ext>
              </c:extLst>
              <c:f>'5. Costs'!$E$3</c:f>
              <c:numCache>
                <c:formatCode>#,##0</c:formatCode>
                <c:ptCount val="1"/>
                <c:pt idx="0" formatCode="&quot;$&quot;#,##0">
                  <c:v>18000</c:v>
                </c:pt>
              </c:numCache>
            </c:numRef>
          </c:val>
          <c:extLst>
            <c:ext xmlns:c16="http://schemas.microsoft.com/office/drawing/2014/chart" uri="{C3380CC4-5D6E-409C-BE32-E72D297353CC}">
              <c16:uniqueId val="{00000001-7DEE-4233-8611-A3CA78140F5F}"/>
            </c:ext>
          </c:extLst>
        </c:ser>
        <c:ser>
          <c:idx val="2"/>
          <c:order val="2"/>
          <c:tx>
            <c:strRef>
              <c:f>'5. Costs'!$A$4</c:f>
              <c:strCache>
                <c:ptCount val="1"/>
                <c:pt idx="0">
                  <c:v>Teacher Fees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Costs'!$B$4:$F$4</c15:sqref>
                  </c15:fullRef>
                </c:ext>
              </c:extLst>
              <c:f>'5. Costs'!$E$4</c:f>
              <c:numCache>
                <c:formatCode>#,##0</c:formatCode>
                <c:ptCount val="1"/>
                <c:pt idx="0" formatCode="&quot;$&quot;#,##0">
                  <c:v>60000</c:v>
                </c:pt>
              </c:numCache>
            </c:numRef>
          </c:val>
          <c:extLst>
            <c:ext xmlns:c16="http://schemas.microsoft.com/office/drawing/2014/chart" uri="{C3380CC4-5D6E-409C-BE32-E72D297353CC}">
              <c16:uniqueId val="{00000002-7DEE-4233-8611-A3CA78140F5F}"/>
            </c:ext>
          </c:extLst>
        </c:ser>
        <c:ser>
          <c:idx val="3"/>
          <c:order val="3"/>
          <c:tx>
            <c:strRef>
              <c:f>'5. Costs'!$A$5</c:f>
              <c:strCache>
                <c:ptCount val="1"/>
                <c:pt idx="0">
                  <c:v>Session Costs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'5. Costs'!$B$1:$F$1</c15:sqref>
                  </c15:fullRef>
                </c:ext>
              </c:extLst>
              <c:f>'5. Costs'!$E$1</c:f>
              <c:strCache>
                <c:ptCount val="1"/>
                <c:pt idx="0">
                  <c:v>Total</c:v>
                </c:pt>
              </c:strCache>
            </c:strRef>
          </c:cat>
          <c:val>
            <c:numRef>
              <c:extLst>
                <c:ext xmlns:c15="http://schemas.microsoft.com/office/drawing/2012/chart" uri="{02D57815-91ED-43cb-92C2-25804820EDAC}">
                  <c15:fullRef>
                    <c15:sqref>'5. Costs'!$B$5:$F$5</c15:sqref>
                  </c15:fullRef>
                </c:ext>
              </c:extLst>
              <c:f>'5. Costs'!$E$5</c:f>
              <c:numCache>
                <c:formatCode>#,##0</c:formatCode>
                <c:ptCount val="1"/>
                <c:pt idx="0" formatCode="&quot;$&quot;#,##0">
                  <c:v>36000</c:v>
                </c:pt>
              </c:numCache>
            </c:numRef>
          </c:val>
          <c:extLst>
            <c:ext xmlns:c16="http://schemas.microsoft.com/office/drawing/2014/chart" uri="{C3380CC4-5D6E-409C-BE32-E72D297353CC}">
              <c16:uniqueId val="{00000003-7DEE-4233-8611-A3CA78140F5F}"/>
            </c:ext>
          </c:extLst>
        </c:ser>
        <c:dLbls>
          <c:dLblPos val="outEnd"/>
          <c:showLegendKey val="0"/>
          <c:showVal val="1"/>
          <c:showCatName val="0"/>
          <c:showSerName val="0"/>
          <c:showPercent val="0"/>
          <c:showBubbleSize val="0"/>
        </c:dLbls>
        <c:gapWidth val="100"/>
        <c:overlap val="-24"/>
        <c:axId val="381772159"/>
        <c:axId val="381759263"/>
      </c:barChart>
      <c:catAx>
        <c:axId val="381772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59263"/>
        <c:crosses val="autoZero"/>
        <c:auto val="1"/>
        <c:lblAlgn val="ctr"/>
        <c:lblOffset val="100"/>
        <c:noMultiLvlLbl val="0"/>
      </c:catAx>
      <c:valAx>
        <c:axId val="3817592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721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Predictive</a:t>
            </a:r>
            <a:r>
              <a:rPr lang="en-IN" baseline="0"/>
              <a:t> Data</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Predicted Data'!$B$9:$B$10</c:f>
              <c:strCache>
                <c:ptCount val="2"/>
                <c:pt idx="0">
                  <c:v>Predicted Data (canceling afternoon sessions &amp; Saturday evening)</c:v>
                </c:pt>
                <c:pt idx="1">
                  <c:v>Classes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Data'!$B$11:$B$15</c15:sqref>
                  </c15:fullRef>
                </c:ext>
              </c:extLst>
              <c:f>'9. Predicted Data'!$B$11:$B$14</c:f>
              <c:numCache>
                <c:formatCode>#,##0</c:formatCode>
                <c:ptCount val="4"/>
                <c:pt idx="0">
                  <c:v>300</c:v>
                </c:pt>
                <c:pt idx="1">
                  <c:v>300</c:v>
                </c:pt>
                <c:pt idx="2">
                  <c:v>0</c:v>
                </c:pt>
                <c:pt idx="3">
                  <c:v>250</c:v>
                </c:pt>
              </c:numCache>
            </c:numRef>
          </c:val>
          <c:extLst>
            <c:ext xmlns:c16="http://schemas.microsoft.com/office/drawing/2014/chart" uri="{C3380CC4-5D6E-409C-BE32-E72D297353CC}">
              <c16:uniqueId val="{00000000-72AA-40EA-AAED-E5D74A69EFF4}"/>
            </c:ext>
          </c:extLst>
        </c:ser>
        <c:ser>
          <c:idx val="1"/>
          <c:order val="1"/>
          <c:tx>
            <c:strRef>
              <c:f>'9. Predicted Data'!$C$9:$C$10</c:f>
              <c:strCache>
                <c:ptCount val="2"/>
                <c:pt idx="0">
                  <c:v>Predicted Data (canceling afternoon sessions &amp; Saturday evening)</c:v>
                </c:pt>
                <c:pt idx="1">
                  <c:v>Attendance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Data'!$C$11:$C$15</c15:sqref>
                  </c15:fullRef>
                </c:ext>
              </c:extLst>
              <c:f>'9. Predicted Data'!$C$11:$C$14</c:f>
              <c:numCache>
                <c:formatCode>#,##0</c:formatCode>
                <c:ptCount val="4"/>
                <c:pt idx="0">
                  <c:v>6015</c:v>
                </c:pt>
                <c:pt idx="1">
                  <c:v>4106</c:v>
                </c:pt>
                <c:pt idx="2">
                  <c:v>1244</c:v>
                </c:pt>
                <c:pt idx="3">
                  <c:v>3867</c:v>
                </c:pt>
              </c:numCache>
            </c:numRef>
          </c:val>
          <c:extLst>
            <c:ext xmlns:c16="http://schemas.microsoft.com/office/drawing/2014/chart" uri="{C3380CC4-5D6E-409C-BE32-E72D297353CC}">
              <c16:uniqueId val="{00000001-72AA-40EA-AAED-E5D74A69EFF4}"/>
            </c:ext>
          </c:extLst>
        </c:ser>
        <c:ser>
          <c:idx val="2"/>
          <c:order val="2"/>
          <c:tx>
            <c:strRef>
              <c:f>'9. Predicted Data'!$D$9:$D$10</c:f>
              <c:strCache>
                <c:ptCount val="2"/>
                <c:pt idx="0">
                  <c:v>Predicted Data (canceling afternoon sessions &amp; Saturday evening)</c:v>
                </c:pt>
                <c:pt idx="1">
                  <c:v>Revenue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'9. Predicted Data'!$A$11:$A$15</c15:sqref>
                  </c15:fullRef>
                </c:ext>
              </c:extLst>
              <c:f>'9. Predicted Data'!$A$11:$A$14</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Data'!$D$11:$D$15</c15:sqref>
                  </c15:fullRef>
                </c:ext>
              </c:extLst>
              <c:f>'9. Predicted Data'!$D$11:$D$14</c:f>
              <c:numCache>
                <c:formatCode>"$"#,##0</c:formatCode>
                <c:ptCount val="4"/>
                <c:pt idx="0">
                  <c:v>90225</c:v>
                </c:pt>
                <c:pt idx="1">
                  <c:v>61590</c:v>
                </c:pt>
                <c:pt idx="2">
                  <c:v>18660</c:v>
                </c:pt>
                <c:pt idx="3">
                  <c:v>58005</c:v>
                </c:pt>
              </c:numCache>
            </c:numRef>
          </c:val>
          <c:extLst>
            <c:ext xmlns:c16="http://schemas.microsoft.com/office/drawing/2014/chart" uri="{C3380CC4-5D6E-409C-BE32-E72D297353CC}">
              <c16:uniqueId val="{00000002-72AA-40EA-AAED-E5D74A69EFF4}"/>
            </c:ext>
          </c:extLst>
        </c:ser>
        <c:dLbls>
          <c:dLblPos val="outEnd"/>
          <c:showLegendKey val="0"/>
          <c:showVal val="1"/>
          <c:showCatName val="0"/>
          <c:showSerName val="0"/>
          <c:showPercent val="0"/>
          <c:showBubbleSize val="0"/>
        </c:dLbls>
        <c:gapWidth val="315"/>
        <c:overlap val="-40"/>
        <c:axId val="296103103"/>
        <c:axId val="296111423"/>
      </c:barChart>
      <c:catAx>
        <c:axId val="296103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111423"/>
        <c:crosses val="autoZero"/>
        <c:auto val="1"/>
        <c:lblAlgn val="ctr"/>
        <c:lblOffset val="100"/>
        <c:noMultiLvlLbl val="0"/>
      </c:catAx>
      <c:valAx>
        <c:axId val="296111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10310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Predicted Revenue</a:t>
            </a:r>
          </a:p>
        </c:rich>
      </c:tx>
      <c:layout/>
      <c:overlay val="0"/>
      <c:spPr>
        <a:noFill/>
        <a:ln>
          <a:solidFill>
            <a:schemeClr val="accent1">
              <a:lumMod val="60000"/>
              <a:lumOff val="4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1"/>
          <c:order val="1"/>
          <c:tx>
            <c:strRef>
              <c:f>'9. Predicted Data'!$C$17</c:f>
              <c:strCache>
                <c:ptCount val="1"/>
                <c:pt idx="0">
                  <c:v>Predicted Revenue</c:v>
                </c:pt>
              </c:strCache>
            </c:strRef>
          </c:tx>
          <c:dPt>
            <c:idx val="0"/>
            <c:bubble3D val="0"/>
            <c:explosion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7D-44ED-8BD6-17BCFD0609DC}"/>
              </c:ext>
            </c:extLst>
          </c:dPt>
          <c:dPt>
            <c:idx val="1"/>
            <c:bubble3D val="0"/>
            <c:explosion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7D-44ED-8BD6-17BCFD0609DC}"/>
              </c:ext>
            </c:extLst>
          </c:dPt>
          <c:dPt>
            <c:idx val="2"/>
            <c:bubble3D val="0"/>
            <c:explosion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7D-44ED-8BD6-17BCFD0609DC}"/>
              </c:ext>
            </c:extLst>
          </c:dPt>
          <c:dPt>
            <c:idx val="3"/>
            <c:bubble3D val="0"/>
            <c:explosion val="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7D-44ED-8BD6-17BCFD0609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'9. Predicted Data'!$A$18:$A$22</c15:sqref>
                  </c15:fullRef>
                </c:ext>
              </c:extLst>
              <c:f>'9. Predicted Data'!$A$18:$A$21</c:f>
              <c:strCache>
                <c:ptCount val="4"/>
                <c:pt idx="0">
                  <c:v>Morning</c:v>
                </c:pt>
                <c:pt idx="1">
                  <c:v>Noon</c:v>
                </c:pt>
                <c:pt idx="2">
                  <c:v>Afternoon</c:v>
                </c:pt>
                <c:pt idx="3">
                  <c:v>Evening</c:v>
                </c:pt>
              </c:strCache>
            </c:strRef>
          </c:cat>
          <c:val>
            <c:numRef>
              <c:extLst>
                <c:ext xmlns:c15="http://schemas.microsoft.com/office/drawing/2012/chart" uri="{02D57815-91ED-43cb-92C2-25804820EDAC}">
                  <c15:fullRef>
                    <c15:sqref>'9. Predicted Data'!$C$18:$C$22</c15:sqref>
                  </c15:fullRef>
                </c:ext>
              </c:extLst>
              <c:f>'9. Predicted Data'!$C$18:$C$21</c:f>
              <c:numCache>
                <c:formatCode>"$"#,##0</c:formatCode>
                <c:ptCount val="4"/>
                <c:pt idx="0">
                  <c:v>90225</c:v>
                </c:pt>
                <c:pt idx="1">
                  <c:v>61590</c:v>
                </c:pt>
                <c:pt idx="2">
                  <c:v>18660</c:v>
                </c:pt>
                <c:pt idx="3">
                  <c:v>58005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787D-44ED-8BD6-17BCFD0609DC}"/>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'9. Predicted Data'!$B$17</c15:sqref>
                        </c15:formulaRef>
                      </c:ext>
                    </c:extLst>
                    <c:strCache>
                      <c:ptCount val="1"/>
                      <c:pt idx="0">
                        <c:v>Current Revenue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87D-44ED-8BD6-17BCFD0609D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787D-44ED-8BD6-17BCFD0609DC}"/>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787D-44ED-8BD6-17BCFD0609DC}"/>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87D-44ED-8BD6-17BCFD0609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ullRef>
                          <c15:sqref>'9. Predicted Data'!$A$18:$A$22</c15:sqref>
                        </c15:fullRef>
                        <c15:formulaRef>
                          <c15:sqref>'9. Predicted Data'!$A$18:$A$21</c15:sqref>
                        </c15:formulaRef>
                      </c:ext>
                    </c:extLst>
                    <c:strCache>
                      <c:ptCount val="4"/>
                      <c:pt idx="0">
                        <c:v>Morning</c:v>
                      </c:pt>
                      <c:pt idx="1">
                        <c:v>Noon</c:v>
                      </c:pt>
                      <c:pt idx="2">
                        <c:v>Afternoon</c:v>
                      </c:pt>
                      <c:pt idx="3">
                        <c:v>Evening</c:v>
                      </c:pt>
                    </c:strCache>
                  </c:strRef>
                </c:cat>
                <c:val>
                  <c:numRef>
                    <c:extLst>
                      <c:ext uri="{02D57815-91ED-43cb-92C2-25804820EDAC}">
                        <c15:fullRef>
                          <c15:sqref>'9. Predicted Data'!$B$18:$B$22</c15:sqref>
                        </c15:fullRef>
                        <c15:formulaRef>
                          <c15:sqref>'9. Predicted Data'!$B$18:$B$21</c15:sqref>
                        </c15:formulaRef>
                      </c:ext>
                    </c:extLst>
                    <c:numCache>
                      <c:formatCode>"$"#,##0</c:formatCode>
                      <c:ptCount val="4"/>
                      <c:pt idx="0">
                        <c:v>90225</c:v>
                      </c:pt>
                      <c:pt idx="1">
                        <c:v>61590</c:v>
                      </c:pt>
                      <c:pt idx="2">
                        <c:v>37320</c:v>
                      </c:pt>
                      <c:pt idx="3">
                        <c:v>59940</c:v>
                      </c:pt>
                    </c:numCache>
                  </c:numRef>
                </c:val>
                <c:extLst>
                  <c:ext uri="{02D57815-91ED-43cb-92C2-25804820EDAC}">
                    <c15:categoryFilterExceptions/>
                  </c:ext>
                  <c:ext xmlns:c16="http://schemas.microsoft.com/office/drawing/2014/chart" uri="{C3380CC4-5D6E-409C-BE32-E72D297353CC}">
                    <c16:uniqueId val="{00000011-787D-44ED-8BD6-17BCFD0609DC}"/>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Predicted Profits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960892388451443"/>
          <c:y val="0.17171296296296298"/>
          <c:w val="0.81123840769903766"/>
          <c:h val="0.72088764946048411"/>
        </c:manualLayout>
      </c:layout>
      <c:scatterChart>
        <c:scatterStyle val="lineMarker"/>
        <c:varyColors val="0"/>
        <c:ser>
          <c:idx val="0"/>
          <c:order val="0"/>
          <c:tx>
            <c:strRef>
              <c:f>'9. Predicted Data'!$C$31</c:f>
              <c:strCache>
                <c:ptCount val="1"/>
                <c:pt idx="0">
                  <c:v>Predicted Profits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xVal>
            <c:strRef>
              <c:f>'9. Predicted Data'!$B$32:$B$34</c:f>
              <c:strCache>
                <c:ptCount val="3"/>
                <c:pt idx="0">
                  <c:v>$1,11,075</c:v>
                </c:pt>
                <c:pt idx="1">
                  <c:v>--</c:v>
                </c:pt>
                <c:pt idx="2">
                  <c:v>$1,11,075</c:v>
                </c:pt>
              </c:strCache>
            </c:strRef>
          </c:xVal>
          <c:yVal>
            <c:numRef>
              <c:f>'9. Predicted Data'!$C$32:$C$34</c:f>
              <c:numCache>
                <c:formatCode>"$"#,##0</c:formatCode>
                <c:ptCount val="3"/>
                <c:pt idx="0">
                  <c:v>111075</c:v>
                </c:pt>
                <c:pt idx="1">
                  <c:v>9340</c:v>
                </c:pt>
                <c:pt idx="2">
                  <c:v>120415</c:v>
                </c:pt>
              </c:numCache>
            </c:numRef>
          </c:yVal>
          <c:smooth val="0"/>
          <c:extLst>
            <c:ext xmlns:c16="http://schemas.microsoft.com/office/drawing/2014/chart" uri="{C3380CC4-5D6E-409C-BE32-E72D297353CC}">
              <c16:uniqueId val="{00000000-1988-4F79-92F6-91849C319E41}"/>
            </c:ext>
          </c:extLst>
        </c:ser>
        <c:dLbls>
          <c:showLegendKey val="0"/>
          <c:showVal val="0"/>
          <c:showCatName val="0"/>
          <c:showSerName val="0"/>
          <c:showPercent val="0"/>
          <c:showBubbleSize val="0"/>
        </c:dLbls>
        <c:axId val="379137727"/>
        <c:axId val="379133983"/>
      </c:scatterChart>
      <c:valAx>
        <c:axId val="3791377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133983"/>
        <c:crosses val="autoZero"/>
        <c:crossBetween val="midCat"/>
      </c:valAx>
      <c:valAx>
        <c:axId val="3791339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137727"/>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5</xdr:col>
      <xdr:colOff>120650</xdr:colOff>
      <xdr:row>10</xdr:row>
      <xdr:rowOff>31750</xdr:rowOff>
    </xdr:from>
    <xdr:ext cx="184731" cy="264560"/>
    <xdr:sp macro="" textlink="">
      <xdr:nvSpPr>
        <xdr:cNvPr id="2" name="TextBox 1"/>
        <xdr:cNvSpPr txBox="1"/>
      </xdr:nvSpPr>
      <xdr:spPr>
        <a:xfrm>
          <a:off x="3422650" y="2000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6350</xdr:colOff>
      <xdr:row>0</xdr:row>
      <xdr:rowOff>12700</xdr:rowOff>
    </xdr:from>
    <xdr:to>
      <xdr:col>24</xdr:col>
      <xdr:colOff>482600</xdr:colOff>
      <xdr:row>2</xdr:row>
      <xdr:rowOff>0</xdr:rowOff>
    </xdr:to>
    <xdr:sp macro="" textlink="">
      <xdr:nvSpPr>
        <xdr:cNvPr id="3" name="TextBox 2"/>
        <xdr:cNvSpPr txBox="1"/>
      </xdr:nvSpPr>
      <xdr:spPr>
        <a:xfrm>
          <a:off x="6350" y="12700"/>
          <a:ext cx="16325850" cy="3810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1"/>
            <a:t>                                                                                      YOGA STUDIO DASHBOARD</a:t>
          </a:r>
        </a:p>
      </xdr:txBody>
    </xdr:sp>
    <xdr:clientData/>
  </xdr:twoCellAnchor>
  <xdr:twoCellAnchor>
    <xdr:from>
      <xdr:col>3</xdr:col>
      <xdr:colOff>268568</xdr:colOff>
      <xdr:row>2</xdr:row>
      <xdr:rowOff>44822</xdr:rowOff>
    </xdr:from>
    <xdr:to>
      <xdr:col>9</xdr:col>
      <xdr:colOff>262217</xdr:colOff>
      <xdr:row>11</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119530</xdr:colOff>
      <xdr:row>2</xdr:row>
      <xdr:rowOff>52294</xdr:rowOff>
    </xdr:from>
    <xdr:to>
      <xdr:col>20</xdr:col>
      <xdr:colOff>597647</xdr:colOff>
      <xdr:row>11</xdr:row>
      <xdr:rowOff>164352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306294</xdr:colOff>
      <xdr:row>2</xdr:row>
      <xdr:rowOff>44823</xdr:rowOff>
    </xdr:from>
    <xdr:to>
      <xdr:col>16</xdr:col>
      <xdr:colOff>76948</xdr:colOff>
      <xdr:row>11</xdr:row>
      <xdr:rowOff>141942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22413</xdr:colOff>
      <xdr:row>12</xdr:row>
      <xdr:rowOff>2986</xdr:rowOff>
    </xdr:from>
    <xdr:to>
      <xdr:col>21</xdr:col>
      <xdr:colOff>14942</xdr:colOff>
      <xdr:row>23</xdr:row>
      <xdr:rowOff>186763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313764</xdr:colOff>
      <xdr:row>11</xdr:row>
      <xdr:rowOff>171824</xdr:rowOff>
    </xdr:from>
    <xdr:to>
      <xdr:col>15</xdr:col>
      <xdr:colOff>634999</xdr:colOff>
      <xdr:row>23</xdr:row>
      <xdr:rowOff>127001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261470</xdr:colOff>
      <xdr:row>12</xdr:row>
      <xdr:rowOff>0</xdr:rowOff>
    </xdr:from>
    <xdr:to>
      <xdr:col>8</xdr:col>
      <xdr:colOff>278278</xdr:colOff>
      <xdr:row>23</xdr:row>
      <xdr:rowOff>119529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109445</xdr:colOff>
      <xdr:row>12</xdr:row>
      <xdr:rowOff>40340</xdr:rowOff>
    </xdr:from>
    <xdr:to>
      <xdr:col>3</xdr:col>
      <xdr:colOff>179295</xdr:colOff>
      <xdr:row>23</xdr:row>
      <xdr:rowOff>22412</xdr:rowOff>
    </xdr:to>
    <mc:AlternateContent xmlns:mc="http://schemas.openxmlformats.org/markup-compatibility/2006">
      <mc:Choice xmlns:a14="http://schemas.microsoft.com/office/drawing/2010/main" Requires="a14">
        <xdr:graphicFrame macro="">
          <xdr:nvGraphicFramePr>
            <xdr:cNvPr id="19"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09445" y="2371164"/>
              <a:ext cx="2042085" cy="211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97118</xdr:colOff>
      <xdr:row>2</xdr:row>
      <xdr:rowOff>112058</xdr:rowOff>
    </xdr:from>
    <xdr:to>
      <xdr:col>3</xdr:col>
      <xdr:colOff>198719</xdr:colOff>
      <xdr:row>10</xdr:row>
      <xdr:rowOff>104587</xdr:rowOff>
    </xdr:to>
    <mc:AlternateContent xmlns:mc="http://schemas.openxmlformats.org/markup-compatibility/2006">
      <mc:Choice xmlns:a14="http://schemas.microsoft.com/office/drawing/2010/main" Requires="a14">
        <xdr:graphicFrame macro="">
          <xdr:nvGraphicFramePr>
            <xdr:cNvPr id="20" name="Time"/>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97118" y="500529"/>
              <a:ext cx="2073836" cy="1546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142875</xdr:colOff>
      <xdr:row>0</xdr:row>
      <xdr:rowOff>57150</xdr:rowOff>
    </xdr:from>
    <xdr:to>
      <xdr:col>12</xdr:col>
      <xdr:colOff>355600</xdr:colOff>
      <xdr:row>14</xdr:row>
      <xdr:rowOff>44450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495301</xdr:colOff>
      <xdr:row>15</xdr:row>
      <xdr:rowOff>184150</xdr:rowOff>
    </xdr:from>
    <xdr:to>
      <xdr:col>7</xdr:col>
      <xdr:colOff>165100</xdr:colOff>
      <xdr:row>27</xdr:row>
      <xdr:rowOff>82550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441325</xdr:colOff>
      <xdr:row>15</xdr:row>
      <xdr:rowOff>69850</xdr:rowOff>
    </xdr:from>
    <xdr:to>
      <xdr:col>11</xdr:col>
      <xdr:colOff>698500</xdr:colOff>
      <xdr:row>26</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336549</xdr:colOff>
      <xdr:row>27</xdr:row>
      <xdr:rowOff>127000</xdr:rowOff>
    </xdr:from>
    <xdr:to>
      <xdr:col>10</xdr:col>
      <xdr:colOff>117474</xdr:colOff>
      <xdr:row>40</xdr:row>
      <xdr:rowOff>152400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6350</xdr:rowOff>
    </xdr:from>
    <xdr:to>
      <xdr:col>28</xdr:col>
      <xdr:colOff>571500</xdr:colOff>
      <xdr:row>2</xdr:row>
      <xdr:rowOff>44823</xdr:rowOff>
    </xdr:to>
    <xdr:sp macro="" textlink="">
      <xdr:nvSpPr>
        <xdr:cNvPr id="2" name="TextBox 1"/>
        <xdr:cNvSpPr txBox="1"/>
      </xdr:nvSpPr>
      <xdr:spPr>
        <a:xfrm>
          <a:off x="0" y="6350"/>
          <a:ext cx="18979029" cy="32982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aseline="0">
              <a:solidFill>
                <a:schemeClr val="tx2"/>
              </a:solidFill>
            </a:rPr>
            <a:t>                                                                                      </a:t>
          </a:r>
          <a:r>
            <a:rPr lang="en-IN" sz="2000">
              <a:solidFill>
                <a:schemeClr val="tx2"/>
              </a:solidFill>
            </a:rPr>
            <a:t>PRIDICTIVE</a:t>
          </a:r>
          <a:r>
            <a:rPr lang="en-IN" sz="2000" baseline="0">
              <a:solidFill>
                <a:schemeClr val="tx2"/>
              </a:solidFill>
            </a:rPr>
            <a:t> DATA ANALYSIS</a:t>
          </a:r>
          <a:endParaRPr lang="en-IN" sz="2000">
            <a:solidFill>
              <a:schemeClr val="tx2"/>
            </a:solidFill>
          </a:endParaRPr>
        </a:p>
      </xdr:txBody>
    </xdr:sp>
    <xdr:clientData/>
  </xdr:twoCellAnchor>
  <xdr:twoCellAnchor>
    <xdr:from>
      <xdr:col>0</xdr:col>
      <xdr:colOff>0</xdr:colOff>
      <xdr:row>2</xdr:row>
      <xdr:rowOff>52294</xdr:rowOff>
    </xdr:from>
    <xdr:to>
      <xdr:col>8</xdr:col>
      <xdr:colOff>139700</xdr:colOff>
      <xdr:row>17</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2</xdr:row>
      <xdr:rowOff>89647</xdr:rowOff>
    </xdr:from>
    <xdr:to>
      <xdr:col>13</xdr:col>
      <xdr:colOff>29882</xdr:colOff>
      <xdr:row>12</xdr:row>
      <xdr:rowOff>82175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306294</xdr:colOff>
      <xdr:row>2</xdr:row>
      <xdr:rowOff>82176</xdr:rowOff>
    </xdr:from>
    <xdr:to>
      <xdr:col>20</xdr:col>
      <xdr:colOff>610720</xdr:colOff>
      <xdr:row>12</xdr:row>
      <xdr:rowOff>82177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201706</xdr:colOff>
      <xdr:row>12</xdr:row>
      <xdr:rowOff>112059</xdr:rowOff>
    </xdr:from>
    <xdr:to>
      <xdr:col>20</xdr:col>
      <xdr:colOff>567765</xdr:colOff>
      <xdr:row>23</xdr:row>
      <xdr:rowOff>153521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52294</xdr:colOff>
      <xdr:row>18</xdr:row>
      <xdr:rowOff>59764</xdr:rowOff>
    </xdr:from>
    <xdr:to>
      <xdr:col>8</xdr:col>
      <xdr:colOff>82177</xdr:colOff>
      <xdr:row>20</xdr:row>
      <xdr:rowOff>171824</xdr:rowOff>
    </xdr:to>
    <xdr:sp macro="" textlink="">
      <xdr:nvSpPr>
        <xdr:cNvPr id="7" name="TextBox 6"/>
        <xdr:cNvSpPr txBox="1"/>
      </xdr:nvSpPr>
      <xdr:spPr>
        <a:xfrm>
          <a:off x="52294" y="3458882"/>
          <a:ext cx="5289177" cy="50053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DATA SHOWS THAT THE YOGA STUDIO HAD PREDICTED REVENUE, PROFITS AND COSTS BEFORE IN HAND FOR THE WHOLE FINANCIAL</a:t>
          </a:r>
          <a:r>
            <a:rPr lang="en-IN" sz="1100" baseline="0"/>
            <a:t> YEAR. </a:t>
          </a:r>
          <a:endParaRPr lang="en-IN" sz="1100"/>
        </a:p>
      </xdr:txBody>
    </xdr:sp>
    <xdr:clientData/>
  </xdr:twoCellAnchor>
  <xdr:twoCellAnchor>
    <xdr:from>
      <xdr:col>13</xdr:col>
      <xdr:colOff>59765</xdr:colOff>
      <xdr:row>2</xdr:row>
      <xdr:rowOff>89646</xdr:rowOff>
    </xdr:from>
    <xdr:to>
      <xdr:col>15</xdr:col>
      <xdr:colOff>261471</xdr:colOff>
      <xdr:row>12</xdr:row>
      <xdr:rowOff>67234</xdr:rowOff>
    </xdr:to>
    <xdr:sp macro="" textlink="">
      <xdr:nvSpPr>
        <xdr:cNvPr id="8" name="TextBox 7"/>
        <xdr:cNvSpPr txBox="1"/>
      </xdr:nvSpPr>
      <xdr:spPr>
        <a:xfrm>
          <a:off x="8606118" y="380999"/>
          <a:ext cx="1516529" cy="191994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PREDICTED PROFIT</a:t>
          </a:r>
          <a:r>
            <a:rPr lang="en-IN" sz="1100" baseline="0"/>
            <a:t> WAS $1,20,415 BUT THE STUDIO EARNED $1,11,075.</a:t>
          </a:r>
        </a:p>
        <a:p>
          <a:r>
            <a:rPr lang="en-IN" sz="1100" baseline="0"/>
            <a:t>THE PREDICTED REVENUE WAS </a:t>
          </a:r>
          <a:r>
            <a:rPr lang="en-IN" sz="1100" b="0" i="1" u="none" strike="noStrike">
              <a:solidFill>
                <a:schemeClr val="dk1"/>
              </a:solidFill>
              <a:effectLst/>
              <a:latin typeface="+mn-lt"/>
              <a:ea typeface="+mn-ea"/>
              <a:cs typeface="+mn-cs"/>
            </a:rPr>
            <a:t>$2,30,415</a:t>
          </a:r>
          <a:r>
            <a:rPr lang="en-IN"/>
            <a:t> WHEREAS</a:t>
          </a:r>
          <a:r>
            <a:rPr lang="en-IN" baseline="0"/>
            <a:t> THE ACHIEVED REVENUE WAS $2,49,075 .</a:t>
          </a:r>
          <a:endParaRPr lang="en-IN" sz="1100" baseline="0"/>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336550</xdr:colOff>
      <xdr:row>2</xdr:row>
      <xdr:rowOff>171450</xdr:rowOff>
    </xdr:from>
    <xdr:to>
      <xdr:col>12</xdr:col>
      <xdr:colOff>82550</xdr:colOff>
      <xdr:row>17</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774699</xdr:colOff>
      <xdr:row>3</xdr:row>
      <xdr:rowOff>165100</xdr:rowOff>
    </xdr:from>
    <xdr:to>
      <xdr:col>11</xdr:col>
      <xdr:colOff>644524</xdr:colOff>
      <xdr:row>17</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714375</xdr:colOff>
      <xdr:row>2</xdr:row>
      <xdr:rowOff>50800</xdr:rowOff>
    </xdr:from>
    <xdr:to>
      <xdr:col>12</xdr:col>
      <xdr:colOff>180975</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558800</xdr:colOff>
      <xdr:row>7</xdr:row>
      <xdr:rowOff>0</xdr:rowOff>
    </xdr:from>
    <xdr:to>
      <xdr:col>11</xdr:col>
      <xdr:colOff>82550</xdr:colOff>
      <xdr:row>18</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269875</xdr:colOff>
      <xdr:row>2</xdr:row>
      <xdr:rowOff>139700</xdr:rowOff>
    </xdr:from>
    <xdr:to>
      <xdr:col>10</xdr:col>
      <xdr:colOff>219075</xdr:colOff>
      <xdr:row>16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454025</xdr:colOff>
      <xdr:row>16</xdr:row>
      <xdr:rowOff>76200</xdr:rowOff>
    </xdr:from>
    <xdr:to>
      <xdr:col>10</xdr:col>
      <xdr:colOff>403225</xdr:colOff>
      <xdr:row>30</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434975</xdr:colOff>
      <xdr:row>2</xdr:row>
      <xdr:rowOff>82550</xdr:rowOff>
    </xdr:from>
    <xdr:to>
      <xdr:col>8</xdr:col>
      <xdr:colOff>209550</xdr:colOff>
      <xdr:row>12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 Shreya" refreshedDate="45430.285265740742" createdVersion="6" refreshedVersion="6" minRefreshableVersion="3" recordCount="25">
  <cacheSource type="worksheet">
    <worksheetSource ref="A1:N1048576" sheet="Additinal row added"/>
  </cacheSource>
  <cacheFields count="14">
    <cacheField name="Day" numFmtId="0">
      <sharedItems containsBlank="1" count="7">
        <s v="Monday"/>
        <s v="Tuesday"/>
        <s v="Wednesday"/>
        <s v="Thursday"/>
        <s v="Friday"/>
        <s v="Saturday"/>
        <m/>
      </sharedItems>
    </cacheField>
    <cacheField name="Time" numFmtId="0">
      <sharedItems containsBlank="1" count="5">
        <s v="Morning"/>
        <s v="Noon"/>
        <s v="Afternoon"/>
        <s v="Evening"/>
        <m/>
      </sharedItems>
    </cacheField>
    <cacheField name="Classes" numFmtId="0">
      <sharedItems containsString="0" containsBlank="1" containsNumber="1" containsInteger="1" minValue="50" maxValue="50" count="2">
        <n v="50"/>
        <m/>
      </sharedItems>
    </cacheField>
    <cacheField name="Attendance" numFmtId="0">
      <sharedItems containsString="0" containsBlank="1" containsNumber="1" containsInteger="1" minValue="258" maxValue="1255"/>
    </cacheField>
    <cacheField name="Revenue" numFmtId="0">
      <sharedItems containsString="0" containsBlank="1" containsNumber="1" containsInteger="1" minValue="3870" maxValue="18825" count="25">
        <n v="15525"/>
        <n v="8415"/>
        <n v="7530"/>
        <n v="11295"/>
        <n v="13740"/>
        <n v="8925"/>
        <n v="4995"/>
        <n v="10500"/>
        <n v="13200"/>
        <n v="6255"/>
        <n v="5235"/>
        <n v="9090"/>
        <n v="13395"/>
        <n v="9105"/>
        <n v="5250"/>
        <n v="10770"/>
        <n v="16950"/>
        <n v="10065"/>
        <n v="8850"/>
        <n v="14415"/>
        <n v="17415"/>
        <n v="18825"/>
        <n v="5460"/>
        <n v="3870"/>
        <m/>
      </sharedItems>
    </cacheField>
    <cacheField name="Avg Attendance" numFmtId="0">
      <sharedItems containsString="0" containsBlank="1" containsNumber="1" minValue="5.16" maxValue="25.1" count="25">
        <n v="20.7"/>
        <n v="11.22"/>
        <n v="10.039999999999999"/>
        <n v="15.06"/>
        <n v="18.32"/>
        <n v="11.9"/>
        <n v="6.66"/>
        <n v="14"/>
        <n v="17.600000000000001"/>
        <n v="8.34"/>
        <n v="6.98"/>
        <n v="12.12"/>
        <n v="17.86"/>
        <n v="12.14"/>
        <n v="7"/>
        <n v="14.36"/>
        <n v="22.6"/>
        <n v="13.42"/>
        <n v="11.8"/>
        <n v="19.22"/>
        <n v="23.22"/>
        <n v="25.1"/>
        <n v="7.28"/>
        <n v="5.16"/>
        <m/>
      </sharedItems>
    </cacheField>
    <cacheField name="Avg Revenue" numFmtId="0">
      <sharedItems containsString="0" containsBlank="1" containsNumber="1" minValue="77.400000000000006" maxValue="376.5"/>
    </cacheField>
    <cacheField name="Teacher Cost" numFmtId="0">
      <sharedItems containsString="0" containsBlank="1" containsNumber="1" containsInteger="1" minValue="50" maxValue="50"/>
    </cacheField>
    <cacheField name="Per Session Cost" numFmtId="0">
      <sharedItems containsString="0" containsBlank="1" containsNumber="1" containsInteger="1" minValue="30" maxValue="30"/>
    </cacheField>
    <cacheField name="Variable Cost per Session" numFmtId="0">
      <sharedItems containsString="0" containsBlank="1" containsNumber="1" containsInteger="1" minValue="80" maxValue="80"/>
    </cacheField>
    <cacheField name="Fixed Cost per Session" numFmtId="0">
      <sharedItems containsString="0" containsBlank="1" containsNumber="1" minValue="36.458333333333336" maxValue="36.458333333333336"/>
    </cacheField>
    <cacheField name="Total Cost per Session" numFmtId="0">
      <sharedItems containsString="0" containsBlank="1" containsNumber="1" containsInteger="1" minValue="116" maxValue="116"/>
    </cacheField>
    <cacheField name="Profit per Session" numFmtId="0">
      <sharedItems containsString="0" containsBlank="1" containsNumber="1" minValue="-38.599999999999994" maxValue="260.5"/>
    </cacheField>
    <cacheField name="ROI per Session" numFmtId="0">
      <sharedItems containsString="0" containsBlank="1" containsNumber="1" minValue="-33.275862068965509" maxValue="224.56896551724137" count="25">
        <n v="167.67241379310346"/>
        <n v="45.086206896551737"/>
        <n v="29.827586206896544"/>
        <n v="94.741379310344826"/>
        <n v="136.89655172413794"/>
        <n v="53.879310344827594"/>
        <n v="-13.87931034482758"/>
        <n v="81.034482758620683"/>
        <n v="127.58620689655173"/>
        <n v="7.8448275862068915"/>
        <n v="-9.7413793103448256"/>
        <n v="56.724137931034491"/>
        <n v="130.94827586206895"/>
        <n v="56.982758620689658"/>
        <n v="-9.4827586206896548"/>
        <n v="85.689655172413808"/>
        <n v="192.24137931034483"/>
        <n v="73.534482758620697"/>
        <n v="52.586206896551722"/>
        <n v="148.5344827586207"/>
        <n v="200.25862068965517"/>
        <n v="224.56896551724137"/>
        <n v="-5.8620689655172393"/>
        <n v="-33.275862068965509"/>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
  <r>
    <x v="0"/>
    <x v="0"/>
    <x v="0"/>
    <n v="1035"/>
    <x v="0"/>
    <x v="0"/>
    <n v="310.5"/>
    <n v="50"/>
    <n v="30"/>
    <n v="80"/>
    <n v="36.458333333333336"/>
    <n v="116"/>
    <n v="194.5"/>
    <x v="0"/>
  </r>
  <r>
    <x v="0"/>
    <x v="1"/>
    <x v="0"/>
    <n v="561"/>
    <x v="1"/>
    <x v="1"/>
    <n v="168.3"/>
    <n v="50"/>
    <n v="30"/>
    <n v="80"/>
    <n v="36.458333333333336"/>
    <n v="116"/>
    <n v="52.300000000000011"/>
    <x v="1"/>
  </r>
  <r>
    <x v="0"/>
    <x v="2"/>
    <x v="0"/>
    <n v="502"/>
    <x v="2"/>
    <x v="2"/>
    <n v="150.6"/>
    <n v="50"/>
    <n v="30"/>
    <n v="80"/>
    <n v="36.458333333333336"/>
    <n v="116"/>
    <n v="34.599999999999994"/>
    <x v="2"/>
  </r>
  <r>
    <x v="0"/>
    <x v="3"/>
    <x v="0"/>
    <n v="753"/>
    <x v="3"/>
    <x v="3"/>
    <n v="225.9"/>
    <n v="50"/>
    <n v="30"/>
    <n v="80"/>
    <n v="36.458333333333336"/>
    <n v="116"/>
    <n v="109.9"/>
    <x v="3"/>
  </r>
  <r>
    <x v="1"/>
    <x v="0"/>
    <x v="0"/>
    <n v="916"/>
    <x v="4"/>
    <x v="4"/>
    <n v="274.8"/>
    <n v="50"/>
    <n v="30"/>
    <n v="80"/>
    <n v="36.458333333333336"/>
    <n v="116"/>
    <n v="158.80000000000001"/>
    <x v="4"/>
  </r>
  <r>
    <x v="1"/>
    <x v="1"/>
    <x v="0"/>
    <n v="595"/>
    <x v="5"/>
    <x v="5"/>
    <n v="178.5"/>
    <n v="50"/>
    <n v="30"/>
    <n v="80"/>
    <n v="36.458333333333336"/>
    <n v="116"/>
    <n v="62.5"/>
    <x v="5"/>
  </r>
  <r>
    <x v="1"/>
    <x v="2"/>
    <x v="0"/>
    <n v="333"/>
    <x v="6"/>
    <x v="6"/>
    <n v="99.9"/>
    <n v="50"/>
    <n v="30"/>
    <n v="80"/>
    <n v="36.458333333333336"/>
    <n v="116"/>
    <n v="-16.099999999999994"/>
    <x v="6"/>
  </r>
  <r>
    <x v="1"/>
    <x v="3"/>
    <x v="0"/>
    <n v="700"/>
    <x v="7"/>
    <x v="7"/>
    <n v="210"/>
    <n v="50"/>
    <n v="30"/>
    <n v="80"/>
    <n v="36.458333333333336"/>
    <n v="116"/>
    <n v="94"/>
    <x v="7"/>
  </r>
  <r>
    <x v="2"/>
    <x v="0"/>
    <x v="0"/>
    <n v="880"/>
    <x v="8"/>
    <x v="8"/>
    <n v="264"/>
    <n v="50"/>
    <n v="30"/>
    <n v="80"/>
    <n v="36.458333333333336"/>
    <n v="116"/>
    <n v="148"/>
    <x v="8"/>
  </r>
  <r>
    <x v="2"/>
    <x v="1"/>
    <x v="0"/>
    <n v="417"/>
    <x v="9"/>
    <x v="9"/>
    <n v="125.1"/>
    <n v="50"/>
    <n v="30"/>
    <n v="80"/>
    <n v="36.458333333333336"/>
    <n v="116"/>
    <n v="9.0999999999999943"/>
    <x v="9"/>
  </r>
  <r>
    <x v="2"/>
    <x v="2"/>
    <x v="0"/>
    <n v="349"/>
    <x v="10"/>
    <x v="10"/>
    <n v="104.7"/>
    <n v="50"/>
    <n v="30"/>
    <n v="80"/>
    <n v="36.458333333333336"/>
    <n v="116"/>
    <n v="-11.299999999999997"/>
    <x v="10"/>
  </r>
  <r>
    <x v="2"/>
    <x v="3"/>
    <x v="0"/>
    <n v="606"/>
    <x v="11"/>
    <x v="11"/>
    <n v="181.8"/>
    <n v="50"/>
    <n v="30"/>
    <n v="80"/>
    <n v="36.458333333333336"/>
    <n v="116"/>
    <n v="65.800000000000011"/>
    <x v="11"/>
  </r>
  <r>
    <x v="3"/>
    <x v="0"/>
    <x v="0"/>
    <n v="893"/>
    <x v="12"/>
    <x v="12"/>
    <n v="267.89999999999998"/>
    <n v="50"/>
    <n v="30"/>
    <n v="80"/>
    <n v="36.458333333333336"/>
    <n v="116"/>
    <n v="151.89999999999998"/>
    <x v="12"/>
  </r>
  <r>
    <x v="3"/>
    <x v="1"/>
    <x v="0"/>
    <n v="607"/>
    <x v="13"/>
    <x v="13"/>
    <n v="182.1"/>
    <n v="50"/>
    <n v="30"/>
    <n v="80"/>
    <n v="36.458333333333336"/>
    <n v="116"/>
    <n v="66.099999999999994"/>
    <x v="13"/>
  </r>
  <r>
    <x v="3"/>
    <x v="2"/>
    <x v="0"/>
    <n v="350"/>
    <x v="14"/>
    <x v="14"/>
    <n v="105"/>
    <n v="50"/>
    <n v="30"/>
    <n v="80"/>
    <n v="36.458333333333336"/>
    <n v="116"/>
    <n v="-11"/>
    <x v="14"/>
  </r>
  <r>
    <x v="3"/>
    <x v="3"/>
    <x v="0"/>
    <n v="718"/>
    <x v="15"/>
    <x v="15"/>
    <n v="215.4"/>
    <n v="50"/>
    <n v="30"/>
    <n v="80"/>
    <n v="36.458333333333336"/>
    <n v="116"/>
    <n v="99.4"/>
    <x v="15"/>
  </r>
  <r>
    <x v="4"/>
    <x v="0"/>
    <x v="0"/>
    <n v="1130"/>
    <x v="16"/>
    <x v="16"/>
    <n v="339"/>
    <n v="50"/>
    <n v="30"/>
    <n v="80"/>
    <n v="36.458333333333336"/>
    <n v="116"/>
    <n v="223"/>
    <x v="16"/>
  </r>
  <r>
    <x v="4"/>
    <x v="1"/>
    <x v="0"/>
    <n v="671"/>
    <x v="17"/>
    <x v="17"/>
    <n v="201.3"/>
    <n v="50"/>
    <n v="30"/>
    <n v="80"/>
    <n v="36.458333333333336"/>
    <n v="116"/>
    <n v="85.300000000000011"/>
    <x v="17"/>
  </r>
  <r>
    <x v="4"/>
    <x v="2"/>
    <x v="0"/>
    <n v="590"/>
    <x v="18"/>
    <x v="18"/>
    <n v="177"/>
    <n v="50"/>
    <n v="30"/>
    <n v="80"/>
    <n v="36.458333333333336"/>
    <n v="116"/>
    <n v="61"/>
    <x v="18"/>
  </r>
  <r>
    <x v="4"/>
    <x v="3"/>
    <x v="0"/>
    <n v="961"/>
    <x v="19"/>
    <x v="19"/>
    <n v="288.3"/>
    <n v="50"/>
    <n v="30"/>
    <n v="80"/>
    <n v="36.458333333333336"/>
    <n v="116"/>
    <n v="172.3"/>
    <x v="19"/>
  </r>
  <r>
    <x v="5"/>
    <x v="0"/>
    <x v="0"/>
    <n v="1161"/>
    <x v="20"/>
    <x v="20"/>
    <n v="348.3"/>
    <n v="50"/>
    <n v="30"/>
    <n v="80"/>
    <n v="36.458333333333336"/>
    <n v="116"/>
    <n v="232.3"/>
    <x v="20"/>
  </r>
  <r>
    <x v="5"/>
    <x v="1"/>
    <x v="0"/>
    <n v="1255"/>
    <x v="21"/>
    <x v="21"/>
    <n v="376.5"/>
    <n v="50"/>
    <n v="30"/>
    <n v="80"/>
    <n v="36.458333333333336"/>
    <n v="116"/>
    <n v="260.5"/>
    <x v="21"/>
  </r>
  <r>
    <x v="5"/>
    <x v="2"/>
    <x v="0"/>
    <n v="364"/>
    <x v="22"/>
    <x v="22"/>
    <n v="109.2"/>
    <n v="50"/>
    <n v="30"/>
    <n v="80"/>
    <n v="36.458333333333336"/>
    <n v="116"/>
    <n v="-6.7999999999999972"/>
    <x v="22"/>
  </r>
  <r>
    <x v="5"/>
    <x v="3"/>
    <x v="0"/>
    <n v="258"/>
    <x v="23"/>
    <x v="23"/>
    <n v="77.400000000000006"/>
    <n v="50"/>
    <n v="30"/>
    <n v="80"/>
    <n v="36.458333333333336"/>
    <n v="116"/>
    <n v="-38.599999999999994"/>
    <x v="23"/>
  </r>
  <r>
    <x v="6"/>
    <x v="4"/>
    <x v="1"/>
    <m/>
    <x v="24"/>
    <x v="24"/>
    <m/>
    <m/>
    <m/>
    <m/>
    <m/>
    <m/>
    <m/>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8" firstHeaderRow="1" firstDataRow="1" firstDataCol="1"/>
  <pivotFields count="14">
    <pivotField showAll="0">
      <items count="8">
        <item x="0"/>
        <item x="1"/>
        <item x="2"/>
        <item x="3"/>
        <item x="4"/>
        <item x="5"/>
        <item x="6"/>
        <item t="default"/>
      </items>
    </pivotField>
    <pivotField axis="axisRow" showAll="0">
      <items count="6">
        <item x="2"/>
        <item x="3"/>
        <item x="0"/>
        <item x="1"/>
        <item x="4"/>
        <item t="default"/>
      </items>
    </pivotField>
    <pivotField showAll="0"/>
    <pivotField showAll="0"/>
    <pivotField showAll="0"/>
    <pivotField dataField="1" showAll="0">
      <items count="26">
        <item x="23"/>
        <item x="6"/>
        <item x="10"/>
        <item x="14"/>
        <item x="22"/>
        <item x="9"/>
        <item x="2"/>
        <item x="1"/>
        <item x="18"/>
        <item x="5"/>
        <item x="11"/>
        <item x="13"/>
        <item x="17"/>
        <item x="7"/>
        <item x="15"/>
        <item x="3"/>
        <item x="8"/>
        <item x="12"/>
        <item x="4"/>
        <item x="19"/>
        <item x="0"/>
        <item x="16"/>
        <item x="20"/>
        <item x="21"/>
        <item x="24"/>
        <item t="default"/>
      </items>
    </pivotField>
    <pivotField showAll="0"/>
    <pivotField showAll="0"/>
    <pivotField showAll="0"/>
    <pivotField showAll="0"/>
    <pivotField showAll="0"/>
    <pivotField showAll="0"/>
    <pivotField showAll="0"/>
    <pivotField showAll="0"/>
  </pivotFields>
  <rowFields count="1">
    <field x="1"/>
  </rowFields>
  <rowItems count="5">
    <i>
      <x/>
    </i>
    <i>
      <x v="1"/>
    </i>
    <i>
      <x v="2"/>
    </i>
    <i>
      <x v="3"/>
    </i>
    <i>
      <x v="4"/>
    </i>
  </rowItems>
  <colItems count="1">
    <i/>
  </colItems>
  <dataFields count="1">
    <dataField name="Sum of Avg Attendance" fld="5" baseField="1" baseItem="0" numFmtId="1"/>
  </dataFields>
  <chartFormats count="2">
    <chartFormat chart="0"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5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3:B32" firstHeaderRow="1" firstDataRow="1" firstDataCol="1"/>
  <pivotFields count="14">
    <pivotField axis="axisRow" showAll="0">
      <items count="8">
        <item x="0"/>
        <item x="1"/>
        <item x="2"/>
        <item x="3"/>
        <item x="4"/>
        <item x="5"/>
        <item x="6"/>
        <item t="default"/>
      </items>
    </pivotField>
    <pivotField axis="axisRow" showAll="0">
      <items count="6">
        <item x="2"/>
        <item x="3"/>
        <item x="0"/>
        <item x="1"/>
        <item sd="0" x="4"/>
        <item t="default"/>
      </items>
    </pivotField>
    <pivotField showAll="0"/>
    <pivotField showAll="0"/>
    <pivotField showAll="0">
      <items count="26">
        <item x="23"/>
        <item x="6"/>
        <item x="10"/>
        <item x="14"/>
        <item x="22"/>
        <item x="9"/>
        <item x="2"/>
        <item x="1"/>
        <item x="18"/>
        <item x="5"/>
        <item x="11"/>
        <item x="13"/>
        <item x="17"/>
        <item x="7"/>
        <item x="15"/>
        <item x="3"/>
        <item x="8"/>
        <item x="12"/>
        <item x="4"/>
        <item x="19"/>
        <item x="0"/>
        <item x="16"/>
        <item x="20"/>
        <item x="21"/>
        <item x="24"/>
        <item t="default"/>
      </items>
    </pivotField>
    <pivotField showAll="0">
      <items count="26">
        <item x="23"/>
        <item x="6"/>
        <item x="10"/>
        <item x="14"/>
        <item x="22"/>
        <item x="9"/>
        <item x="2"/>
        <item x="1"/>
        <item x="18"/>
        <item x="5"/>
        <item x="11"/>
        <item x="13"/>
        <item x="17"/>
        <item x="7"/>
        <item x="15"/>
        <item x="3"/>
        <item x="8"/>
        <item x="12"/>
        <item x="4"/>
        <item x="19"/>
        <item x="0"/>
        <item x="16"/>
        <item x="20"/>
        <item x="21"/>
        <item x="24"/>
        <item t="default"/>
      </items>
    </pivotField>
    <pivotField showAll="0"/>
    <pivotField showAll="0"/>
    <pivotField showAll="0"/>
    <pivotField showAll="0"/>
    <pivotField showAll="0"/>
    <pivotField showAll="0"/>
    <pivotField showAll="0"/>
    <pivotField dataField="1" showAll="0">
      <items count="26">
        <item x="23"/>
        <item x="6"/>
        <item x="10"/>
        <item x="14"/>
        <item x="22"/>
        <item x="9"/>
        <item x="2"/>
        <item x="1"/>
        <item x="18"/>
        <item x="5"/>
        <item x="11"/>
        <item x="13"/>
        <item x="17"/>
        <item x="7"/>
        <item x="15"/>
        <item x="3"/>
        <item x="8"/>
        <item x="12"/>
        <item x="4"/>
        <item x="19"/>
        <item x="0"/>
        <item x="16"/>
        <item x="20"/>
        <item x="21"/>
        <item x="24"/>
        <item t="default"/>
      </items>
    </pivotField>
  </pivotFields>
  <rowFields count="2">
    <field x="1"/>
    <field x="0"/>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rowItems>
  <colItems count="1">
    <i/>
  </colItems>
  <dataFields count="1">
    <dataField name="Sum of ROI per Session" fld="13" baseField="1" baseItem="0" numFmtId="1"/>
  </dataFields>
  <formats count="8">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s>
  <chartFormats count="2">
    <chartFormat chart="7" format="7"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5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B10" firstHeaderRow="1" firstDataRow="1" firstDataCol="1"/>
  <pivotFields count="14">
    <pivotField axis="axisRow" showAll="0">
      <items count="8">
        <item x="0"/>
        <item x="1"/>
        <item x="2"/>
        <item x="3"/>
        <item x="4"/>
        <item x="5"/>
        <item x="6"/>
        <item t="default"/>
      </items>
    </pivotField>
    <pivotField showAll="0">
      <items count="6">
        <item x="2"/>
        <item x="3"/>
        <item x="0"/>
        <item x="1"/>
        <item x="4"/>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7">
    <i>
      <x/>
    </i>
    <i>
      <x v="1"/>
    </i>
    <i>
      <x v="2"/>
    </i>
    <i>
      <x v="3"/>
    </i>
    <i>
      <x v="4"/>
    </i>
    <i>
      <x v="5"/>
    </i>
    <i>
      <x v="6"/>
    </i>
  </rowItems>
  <colItems count="1">
    <i/>
  </colItems>
  <dataFields count="1">
    <dataField name="Average of ROI per Session" fld="13" subtotal="average" baseField="0" baseItem="0" numFmtId="2"/>
  </dataFields>
  <formats count="6">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chartFormats count="8">
    <chartFormat chart="0" format="3"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0" count="1" selected="0">
            <x v="0"/>
          </reference>
        </references>
      </pivotArea>
    </chartFormat>
    <chartFormat chart="9" format="20">
      <pivotArea type="data" outline="0" fieldPosition="0">
        <references count="2">
          <reference field="4294967294" count="1" selected="0">
            <x v="0"/>
          </reference>
          <reference field="0" count="1" selected="0">
            <x v="1"/>
          </reference>
        </references>
      </pivotArea>
    </chartFormat>
    <chartFormat chart="9" format="21">
      <pivotArea type="data" outline="0" fieldPosition="0">
        <references count="2">
          <reference field="4294967294" count="1" selected="0">
            <x v="0"/>
          </reference>
          <reference field="0" count="1" selected="0">
            <x v="2"/>
          </reference>
        </references>
      </pivotArea>
    </chartFormat>
    <chartFormat chart="9" format="22">
      <pivotArea type="data" outline="0" fieldPosition="0">
        <references count="2">
          <reference field="4294967294" count="1" selected="0">
            <x v="0"/>
          </reference>
          <reference field="0" count="1" selected="0">
            <x v="3"/>
          </reference>
        </references>
      </pivotArea>
    </chartFormat>
    <chartFormat chart="9" format="23">
      <pivotArea type="data" outline="0" fieldPosition="0">
        <references count="2">
          <reference field="4294967294" count="1" selected="0">
            <x v="0"/>
          </reference>
          <reference field="0" count="1" selected="0">
            <x v="4"/>
          </reference>
        </references>
      </pivotArea>
    </chartFormat>
    <chartFormat chart="9" format="2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16" name="PivotTable9"/>
    <pivotTable tabId="11" name="PivotTable4"/>
    <pivotTable tabId="15" name="PivotTable8"/>
  </pivotTables>
  <data>
    <tabular pivotCacheId="1">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16" name="PivotTable9"/>
    <pivotTable tabId="11" name="PivotTable4"/>
    <pivotTable tabId="15" name="PivotTable8"/>
  </pivotTables>
  <data>
    <tabular pivotCacheId="1">
      <items count="5">
        <i x="2" s="1"/>
        <i x="3" s="1"/>
        <i x="0"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style="SlicerStyleLight6" rowHeight="262466"/>
  <slicer name="Time" cache="Slicer_Time" caption="Time" style="SlicerStyleLight6" rowHeight="26246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showGridLines="0" tabSelected="1" zoomScale="85" zoomScaleNormal="85" workbookViewId="0">
      <selection activeCell="C12" sqref="C12"/>
    </sheetView>
  </sheetViews>
  <sheetFormatPr defaultRowHeight="15.5" x14ac:dyDescent="0.35"/>
  <cols>
    <col min="1" max="16384" width="8.6640625" style="38"/>
  </cols>
  <sheetData>
    <row r="4" spans="1:1" x14ac:dyDescent="0.35">
      <c r="A4" s="3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2" sqref="B12"/>
    </sheetView>
  </sheetViews>
  <sheetFormatPr defaultRowHeight="15.5" x14ac:dyDescent="0.35"/>
  <cols>
    <col min="1" max="1" width="12.25" bestFit="1" customWidth="1"/>
    <col min="2" max="2" width="23.33203125" customWidth="1"/>
  </cols>
  <sheetData>
    <row r="3" spans="1:2" x14ac:dyDescent="0.35">
      <c r="A3" s="34" t="s">
        <v>52</v>
      </c>
      <c r="B3" t="s">
        <v>55</v>
      </c>
    </row>
    <row r="4" spans="1:2" x14ac:dyDescent="0.35">
      <c r="A4" s="35" t="s">
        <v>7</v>
      </c>
      <c r="B4" s="33">
        <v>84.331896551724142</v>
      </c>
    </row>
    <row r="5" spans="1:2" x14ac:dyDescent="0.35">
      <c r="A5" s="35" t="s">
        <v>12</v>
      </c>
      <c r="B5" s="33">
        <v>64.482758620689651</v>
      </c>
    </row>
    <row r="6" spans="1:2" x14ac:dyDescent="0.35">
      <c r="A6" s="35" t="s">
        <v>13</v>
      </c>
      <c r="B6" s="33">
        <v>45.603448275862078</v>
      </c>
    </row>
    <row r="7" spans="1:2" x14ac:dyDescent="0.35">
      <c r="A7" s="35" t="s">
        <v>14</v>
      </c>
      <c r="B7" s="33">
        <v>66.034482758620697</v>
      </c>
    </row>
    <row r="8" spans="1:2" x14ac:dyDescent="0.35">
      <c r="A8" s="35" t="s">
        <v>15</v>
      </c>
      <c r="B8" s="33">
        <v>116.72413793103449</v>
      </c>
    </row>
    <row r="9" spans="1:2" x14ac:dyDescent="0.35">
      <c r="A9" s="35" t="s">
        <v>16</v>
      </c>
      <c r="B9" s="33">
        <v>96.422413793103431</v>
      </c>
    </row>
    <row r="10" spans="1:2" x14ac:dyDescent="0.35">
      <c r="A10" s="35" t="s">
        <v>53</v>
      </c>
      <c r="B10" s="33"/>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22" sqref="B22:C22"/>
    </sheetView>
  </sheetViews>
  <sheetFormatPr defaultColWidth="11.1640625" defaultRowHeight="15" customHeight="1" x14ac:dyDescent="0.35"/>
  <cols>
    <col min="1" max="1" width="15.33203125" customWidth="1"/>
    <col min="2" max="2" width="14.83203125" customWidth="1"/>
    <col min="3" max="3" width="16.6640625" customWidth="1"/>
    <col min="4" max="4" width="12.5" customWidth="1"/>
  </cols>
  <sheetData>
    <row r="1" spans="1:4" ht="15.75" customHeight="1" x14ac:dyDescent="0.35">
      <c r="A1" s="1" t="s">
        <v>31</v>
      </c>
      <c r="B1" s="13"/>
      <c r="C1" s="13"/>
      <c r="D1" s="14"/>
    </row>
    <row r="2" spans="1:4" ht="15.75" customHeight="1" x14ac:dyDescent="0.35">
      <c r="A2" s="1" t="s">
        <v>1</v>
      </c>
      <c r="B2" s="13" t="s">
        <v>2</v>
      </c>
      <c r="C2" s="13" t="s">
        <v>3</v>
      </c>
      <c r="D2" s="14" t="s">
        <v>4</v>
      </c>
    </row>
    <row r="3" spans="1:4" ht="15.75" customHeight="1" x14ac:dyDescent="0.35">
      <c r="A3" s="4" t="s">
        <v>8</v>
      </c>
      <c r="B3" s="10">
        <v>300</v>
      </c>
      <c r="C3" s="10">
        <v>6015</v>
      </c>
      <c r="D3" s="11">
        <v>90225</v>
      </c>
    </row>
    <row r="4" spans="1:4" ht="15.75" customHeight="1" x14ac:dyDescent="0.35">
      <c r="A4" s="4" t="s">
        <v>9</v>
      </c>
      <c r="B4" s="10">
        <v>300</v>
      </c>
      <c r="C4" s="10">
        <v>4106</v>
      </c>
      <c r="D4" s="11">
        <v>61590</v>
      </c>
    </row>
    <row r="5" spans="1:4" ht="15.75" customHeight="1" x14ac:dyDescent="0.35">
      <c r="A5" s="18" t="s">
        <v>10</v>
      </c>
      <c r="B5" s="19">
        <v>300</v>
      </c>
      <c r="C5" s="19">
        <v>2488</v>
      </c>
      <c r="D5" s="20">
        <v>37320</v>
      </c>
    </row>
    <row r="6" spans="1:4" ht="15.75" customHeight="1" x14ac:dyDescent="0.35">
      <c r="A6" s="18" t="s">
        <v>11</v>
      </c>
      <c r="B6" s="19">
        <v>300</v>
      </c>
      <c r="C6" s="19">
        <v>3996</v>
      </c>
      <c r="D6" s="20">
        <v>59940</v>
      </c>
    </row>
    <row r="7" spans="1:4" ht="15.75" customHeight="1" x14ac:dyDescent="0.35">
      <c r="A7" s="21" t="s">
        <v>18</v>
      </c>
      <c r="B7" s="22">
        <v>1200</v>
      </c>
      <c r="C7" s="22">
        <v>16605</v>
      </c>
      <c r="D7" s="23">
        <v>249075</v>
      </c>
    </row>
    <row r="8" spans="1:4" ht="15.75" customHeight="1" x14ac:dyDescent="0.35">
      <c r="B8" s="10"/>
      <c r="C8" s="10"/>
      <c r="D8" s="11"/>
    </row>
    <row r="9" spans="1:4" ht="15.75" customHeight="1" x14ac:dyDescent="0.35">
      <c r="A9" s="1" t="s">
        <v>32</v>
      </c>
      <c r="B9" s="13"/>
      <c r="C9" s="13"/>
      <c r="D9" s="14"/>
    </row>
    <row r="10" spans="1:4" ht="15.75" customHeight="1" x14ac:dyDescent="0.35">
      <c r="A10" s="1" t="s">
        <v>33</v>
      </c>
      <c r="B10" s="13" t="s">
        <v>2</v>
      </c>
      <c r="C10" s="13" t="s">
        <v>3</v>
      </c>
      <c r="D10" s="14" t="s">
        <v>4</v>
      </c>
    </row>
    <row r="11" spans="1:4" ht="15.75" customHeight="1" x14ac:dyDescent="0.35">
      <c r="A11" s="4" t="s">
        <v>8</v>
      </c>
      <c r="B11" s="10">
        <v>300</v>
      </c>
      <c r="C11" s="10">
        <v>6015</v>
      </c>
      <c r="D11" s="11">
        <v>90225</v>
      </c>
    </row>
    <row r="12" spans="1:4" ht="15.75" customHeight="1" x14ac:dyDescent="0.35">
      <c r="A12" s="4" t="s">
        <v>9</v>
      </c>
      <c r="B12" s="10">
        <v>300</v>
      </c>
      <c r="C12" s="10">
        <v>4106</v>
      </c>
      <c r="D12" s="11">
        <v>61590</v>
      </c>
    </row>
    <row r="13" spans="1:4" ht="15.75" customHeight="1" x14ac:dyDescent="0.35">
      <c r="A13" s="18" t="s">
        <v>10</v>
      </c>
      <c r="B13" s="19">
        <v>0</v>
      </c>
      <c r="C13" s="19">
        <v>1244</v>
      </c>
      <c r="D13" s="20">
        <v>18660</v>
      </c>
    </row>
    <row r="14" spans="1:4" ht="15.75" customHeight="1" x14ac:dyDescent="0.35">
      <c r="A14" s="18" t="s">
        <v>11</v>
      </c>
      <c r="B14" s="19">
        <v>250</v>
      </c>
      <c r="C14" s="19">
        <v>3867</v>
      </c>
      <c r="D14" s="20">
        <v>58005</v>
      </c>
    </row>
    <row r="15" spans="1:4" ht="15.75" customHeight="1" x14ac:dyDescent="0.35">
      <c r="A15" s="21" t="s">
        <v>18</v>
      </c>
      <c r="B15" s="22">
        <v>850</v>
      </c>
      <c r="C15" s="22">
        <v>15232</v>
      </c>
      <c r="D15" s="23">
        <v>228480</v>
      </c>
    </row>
    <row r="16" spans="1:4" ht="15.75" customHeight="1" x14ac:dyDescent="0.35">
      <c r="B16" s="10"/>
      <c r="C16" s="10"/>
      <c r="D16" s="11"/>
    </row>
    <row r="17" spans="1:4" ht="15.75" customHeight="1" x14ac:dyDescent="0.35">
      <c r="A17" s="1" t="s">
        <v>34</v>
      </c>
      <c r="B17" s="14" t="s">
        <v>35</v>
      </c>
      <c r="C17" s="9" t="s">
        <v>36</v>
      </c>
      <c r="D17" s="11"/>
    </row>
    <row r="18" spans="1:4" ht="15.75" customHeight="1" x14ac:dyDescent="0.35">
      <c r="A18" s="24" t="s">
        <v>8</v>
      </c>
      <c r="B18" s="11">
        <v>90225</v>
      </c>
      <c r="C18" s="11">
        <v>90225</v>
      </c>
      <c r="D18" s="11"/>
    </row>
    <row r="19" spans="1:4" ht="15.75" customHeight="1" x14ac:dyDescent="0.35">
      <c r="A19" s="24" t="s">
        <v>9</v>
      </c>
      <c r="B19" s="11">
        <v>61590</v>
      </c>
      <c r="C19" s="11">
        <v>61590</v>
      </c>
      <c r="D19" s="11"/>
    </row>
    <row r="20" spans="1:4" ht="15.75" customHeight="1" x14ac:dyDescent="0.35">
      <c r="A20" s="25" t="s">
        <v>10</v>
      </c>
      <c r="B20" s="20">
        <v>37320</v>
      </c>
      <c r="C20" s="20">
        <v>18660</v>
      </c>
      <c r="D20" s="11"/>
    </row>
    <row r="21" spans="1:4" ht="15.75" customHeight="1" x14ac:dyDescent="0.35">
      <c r="A21" s="25" t="s">
        <v>11</v>
      </c>
      <c r="B21" s="20">
        <v>59940</v>
      </c>
      <c r="C21" s="20">
        <v>58005</v>
      </c>
      <c r="D21" s="11"/>
    </row>
    <row r="22" spans="1:4" ht="15.75" customHeight="1" x14ac:dyDescent="0.35">
      <c r="A22" s="26" t="s">
        <v>18</v>
      </c>
      <c r="B22" s="23">
        <v>249075</v>
      </c>
      <c r="C22" s="23">
        <v>230415</v>
      </c>
      <c r="D22" s="11"/>
    </row>
    <row r="23" spans="1:4" ht="15.75" customHeight="1" x14ac:dyDescent="0.35">
      <c r="A23" s="24"/>
      <c r="B23" s="11"/>
      <c r="C23" s="11"/>
      <c r="D23" s="23"/>
    </row>
    <row r="24" spans="1:4" ht="15.75" customHeight="1" x14ac:dyDescent="0.35">
      <c r="A24" s="27" t="s">
        <v>37</v>
      </c>
      <c r="B24" s="14" t="s">
        <v>38</v>
      </c>
      <c r="C24" s="9" t="s">
        <v>39</v>
      </c>
      <c r="D24" s="11"/>
    </row>
    <row r="25" spans="1:4" ht="15.75" customHeight="1" x14ac:dyDescent="0.35">
      <c r="A25" s="4" t="s">
        <v>25</v>
      </c>
      <c r="B25" s="11">
        <v>24000</v>
      </c>
      <c r="C25" s="11">
        <v>24000</v>
      </c>
      <c r="D25" s="11"/>
    </row>
    <row r="26" spans="1:4" ht="15.75" customHeight="1" x14ac:dyDescent="0.35">
      <c r="A26" s="4" t="s">
        <v>27</v>
      </c>
      <c r="B26" s="11">
        <v>18000</v>
      </c>
      <c r="C26" s="11">
        <v>18000</v>
      </c>
      <c r="D26" s="11"/>
    </row>
    <row r="27" spans="1:4" ht="15.75" customHeight="1" x14ac:dyDescent="0.35">
      <c r="A27" s="18" t="s">
        <v>28</v>
      </c>
      <c r="B27" s="20">
        <v>60000</v>
      </c>
      <c r="C27" s="20">
        <v>42500</v>
      </c>
      <c r="D27" s="11"/>
    </row>
    <row r="28" spans="1:4" ht="15.75" customHeight="1" x14ac:dyDescent="0.35">
      <c r="A28" s="18" t="s">
        <v>29</v>
      </c>
      <c r="B28" s="20">
        <v>36000</v>
      </c>
      <c r="C28" s="20">
        <v>25500</v>
      </c>
      <c r="D28" s="11"/>
    </row>
    <row r="29" spans="1:4" ht="15.75" customHeight="1" x14ac:dyDescent="0.35">
      <c r="A29" s="26" t="s">
        <v>18</v>
      </c>
      <c r="B29" s="23">
        <v>138000</v>
      </c>
      <c r="C29" s="23">
        <v>110000</v>
      </c>
      <c r="D29" s="11"/>
    </row>
    <row r="30" spans="1:4" ht="15.75" customHeight="1" x14ac:dyDescent="0.35">
      <c r="A30" s="24"/>
      <c r="B30" s="11"/>
      <c r="C30" s="28"/>
      <c r="D30" s="23"/>
    </row>
    <row r="31" spans="1:4" ht="15.75" customHeight="1" x14ac:dyDescent="0.35">
      <c r="A31" s="27" t="s">
        <v>40</v>
      </c>
      <c r="B31" s="14" t="s">
        <v>41</v>
      </c>
      <c r="C31" s="9" t="s">
        <v>42</v>
      </c>
      <c r="D31" s="11"/>
    </row>
    <row r="32" spans="1:4" ht="15.75" customHeight="1" x14ac:dyDescent="0.35">
      <c r="A32" s="24" t="s">
        <v>41</v>
      </c>
      <c r="B32" s="11">
        <v>111075</v>
      </c>
      <c r="C32" s="11">
        <v>111075</v>
      </c>
      <c r="D32" s="11"/>
    </row>
    <row r="33" spans="1:4" ht="15.75" customHeight="1" x14ac:dyDescent="0.35">
      <c r="A33" s="24" t="s">
        <v>43</v>
      </c>
      <c r="B33" s="29" t="s">
        <v>44</v>
      </c>
      <c r="C33" s="11">
        <v>9340</v>
      </c>
      <c r="D33" s="16"/>
    </row>
    <row r="34" spans="1:4" ht="15.75" customHeight="1" x14ac:dyDescent="0.35">
      <c r="A34" s="21" t="s">
        <v>18</v>
      </c>
      <c r="B34" s="23">
        <v>111075</v>
      </c>
      <c r="C34" s="23">
        <v>120415</v>
      </c>
      <c r="D34" s="16"/>
    </row>
  </sheetData>
  <pageMargins left="0.7" right="0.7" top="0.75" bottom="0.75" header="0" footer="0"/>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pane ySplit="1" topLeftCell="A2" activePane="bottomLeft" state="frozen"/>
      <selection pane="bottomLeft" activeCell="I6" sqref="I6"/>
    </sheetView>
  </sheetViews>
  <sheetFormatPr defaultColWidth="11.1640625" defaultRowHeight="15" customHeight="1" x14ac:dyDescent="0.35"/>
  <cols>
    <col min="1" max="1" width="10.6640625" customWidth="1"/>
    <col min="2" max="2" width="9.33203125" customWidth="1"/>
    <col min="3" max="3" width="7.1640625" customWidth="1"/>
    <col min="4" max="4" width="10.5" customWidth="1"/>
    <col min="5" max="5" width="9.6640625" customWidth="1"/>
    <col min="6" max="6" width="14.1640625" customWidth="1"/>
    <col min="7" max="7" width="13.33203125" customWidth="1"/>
  </cols>
  <sheetData>
    <row r="1" spans="1:7" ht="15.75" customHeight="1" x14ac:dyDescent="0.35">
      <c r="A1" s="1" t="s">
        <v>0</v>
      </c>
      <c r="B1" s="1" t="s">
        <v>1</v>
      </c>
      <c r="C1" s="2" t="s">
        <v>2</v>
      </c>
      <c r="D1" s="2" t="s">
        <v>3</v>
      </c>
      <c r="E1" s="3" t="s">
        <v>4</v>
      </c>
      <c r="F1" s="2" t="s">
        <v>5</v>
      </c>
      <c r="G1" s="3" t="s">
        <v>6</v>
      </c>
    </row>
    <row r="2" spans="1:7" ht="15.75" customHeight="1" x14ac:dyDescent="0.35">
      <c r="A2" s="4" t="s">
        <v>7</v>
      </c>
      <c r="B2" s="4" t="s">
        <v>8</v>
      </c>
      <c r="C2" s="5">
        <v>50</v>
      </c>
      <c r="D2" s="6">
        <v>1035</v>
      </c>
      <c r="E2" s="7">
        <f t="shared" ref="E2:E25" si="0">D2*15</f>
        <v>15525</v>
      </c>
      <c r="F2" s="8">
        <f t="shared" ref="F2:F25" si="1">D2/C2</f>
        <v>20.7</v>
      </c>
      <c r="G2" s="7">
        <f t="shared" ref="G2:G25" si="2">E2/C2</f>
        <v>310.5</v>
      </c>
    </row>
    <row r="3" spans="1:7" ht="15.75" customHeight="1" x14ac:dyDescent="0.35">
      <c r="A3" s="4" t="s">
        <v>7</v>
      </c>
      <c r="B3" s="4" t="s">
        <v>9</v>
      </c>
      <c r="C3" s="5">
        <v>50</v>
      </c>
      <c r="D3" s="6">
        <v>561</v>
      </c>
      <c r="E3" s="7">
        <f t="shared" si="0"/>
        <v>8415</v>
      </c>
      <c r="F3" s="8">
        <f t="shared" si="1"/>
        <v>11.22</v>
      </c>
      <c r="G3" s="7">
        <f t="shared" si="2"/>
        <v>168.3</v>
      </c>
    </row>
    <row r="4" spans="1:7" ht="15.75" customHeight="1" x14ac:dyDescent="0.35">
      <c r="A4" s="4" t="s">
        <v>7</v>
      </c>
      <c r="B4" s="4" t="s">
        <v>10</v>
      </c>
      <c r="C4" s="5">
        <v>50</v>
      </c>
      <c r="D4" s="6">
        <v>502</v>
      </c>
      <c r="E4" s="7">
        <f t="shared" si="0"/>
        <v>7530</v>
      </c>
      <c r="F4" s="8">
        <f t="shared" si="1"/>
        <v>10.039999999999999</v>
      </c>
      <c r="G4" s="7">
        <f t="shared" si="2"/>
        <v>150.6</v>
      </c>
    </row>
    <row r="5" spans="1:7" ht="15.75" customHeight="1" x14ac:dyDescent="0.35">
      <c r="A5" s="4" t="s">
        <v>7</v>
      </c>
      <c r="B5" s="4" t="s">
        <v>11</v>
      </c>
      <c r="C5" s="5">
        <v>50</v>
      </c>
      <c r="D5" s="6">
        <v>753</v>
      </c>
      <c r="E5" s="7">
        <f t="shared" si="0"/>
        <v>11295</v>
      </c>
      <c r="F5" s="8">
        <f t="shared" si="1"/>
        <v>15.06</v>
      </c>
      <c r="G5" s="7">
        <f t="shared" si="2"/>
        <v>225.9</v>
      </c>
    </row>
    <row r="6" spans="1:7" ht="15.75" customHeight="1" x14ac:dyDescent="0.35">
      <c r="A6" s="4" t="s">
        <v>12</v>
      </c>
      <c r="B6" s="4" t="s">
        <v>8</v>
      </c>
      <c r="C6" s="5">
        <v>50</v>
      </c>
      <c r="D6" s="6">
        <v>916</v>
      </c>
      <c r="E6" s="7">
        <f t="shared" si="0"/>
        <v>13740</v>
      </c>
      <c r="F6" s="8">
        <f t="shared" si="1"/>
        <v>18.32</v>
      </c>
      <c r="G6" s="7">
        <f t="shared" si="2"/>
        <v>274.8</v>
      </c>
    </row>
    <row r="7" spans="1:7" ht="15.75" customHeight="1" x14ac:dyDescent="0.35">
      <c r="A7" s="4" t="s">
        <v>12</v>
      </c>
      <c r="B7" s="4" t="s">
        <v>9</v>
      </c>
      <c r="C7" s="5">
        <v>50</v>
      </c>
      <c r="D7" s="6">
        <v>595</v>
      </c>
      <c r="E7" s="7">
        <f t="shared" si="0"/>
        <v>8925</v>
      </c>
      <c r="F7" s="8">
        <f t="shared" si="1"/>
        <v>11.9</v>
      </c>
      <c r="G7" s="7">
        <f t="shared" si="2"/>
        <v>178.5</v>
      </c>
    </row>
    <row r="8" spans="1:7" ht="15.75" customHeight="1" x14ac:dyDescent="0.35">
      <c r="A8" s="4" t="s">
        <v>12</v>
      </c>
      <c r="B8" s="4" t="s">
        <v>10</v>
      </c>
      <c r="C8" s="5">
        <v>50</v>
      </c>
      <c r="D8" s="6">
        <v>333</v>
      </c>
      <c r="E8" s="7">
        <f t="shared" si="0"/>
        <v>4995</v>
      </c>
      <c r="F8" s="8">
        <f t="shared" si="1"/>
        <v>6.66</v>
      </c>
      <c r="G8" s="7">
        <f t="shared" si="2"/>
        <v>99.9</v>
      </c>
    </row>
    <row r="9" spans="1:7" ht="15.75" customHeight="1" x14ac:dyDescent="0.35">
      <c r="A9" s="4" t="s">
        <v>12</v>
      </c>
      <c r="B9" s="4" t="s">
        <v>11</v>
      </c>
      <c r="C9" s="5">
        <v>50</v>
      </c>
      <c r="D9" s="6">
        <v>700</v>
      </c>
      <c r="E9" s="7">
        <f t="shared" si="0"/>
        <v>10500</v>
      </c>
      <c r="F9" s="8">
        <f t="shared" si="1"/>
        <v>14</v>
      </c>
      <c r="G9" s="7">
        <f t="shared" si="2"/>
        <v>210</v>
      </c>
    </row>
    <row r="10" spans="1:7" ht="15.75" customHeight="1" x14ac:dyDescent="0.35">
      <c r="A10" s="4" t="s">
        <v>13</v>
      </c>
      <c r="B10" s="4" t="s">
        <v>8</v>
      </c>
      <c r="C10" s="5">
        <v>50</v>
      </c>
      <c r="D10" s="6">
        <v>880</v>
      </c>
      <c r="E10" s="7">
        <f t="shared" si="0"/>
        <v>13200</v>
      </c>
      <c r="F10" s="8">
        <f t="shared" si="1"/>
        <v>17.600000000000001</v>
      </c>
      <c r="G10" s="7">
        <f t="shared" si="2"/>
        <v>264</v>
      </c>
    </row>
    <row r="11" spans="1:7" ht="15.75" customHeight="1" x14ac:dyDescent="0.35">
      <c r="A11" s="4" t="s">
        <v>13</v>
      </c>
      <c r="B11" s="4" t="s">
        <v>9</v>
      </c>
      <c r="C11" s="5">
        <v>50</v>
      </c>
      <c r="D11" s="6">
        <v>417</v>
      </c>
      <c r="E11" s="7">
        <f t="shared" si="0"/>
        <v>6255</v>
      </c>
      <c r="F11" s="8">
        <f t="shared" si="1"/>
        <v>8.34</v>
      </c>
      <c r="G11" s="7">
        <f t="shared" si="2"/>
        <v>125.1</v>
      </c>
    </row>
    <row r="12" spans="1:7" ht="15.75" customHeight="1" x14ac:dyDescent="0.35">
      <c r="A12" s="4" t="s">
        <v>13</v>
      </c>
      <c r="B12" s="4" t="s">
        <v>10</v>
      </c>
      <c r="C12" s="5">
        <v>50</v>
      </c>
      <c r="D12" s="6">
        <v>349</v>
      </c>
      <c r="E12" s="7">
        <f t="shared" si="0"/>
        <v>5235</v>
      </c>
      <c r="F12" s="8">
        <f t="shared" si="1"/>
        <v>6.98</v>
      </c>
      <c r="G12" s="7">
        <f t="shared" si="2"/>
        <v>104.7</v>
      </c>
    </row>
    <row r="13" spans="1:7" ht="15.75" customHeight="1" x14ac:dyDescent="0.35">
      <c r="A13" s="4" t="s">
        <v>13</v>
      </c>
      <c r="B13" s="4" t="s">
        <v>11</v>
      </c>
      <c r="C13" s="5">
        <v>50</v>
      </c>
      <c r="D13" s="6">
        <v>606</v>
      </c>
      <c r="E13" s="7">
        <f t="shared" si="0"/>
        <v>9090</v>
      </c>
      <c r="F13" s="8">
        <f t="shared" si="1"/>
        <v>12.12</v>
      </c>
      <c r="G13" s="7">
        <f t="shared" si="2"/>
        <v>181.8</v>
      </c>
    </row>
    <row r="14" spans="1:7" ht="15.75" customHeight="1" x14ac:dyDescent="0.35">
      <c r="A14" s="4" t="s">
        <v>14</v>
      </c>
      <c r="B14" s="4" t="s">
        <v>8</v>
      </c>
      <c r="C14" s="5">
        <v>50</v>
      </c>
      <c r="D14" s="6">
        <v>893</v>
      </c>
      <c r="E14" s="7">
        <f t="shared" si="0"/>
        <v>13395</v>
      </c>
      <c r="F14" s="8">
        <f t="shared" si="1"/>
        <v>17.86</v>
      </c>
      <c r="G14" s="7">
        <f t="shared" si="2"/>
        <v>267.89999999999998</v>
      </c>
    </row>
    <row r="15" spans="1:7" ht="15.75" customHeight="1" x14ac:dyDescent="0.35">
      <c r="A15" s="4" t="s">
        <v>14</v>
      </c>
      <c r="B15" s="4" t="s">
        <v>9</v>
      </c>
      <c r="C15" s="5">
        <v>50</v>
      </c>
      <c r="D15" s="6">
        <v>607</v>
      </c>
      <c r="E15" s="7">
        <f t="shared" si="0"/>
        <v>9105</v>
      </c>
      <c r="F15" s="8">
        <f t="shared" si="1"/>
        <v>12.14</v>
      </c>
      <c r="G15" s="7">
        <f t="shared" si="2"/>
        <v>182.1</v>
      </c>
    </row>
    <row r="16" spans="1:7" ht="15.75" customHeight="1" x14ac:dyDescent="0.35">
      <c r="A16" s="4" t="s">
        <v>14</v>
      </c>
      <c r="B16" s="4" t="s">
        <v>10</v>
      </c>
      <c r="C16" s="5">
        <v>50</v>
      </c>
      <c r="D16" s="6">
        <v>350</v>
      </c>
      <c r="E16" s="7">
        <f t="shared" si="0"/>
        <v>5250</v>
      </c>
      <c r="F16" s="8">
        <f t="shared" si="1"/>
        <v>7</v>
      </c>
      <c r="G16" s="7">
        <f t="shared" si="2"/>
        <v>105</v>
      </c>
    </row>
    <row r="17" spans="1:7" ht="15.75" customHeight="1" x14ac:dyDescent="0.35">
      <c r="A17" s="4" t="s">
        <v>14</v>
      </c>
      <c r="B17" s="4" t="s">
        <v>11</v>
      </c>
      <c r="C17" s="5">
        <v>50</v>
      </c>
      <c r="D17" s="6">
        <v>718</v>
      </c>
      <c r="E17" s="7">
        <f t="shared" si="0"/>
        <v>10770</v>
      </c>
      <c r="F17" s="8">
        <f t="shared" si="1"/>
        <v>14.36</v>
      </c>
      <c r="G17" s="7">
        <f t="shared" si="2"/>
        <v>215.4</v>
      </c>
    </row>
    <row r="18" spans="1:7" ht="15.75" customHeight="1" x14ac:dyDescent="0.35">
      <c r="A18" s="4" t="s">
        <v>15</v>
      </c>
      <c r="B18" s="4" t="s">
        <v>8</v>
      </c>
      <c r="C18" s="5">
        <v>50</v>
      </c>
      <c r="D18" s="6">
        <v>1130</v>
      </c>
      <c r="E18" s="7">
        <f t="shared" si="0"/>
        <v>16950</v>
      </c>
      <c r="F18" s="8">
        <f t="shared" si="1"/>
        <v>22.6</v>
      </c>
      <c r="G18" s="7">
        <f t="shared" si="2"/>
        <v>339</v>
      </c>
    </row>
    <row r="19" spans="1:7" ht="15.75" customHeight="1" x14ac:dyDescent="0.35">
      <c r="A19" s="4" t="s">
        <v>15</v>
      </c>
      <c r="B19" s="4" t="s">
        <v>9</v>
      </c>
      <c r="C19" s="5">
        <v>50</v>
      </c>
      <c r="D19" s="6">
        <v>671</v>
      </c>
      <c r="E19" s="7">
        <f t="shared" si="0"/>
        <v>10065</v>
      </c>
      <c r="F19" s="8">
        <f t="shared" si="1"/>
        <v>13.42</v>
      </c>
      <c r="G19" s="7">
        <f t="shared" si="2"/>
        <v>201.3</v>
      </c>
    </row>
    <row r="20" spans="1:7" ht="15.75" customHeight="1" x14ac:dyDescent="0.35">
      <c r="A20" s="4" t="s">
        <v>15</v>
      </c>
      <c r="B20" s="4" t="s">
        <v>10</v>
      </c>
      <c r="C20" s="5">
        <v>50</v>
      </c>
      <c r="D20" s="6">
        <v>590</v>
      </c>
      <c r="E20" s="7">
        <f t="shared" si="0"/>
        <v>8850</v>
      </c>
      <c r="F20" s="8">
        <f t="shared" si="1"/>
        <v>11.8</v>
      </c>
      <c r="G20" s="7">
        <f t="shared" si="2"/>
        <v>177</v>
      </c>
    </row>
    <row r="21" spans="1:7" ht="15.75" customHeight="1" x14ac:dyDescent="0.35">
      <c r="A21" s="4" t="s">
        <v>15</v>
      </c>
      <c r="B21" s="4" t="s">
        <v>11</v>
      </c>
      <c r="C21" s="5">
        <v>50</v>
      </c>
      <c r="D21" s="6">
        <v>961</v>
      </c>
      <c r="E21" s="7">
        <f t="shared" si="0"/>
        <v>14415</v>
      </c>
      <c r="F21" s="8">
        <f t="shared" si="1"/>
        <v>19.22</v>
      </c>
      <c r="G21" s="7">
        <f t="shared" si="2"/>
        <v>288.3</v>
      </c>
    </row>
    <row r="22" spans="1:7" ht="15.75" customHeight="1" x14ac:dyDescent="0.35">
      <c r="A22" s="4" t="s">
        <v>16</v>
      </c>
      <c r="B22" s="4" t="s">
        <v>8</v>
      </c>
      <c r="C22" s="5">
        <v>50</v>
      </c>
      <c r="D22" s="6">
        <v>1161</v>
      </c>
      <c r="E22" s="7">
        <f t="shared" si="0"/>
        <v>17415</v>
      </c>
      <c r="F22" s="8">
        <f t="shared" si="1"/>
        <v>23.22</v>
      </c>
      <c r="G22" s="7">
        <f t="shared" si="2"/>
        <v>348.3</v>
      </c>
    </row>
    <row r="23" spans="1:7" ht="15.75" customHeight="1" x14ac:dyDescent="0.35">
      <c r="A23" s="4" t="s">
        <v>16</v>
      </c>
      <c r="B23" s="4" t="s">
        <v>9</v>
      </c>
      <c r="C23" s="5">
        <v>50</v>
      </c>
      <c r="D23" s="6">
        <v>1255</v>
      </c>
      <c r="E23" s="7">
        <f t="shared" si="0"/>
        <v>18825</v>
      </c>
      <c r="F23" s="8">
        <f t="shared" si="1"/>
        <v>25.1</v>
      </c>
      <c r="G23" s="7">
        <f t="shared" si="2"/>
        <v>376.5</v>
      </c>
    </row>
    <row r="24" spans="1:7" ht="15.75" customHeight="1" x14ac:dyDescent="0.35">
      <c r="A24" s="4" t="s">
        <v>16</v>
      </c>
      <c r="B24" s="4" t="s">
        <v>10</v>
      </c>
      <c r="C24" s="5">
        <v>50</v>
      </c>
      <c r="D24" s="6">
        <v>364</v>
      </c>
      <c r="E24" s="7">
        <f t="shared" si="0"/>
        <v>5460</v>
      </c>
      <c r="F24" s="8">
        <f t="shared" si="1"/>
        <v>7.28</v>
      </c>
      <c r="G24" s="7">
        <f t="shared" si="2"/>
        <v>109.2</v>
      </c>
    </row>
    <row r="25" spans="1:7" ht="15.75" customHeight="1" x14ac:dyDescent="0.35">
      <c r="A25" s="4" t="s">
        <v>16</v>
      </c>
      <c r="B25" s="4" t="s">
        <v>11</v>
      </c>
      <c r="C25" s="5">
        <v>50</v>
      </c>
      <c r="D25" s="6">
        <v>258</v>
      </c>
      <c r="E25" s="7">
        <f t="shared" si="0"/>
        <v>3870</v>
      </c>
      <c r="F25" s="8">
        <f t="shared" si="1"/>
        <v>5.16</v>
      </c>
      <c r="G25" s="7">
        <f t="shared" si="2"/>
        <v>77.400000000000006</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showGridLines="0" zoomScale="85" zoomScaleNormal="85" workbookViewId="0">
      <selection activeCell="F23" sqref="F23"/>
    </sheetView>
  </sheetViews>
  <sheetFormatPr defaultRowHeight="15.5" x14ac:dyDescent="0.35"/>
  <sheetData>
    <row r="2" ht="7.5" customHeigh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sqref="A1:XFD1048576"/>
    </sheetView>
  </sheetViews>
  <sheetFormatPr defaultRowHeight="15.5" x14ac:dyDescent="0.35"/>
  <sheetData>
    <row r="1" spans="1:14" x14ac:dyDescent="0.35">
      <c r="A1" t="s">
        <v>0</v>
      </c>
      <c r="B1" t="s">
        <v>1</v>
      </c>
      <c r="C1" t="s">
        <v>2</v>
      </c>
      <c r="D1" t="s">
        <v>3</v>
      </c>
      <c r="E1" t="s">
        <v>4</v>
      </c>
      <c r="F1" t="s">
        <v>5</v>
      </c>
      <c r="G1" t="s">
        <v>6</v>
      </c>
      <c r="H1" t="s">
        <v>48</v>
      </c>
      <c r="I1" t="s">
        <v>45</v>
      </c>
      <c r="J1" t="s">
        <v>46</v>
      </c>
      <c r="K1" t="s">
        <v>47</v>
      </c>
      <c r="L1" t="s">
        <v>49</v>
      </c>
      <c r="M1" t="s">
        <v>50</v>
      </c>
      <c r="N1" t="s">
        <v>51</v>
      </c>
    </row>
    <row r="2" spans="1:14" x14ac:dyDescent="0.35">
      <c r="A2" t="s">
        <v>16</v>
      </c>
      <c r="B2" t="s">
        <v>11</v>
      </c>
      <c r="C2">
        <v>50</v>
      </c>
      <c r="D2">
        <v>258</v>
      </c>
      <c r="E2">
        <v>3870</v>
      </c>
      <c r="F2">
        <v>5.16</v>
      </c>
      <c r="G2" s="31">
        <v>77.400000000000006</v>
      </c>
      <c r="H2">
        <v>50</v>
      </c>
      <c r="I2">
        <v>30</v>
      </c>
      <c r="J2">
        <v>80</v>
      </c>
      <c r="K2" s="32">
        <f>3500/96</f>
        <v>36.458333333333336</v>
      </c>
      <c r="L2">
        <v>116</v>
      </c>
      <c r="M2" s="31">
        <f>G2-L2</f>
        <v>-38.599999999999994</v>
      </c>
      <c r="N2" s="32">
        <v>-33.275862068965516</v>
      </c>
    </row>
    <row r="3" spans="1:14" x14ac:dyDescent="0.35">
      <c r="A3" t="s">
        <v>12</v>
      </c>
      <c r="B3" t="s">
        <v>10</v>
      </c>
      <c r="C3">
        <v>50</v>
      </c>
      <c r="D3">
        <v>333</v>
      </c>
      <c r="E3">
        <v>4995</v>
      </c>
      <c r="F3">
        <v>6.66</v>
      </c>
      <c r="G3" s="31">
        <v>99.9</v>
      </c>
      <c r="H3">
        <v>50</v>
      </c>
      <c r="I3">
        <v>30</v>
      </c>
      <c r="J3">
        <v>80</v>
      </c>
      <c r="K3" s="32">
        <f>3500/96</f>
        <v>36.458333333333336</v>
      </c>
      <c r="L3">
        <v>116</v>
      </c>
      <c r="M3" s="31">
        <f>G3-L3</f>
        <v>-16.099999999999994</v>
      </c>
      <c r="N3" s="32">
        <v>-13.879310344827582</v>
      </c>
    </row>
    <row r="4" spans="1:14" x14ac:dyDescent="0.35">
      <c r="A4" t="s">
        <v>13</v>
      </c>
      <c r="B4" t="s">
        <v>10</v>
      </c>
      <c r="C4">
        <v>50</v>
      </c>
      <c r="D4">
        <v>349</v>
      </c>
      <c r="E4">
        <v>5235</v>
      </c>
      <c r="F4">
        <v>6.98</v>
      </c>
      <c r="G4" s="31">
        <v>104.7</v>
      </c>
      <c r="H4">
        <v>50</v>
      </c>
      <c r="I4">
        <v>30</v>
      </c>
      <c r="J4">
        <v>80</v>
      </c>
      <c r="K4" s="32">
        <f>3500/96</f>
        <v>36.458333333333336</v>
      </c>
      <c r="L4">
        <v>116</v>
      </c>
      <c r="M4" s="31">
        <f>G4-L4</f>
        <v>-11.299999999999997</v>
      </c>
      <c r="N4" s="32">
        <v>-9.7413793103448256</v>
      </c>
    </row>
    <row r="5" spans="1:14" x14ac:dyDescent="0.35">
      <c r="A5" t="s">
        <v>14</v>
      </c>
      <c r="B5" t="s">
        <v>10</v>
      </c>
      <c r="C5">
        <v>50</v>
      </c>
      <c r="D5">
        <v>350</v>
      </c>
      <c r="E5">
        <v>5250</v>
      </c>
      <c r="F5">
        <v>7</v>
      </c>
      <c r="G5" s="31">
        <v>105</v>
      </c>
      <c r="H5">
        <v>50</v>
      </c>
      <c r="I5">
        <v>30</v>
      </c>
      <c r="J5">
        <v>80</v>
      </c>
      <c r="K5" s="32">
        <f>3500/96</f>
        <v>36.458333333333336</v>
      </c>
      <c r="L5">
        <v>116</v>
      </c>
      <c r="M5" s="31">
        <f>G5-L5</f>
        <v>-11</v>
      </c>
      <c r="N5" s="32">
        <v>-9.4827586206896566</v>
      </c>
    </row>
    <row r="6" spans="1:14" x14ac:dyDescent="0.35">
      <c r="A6" t="s">
        <v>16</v>
      </c>
      <c r="B6" t="s">
        <v>10</v>
      </c>
      <c r="C6">
        <v>50</v>
      </c>
      <c r="D6">
        <v>364</v>
      </c>
      <c r="E6">
        <v>5460</v>
      </c>
      <c r="F6">
        <v>7.28</v>
      </c>
      <c r="G6" s="31">
        <v>109.2</v>
      </c>
      <c r="H6">
        <v>50</v>
      </c>
      <c r="I6">
        <v>30</v>
      </c>
      <c r="J6">
        <v>80</v>
      </c>
      <c r="K6" s="32">
        <f>3500/96</f>
        <v>36.458333333333336</v>
      </c>
      <c r="L6">
        <v>116</v>
      </c>
      <c r="M6" s="31">
        <f>G6-L6</f>
        <v>-6.7999999999999972</v>
      </c>
      <c r="N6" s="32">
        <v>-5.8620689655172393</v>
      </c>
    </row>
    <row r="7" spans="1:14" x14ac:dyDescent="0.35">
      <c r="A7" t="s">
        <v>13</v>
      </c>
      <c r="B7" t="s">
        <v>9</v>
      </c>
      <c r="C7">
        <v>50</v>
      </c>
      <c r="D7">
        <v>417</v>
      </c>
      <c r="E7">
        <v>6255</v>
      </c>
      <c r="F7">
        <v>8.34</v>
      </c>
      <c r="G7" s="31">
        <v>125.1</v>
      </c>
      <c r="H7">
        <v>50</v>
      </c>
      <c r="I7">
        <v>30</v>
      </c>
      <c r="J7">
        <v>80</v>
      </c>
      <c r="K7" s="32">
        <f>3500/96</f>
        <v>36.458333333333336</v>
      </c>
      <c r="L7">
        <v>116</v>
      </c>
      <c r="M7" s="31">
        <f>G7-L7</f>
        <v>9.0999999999999943</v>
      </c>
      <c r="N7" s="32">
        <v>7.8448275862068924</v>
      </c>
    </row>
    <row r="8" spans="1:14" x14ac:dyDescent="0.35">
      <c r="A8" t="s">
        <v>7</v>
      </c>
      <c r="B8" t="s">
        <v>10</v>
      </c>
      <c r="C8">
        <v>50</v>
      </c>
      <c r="D8">
        <v>502</v>
      </c>
      <c r="E8">
        <v>7530</v>
      </c>
      <c r="F8">
        <v>10.039999999999999</v>
      </c>
      <c r="G8" s="31">
        <v>150.6</v>
      </c>
      <c r="H8">
        <v>50</v>
      </c>
      <c r="I8">
        <v>30</v>
      </c>
      <c r="J8">
        <v>80</v>
      </c>
      <c r="K8" s="32">
        <f>3500/96</f>
        <v>36.458333333333336</v>
      </c>
      <c r="L8">
        <v>116</v>
      </c>
      <c r="M8" s="31">
        <f>G8-L8</f>
        <v>34.599999999999994</v>
      </c>
      <c r="N8" s="32">
        <v>29.827586206896548</v>
      </c>
    </row>
    <row r="9" spans="1:14" x14ac:dyDescent="0.35">
      <c r="A9" t="s">
        <v>7</v>
      </c>
      <c r="B9" t="s">
        <v>9</v>
      </c>
      <c r="C9">
        <v>50</v>
      </c>
      <c r="D9">
        <v>561</v>
      </c>
      <c r="E9">
        <v>8415</v>
      </c>
      <c r="F9">
        <v>11.22</v>
      </c>
      <c r="G9" s="31">
        <v>168.3</v>
      </c>
      <c r="H9">
        <v>50</v>
      </c>
      <c r="I9">
        <v>30</v>
      </c>
      <c r="J9">
        <v>80</v>
      </c>
      <c r="K9" s="32">
        <f>3500/96</f>
        <v>36.458333333333336</v>
      </c>
      <c r="L9">
        <v>116</v>
      </c>
      <c r="M9" s="31">
        <f>G9-L9</f>
        <v>52.300000000000011</v>
      </c>
      <c r="N9" s="32">
        <v>45.086206896551737</v>
      </c>
    </row>
    <row r="10" spans="1:14" x14ac:dyDescent="0.35">
      <c r="A10" t="s">
        <v>15</v>
      </c>
      <c r="B10" t="s">
        <v>10</v>
      </c>
      <c r="C10">
        <v>50</v>
      </c>
      <c r="D10">
        <v>590</v>
      </c>
      <c r="E10">
        <v>8850</v>
      </c>
      <c r="F10">
        <v>11.8</v>
      </c>
      <c r="G10" s="31">
        <v>177</v>
      </c>
      <c r="H10">
        <v>50</v>
      </c>
      <c r="I10">
        <v>30</v>
      </c>
      <c r="J10">
        <v>80</v>
      </c>
      <c r="K10" s="32">
        <f>3500/96</f>
        <v>36.458333333333336</v>
      </c>
      <c r="L10">
        <v>116</v>
      </c>
      <c r="M10" s="31">
        <f>G10-L10</f>
        <v>61</v>
      </c>
      <c r="N10" s="32">
        <v>52.58620689655173</v>
      </c>
    </row>
    <row r="11" spans="1:14" x14ac:dyDescent="0.35">
      <c r="A11" t="s">
        <v>12</v>
      </c>
      <c r="B11" t="s">
        <v>9</v>
      </c>
      <c r="C11">
        <v>50</v>
      </c>
      <c r="D11">
        <v>595</v>
      </c>
      <c r="E11">
        <v>8925</v>
      </c>
      <c r="F11">
        <v>11.9</v>
      </c>
      <c r="G11" s="31">
        <v>178.5</v>
      </c>
      <c r="H11">
        <v>50</v>
      </c>
      <c r="I11">
        <v>30</v>
      </c>
      <c r="J11">
        <v>80</v>
      </c>
      <c r="K11" s="32">
        <f>3500/96</f>
        <v>36.458333333333336</v>
      </c>
      <c r="L11">
        <v>116</v>
      </c>
      <c r="M11" s="31">
        <f>G11-L11</f>
        <v>62.5</v>
      </c>
      <c r="N11" s="32">
        <v>53.879310344827587</v>
      </c>
    </row>
    <row r="12" spans="1:14" x14ac:dyDescent="0.35">
      <c r="A12" t="s">
        <v>13</v>
      </c>
      <c r="B12" t="s">
        <v>11</v>
      </c>
      <c r="C12">
        <v>50</v>
      </c>
      <c r="D12">
        <v>606</v>
      </c>
      <c r="E12">
        <v>9090</v>
      </c>
      <c r="F12">
        <v>12.12</v>
      </c>
      <c r="G12" s="31">
        <v>181.8</v>
      </c>
      <c r="H12">
        <v>50</v>
      </c>
      <c r="I12">
        <v>30</v>
      </c>
      <c r="J12">
        <v>80</v>
      </c>
      <c r="K12" s="32">
        <f>3500/96</f>
        <v>36.458333333333336</v>
      </c>
      <c r="L12">
        <v>116</v>
      </c>
      <c r="M12" s="31">
        <f>G12-L12</f>
        <v>65.800000000000011</v>
      </c>
      <c r="N12" s="32">
        <v>56.724137931034498</v>
      </c>
    </row>
    <row r="13" spans="1:14" x14ac:dyDescent="0.35">
      <c r="A13" t="s">
        <v>14</v>
      </c>
      <c r="B13" t="s">
        <v>9</v>
      </c>
      <c r="C13">
        <v>50</v>
      </c>
      <c r="D13">
        <v>607</v>
      </c>
      <c r="E13">
        <v>9105</v>
      </c>
      <c r="F13">
        <v>12.14</v>
      </c>
      <c r="G13" s="31">
        <v>182.1</v>
      </c>
      <c r="H13">
        <v>50</v>
      </c>
      <c r="I13">
        <v>30</v>
      </c>
      <c r="J13">
        <v>80</v>
      </c>
      <c r="K13" s="32">
        <f>3500/96</f>
        <v>36.458333333333336</v>
      </c>
      <c r="L13">
        <v>116</v>
      </c>
      <c r="M13" s="31">
        <f>G13-L13</f>
        <v>66.099999999999994</v>
      </c>
      <c r="N13" s="32">
        <v>56.982758620689651</v>
      </c>
    </row>
    <row r="14" spans="1:14" x14ac:dyDescent="0.35">
      <c r="A14" t="s">
        <v>15</v>
      </c>
      <c r="B14" t="s">
        <v>9</v>
      </c>
      <c r="C14">
        <v>50</v>
      </c>
      <c r="D14">
        <v>671</v>
      </c>
      <c r="E14">
        <v>10065</v>
      </c>
      <c r="F14">
        <v>13.42</v>
      </c>
      <c r="G14" s="31">
        <v>201.3</v>
      </c>
      <c r="H14">
        <v>50</v>
      </c>
      <c r="I14">
        <v>30</v>
      </c>
      <c r="J14">
        <v>80</v>
      </c>
      <c r="K14" s="32">
        <f>3500/96</f>
        <v>36.458333333333336</v>
      </c>
      <c r="L14">
        <v>116</v>
      </c>
      <c r="M14" s="31">
        <f>G14-L14</f>
        <v>85.300000000000011</v>
      </c>
      <c r="N14" s="32">
        <v>73.534482758620697</v>
      </c>
    </row>
    <row r="15" spans="1:14" x14ac:dyDescent="0.35">
      <c r="A15" t="s">
        <v>12</v>
      </c>
      <c r="B15" t="s">
        <v>11</v>
      </c>
      <c r="C15">
        <v>50</v>
      </c>
      <c r="D15">
        <v>700</v>
      </c>
      <c r="E15">
        <v>10500</v>
      </c>
      <c r="F15">
        <v>14</v>
      </c>
      <c r="G15" s="31">
        <v>210</v>
      </c>
      <c r="H15">
        <v>50</v>
      </c>
      <c r="I15">
        <v>30</v>
      </c>
      <c r="J15">
        <v>80</v>
      </c>
      <c r="K15" s="32">
        <f>3500/96</f>
        <v>36.458333333333336</v>
      </c>
      <c r="L15">
        <v>116</v>
      </c>
      <c r="M15" s="31">
        <f>G15-L15</f>
        <v>94</v>
      </c>
      <c r="N15" s="32">
        <v>81.034482758620697</v>
      </c>
    </row>
    <row r="16" spans="1:14" x14ac:dyDescent="0.35">
      <c r="A16" t="s">
        <v>14</v>
      </c>
      <c r="B16" t="s">
        <v>11</v>
      </c>
      <c r="C16">
        <v>50</v>
      </c>
      <c r="D16">
        <v>718</v>
      </c>
      <c r="E16">
        <v>10770</v>
      </c>
      <c r="F16">
        <v>14.36</v>
      </c>
      <c r="G16" s="31">
        <v>215.4</v>
      </c>
      <c r="H16">
        <v>50</v>
      </c>
      <c r="I16">
        <v>30</v>
      </c>
      <c r="J16">
        <v>80</v>
      </c>
      <c r="K16" s="32">
        <f>3500/96</f>
        <v>36.458333333333336</v>
      </c>
      <c r="L16">
        <v>116</v>
      </c>
      <c r="M16" s="31">
        <f>G16-L16</f>
        <v>99.4</v>
      </c>
      <c r="N16" s="32">
        <v>85.689655172413808</v>
      </c>
    </row>
    <row r="17" spans="1:14" x14ac:dyDescent="0.35">
      <c r="A17" t="s">
        <v>7</v>
      </c>
      <c r="B17" t="s">
        <v>11</v>
      </c>
      <c r="C17">
        <v>50</v>
      </c>
      <c r="D17">
        <v>753</v>
      </c>
      <c r="E17">
        <v>11295</v>
      </c>
      <c r="F17">
        <v>15.06</v>
      </c>
      <c r="G17" s="31">
        <v>225.9</v>
      </c>
      <c r="H17">
        <v>50</v>
      </c>
      <c r="I17">
        <v>30</v>
      </c>
      <c r="J17">
        <v>80</v>
      </c>
      <c r="K17" s="32">
        <f>3500/96</f>
        <v>36.458333333333336</v>
      </c>
      <c r="L17">
        <v>116</v>
      </c>
      <c r="M17" s="31">
        <f>G17-L17</f>
        <v>109.9</v>
      </c>
      <c r="N17" s="32">
        <v>94.74137931034484</v>
      </c>
    </row>
    <row r="18" spans="1:14" x14ac:dyDescent="0.35">
      <c r="A18" t="s">
        <v>13</v>
      </c>
      <c r="B18" t="s">
        <v>8</v>
      </c>
      <c r="C18">
        <v>50</v>
      </c>
      <c r="D18">
        <v>880</v>
      </c>
      <c r="E18">
        <v>13200</v>
      </c>
      <c r="F18">
        <v>17.600000000000001</v>
      </c>
      <c r="G18" s="31">
        <v>264</v>
      </c>
      <c r="H18">
        <v>50</v>
      </c>
      <c r="I18">
        <v>30</v>
      </c>
      <c r="J18">
        <v>80</v>
      </c>
      <c r="K18" s="32">
        <f>3500/96</f>
        <v>36.458333333333336</v>
      </c>
      <c r="L18">
        <v>116</v>
      </c>
      <c r="M18" s="31">
        <f>G18-L18</f>
        <v>148</v>
      </c>
      <c r="N18" s="32">
        <v>127.58620689655173</v>
      </c>
    </row>
    <row r="19" spans="1:14" x14ac:dyDescent="0.35">
      <c r="A19" t="s">
        <v>14</v>
      </c>
      <c r="B19" t="s">
        <v>8</v>
      </c>
      <c r="C19">
        <v>50</v>
      </c>
      <c r="D19">
        <v>893</v>
      </c>
      <c r="E19">
        <v>13395</v>
      </c>
      <c r="F19">
        <v>17.86</v>
      </c>
      <c r="G19" s="31">
        <v>267.89999999999998</v>
      </c>
      <c r="H19">
        <v>50</v>
      </c>
      <c r="I19">
        <v>30</v>
      </c>
      <c r="J19">
        <v>80</v>
      </c>
      <c r="K19" s="32">
        <f>3500/96</f>
        <v>36.458333333333336</v>
      </c>
      <c r="L19">
        <v>116</v>
      </c>
      <c r="M19" s="31">
        <f>G19-L19</f>
        <v>151.89999999999998</v>
      </c>
      <c r="N19" s="32">
        <v>130.94827586206895</v>
      </c>
    </row>
    <row r="20" spans="1:14" x14ac:dyDescent="0.35">
      <c r="A20" t="s">
        <v>12</v>
      </c>
      <c r="B20" t="s">
        <v>8</v>
      </c>
      <c r="C20">
        <v>50</v>
      </c>
      <c r="D20">
        <v>916</v>
      </c>
      <c r="E20">
        <v>13740</v>
      </c>
      <c r="F20">
        <v>18.32</v>
      </c>
      <c r="G20" s="31">
        <v>274.8</v>
      </c>
      <c r="H20">
        <v>50</v>
      </c>
      <c r="I20">
        <v>30</v>
      </c>
      <c r="J20">
        <v>80</v>
      </c>
      <c r="K20" s="32">
        <f>3500/96</f>
        <v>36.458333333333336</v>
      </c>
      <c r="L20">
        <v>116</v>
      </c>
      <c r="M20" s="31">
        <f>G20-L20</f>
        <v>158.80000000000001</v>
      </c>
      <c r="N20" s="32">
        <v>136.89655172413796</v>
      </c>
    </row>
    <row r="21" spans="1:14" x14ac:dyDescent="0.35">
      <c r="A21" t="s">
        <v>15</v>
      </c>
      <c r="B21" t="s">
        <v>11</v>
      </c>
      <c r="C21">
        <v>50</v>
      </c>
      <c r="D21">
        <v>961</v>
      </c>
      <c r="E21">
        <v>14415</v>
      </c>
      <c r="F21">
        <v>19.22</v>
      </c>
      <c r="G21" s="31">
        <v>288.3</v>
      </c>
      <c r="H21">
        <v>50</v>
      </c>
      <c r="I21">
        <v>30</v>
      </c>
      <c r="J21">
        <v>80</v>
      </c>
      <c r="K21" s="32">
        <f>3500/96</f>
        <v>36.458333333333336</v>
      </c>
      <c r="L21">
        <v>116</v>
      </c>
      <c r="M21" s="31">
        <f>G21-L21</f>
        <v>172.3</v>
      </c>
      <c r="N21" s="32">
        <v>148.5344827586207</v>
      </c>
    </row>
    <row r="22" spans="1:14" x14ac:dyDescent="0.35">
      <c r="A22" t="s">
        <v>7</v>
      </c>
      <c r="B22" t="s">
        <v>8</v>
      </c>
      <c r="C22">
        <v>50</v>
      </c>
      <c r="D22">
        <v>1035</v>
      </c>
      <c r="E22">
        <v>15525</v>
      </c>
      <c r="F22">
        <v>20.7</v>
      </c>
      <c r="G22" s="31">
        <v>310.5</v>
      </c>
      <c r="H22">
        <v>50</v>
      </c>
      <c r="I22">
        <v>30</v>
      </c>
      <c r="J22">
        <v>80</v>
      </c>
      <c r="K22" s="32">
        <f>3500/96</f>
        <v>36.458333333333336</v>
      </c>
      <c r="L22">
        <v>116</v>
      </c>
      <c r="M22" s="31">
        <f>G22-L22</f>
        <v>194.5</v>
      </c>
      <c r="N22" s="32">
        <v>167.67241379310346</v>
      </c>
    </row>
    <row r="23" spans="1:14" x14ac:dyDescent="0.35">
      <c r="A23" t="s">
        <v>15</v>
      </c>
      <c r="B23" t="s">
        <v>8</v>
      </c>
      <c r="C23">
        <v>50</v>
      </c>
      <c r="D23">
        <v>1130</v>
      </c>
      <c r="E23">
        <v>16950</v>
      </c>
      <c r="F23">
        <v>22.6</v>
      </c>
      <c r="G23" s="31">
        <v>339</v>
      </c>
      <c r="H23">
        <v>50</v>
      </c>
      <c r="I23">
        <v>30</v>
      </c>
      <c r="J23">
        <v>80</v>
      </c>
      <c r="K23" s="32">
        <f>3500/96</f>
        <v>36.458333333333336</v>
      </c>
      <c r="L23">
        <v>116</v>
      </c>
      <c r="M23" s="31">
        <f>G23-L23</f>
        <v>223</v>
      </c>
      <c r="N23" s="32">
        <v>192.24137931034485</v>
      </c>
    </row>
    <row r="24" spans="1:14" x14ac:dyDescent="0.35">
      <c r="A24" t="s">
        <v>16</v>
      </c>
      <c r="B24" t="s">
        <v>8</v>
      </c>
      <c r="C24">
        <v>50</v>
      </c>
      <c r="D24">
        <v>1161</v>
      </c>
      <c r="E24">
        <v>17415</v>
      </c>
      <c r="F24">
        <v>23.22</v>
      </c>
      <c r="G24" s="31">
        <v>348.3</v>
      </c>
      <c r="H24">
        <v>50</v>
      </c>
      <c r="I24">
        <v>30</v>
      </c>
      <c r="J24">
        <v>80</v>
      </c>
      <c r="K24" s="32">
        <f>3500/96</f>
        <v>36.458333333333336</v>
      </c>
      <c r="L24">
        <v>116</v>
      </c>
      <c r="M24" s="31">
        <f>G24-L24</f>
        <v>232.3</v>
      </c>
      <c r="N24" s="32">
        <v>200.2586206896552</v>
      </c>
    </row>
    <row r="25" spans="1:14" x14ac:dyDescent="0.35">
      <c r="A25" t="s">
        <v>16</v>
      </c>
      <c r="B25" t="s">
        <v>9</v>
      </c>
      <c r="C25">
        <v>50</v>
      </c>
      <c r="D25">
        <v>1255</v>
      </c>
      <c r="E25">
        <v>18825</v>
      </c>
      <c r="F25">
        <v>25.1</v>
      </c>
      <c r="G25" s="31">
        <v>376.5</v>
      </c>
      <c r="H25">
        <v>50</v>
      </c>
      <c r="I25">
        <v>30</v>
      </c>
      <c r="J25">
        <v>80</v>
      </c>
      <c r="K25" s="32">
        <f>3500/96</f>
        <v>36.458333333333336</v>
      </c>
      <c r="L25">
        <v>116</v>
      </c>
      <c r="M25" s="31">
        <f>G25-L25</f>
        <v>260.5</v>
      </c>
      <c r="N25" s="32">
        <v>224.56896551724139</v>
      </c>
    </row>
  </sheetData>
  <autoFilter ref="A1:N25">
    <sortState ref="A2:N25">
      <sortCondition ref="N1:N25"/>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8"/>
  <sheetViews>
    <sheetView workbookViewId="0">
      <selection activeCell="E11" sqref="E11"/>
    </sheetView>
  </sheetViews>
  <sheetFormatPr defaultColWidth="11.1640625" defaultRowHeight="15" customHeight="1" x14ac:dyDescent="0.35"/>
  <cols>
    <col min="1" max="1" width="10.6640625" customWidth="1"/>
    <col min="2" max="2" width="7.1640625" customWidth="1"/>
    <col min="3" max="3" width="10.5" customWidth="1"/>
    <col min="4" max="4" width="8.83203125" customWidth="1"/>
    <col min="5" max="5" width="14.1640625" customWidth="1"/>
    <col min="6" max="6" width="12" customWidth="1"/>
  </cols>
  <sheetData>
    <row r="1" spans="1:6" ht="15" customHeight="1" x14ac:dyDescent="0.35">
      <c r="A1" s="1" t="s">
        <v>0</v>
      </c>
      <c r="B1" s="9" t="s">
        <v>2</v>
      </c>
      <c r="C1" s="9" t="s">
        <v>3</v>
      </c>
      <c r="D1" s="9" t="s">
        <v>17</v>
      </c>
      <c r="E1" s="9" t="s">
        <v>5</v>
      </c>
      <c r="F1" s="9" t="s">
        <v>6</v>
      </c>
    </row>
    <row r="2" spans="1:6" ht="15" customHeight="1" x14ac:dyDescent="0.35">
      <c r="A2" s="4" t="s">
        <v>7</v>
      </c>
      <c r="B2" s="10">
        <v>200</v>
      </c>
      <c r="C2" s="10">
        <v>2851</v>
      </c>
      <c r="D2" s="11">
        <v>42765</v>
      </c>
      <c r="E2" s="12">
        <v>57.02</v>
      </c>
      <c r="F2" s="11">
        <v>855.3</v>
      </c>
    </row>
    <row r="3" spans="1:6" ht="15" customHeight="1" x14ac:dyDescent="0.35">
      <c r="A3" s="4" t="s">
        <v>12</v>
      </c>
      <c r="B3" s="10">
        <v>200</v>
      </c>
      <c r="C3" s="10">
        <v>2544</v>
      </c>
      <c r="D3" s="11">
        <v>38160</v>
      </c>
      <c r="E3" s="12">
        <v>50.879999999999995</v>
      </c>
      <c r="F3" s="11">
        <v>763.2</v>
      </c>
    </row>
    <row r="4" spans="1:6" ht="15" customHeight="1" x14ac:dyDescent="0.35">
      <c r="A4" s="4" t="s">
        <v>13</v>
      </c>
      <c r="B4" s="10">
        <v>200</v>
      </c>
      <c r="C4" s="10">
        <v>2252</v>
      </c>
      <c r="D4" s="11">
        <v>33780</v>
      </c>
      <c r="E4" s="12">
        <v>45.04</v>
      </c>
      <c r="F4" s="11">
        <v>675.6</v>
      </c>
    </row>
    <row r="5" spans="1:6" ht="15" customHeight="1" x14ac:dyDescent="0.35">
      <c r="A5" s="4" t="s">
        <v>14</v>
      </c>
      <c r="B5" s="10">
        <v>200</v>
      </c>
      <c r="C5" s="10">
        <v>2568</v>
      </c>
      <c r="D5" s="11">
        <v>38520</v>
      </c>
      <c r="E5" s="12">
        <v>51.36</v>
      </c>
      <c r="F5" s="11">
        <v>770.4</v>
      </c>
    </row>
    <row r="6" spans="1:6" ht="15" customHeight="1" x14ac:dyDescent="0.35">
      <c r="A6" s="4" t="s">
        <v>15</v>
      </c>
      <c r="B6" s="10">
        <v>200</v>
      </c>
      <c r="C6" s="10">
        <v>3352</v>
      </c>
      <c r="D6" s="11">
        <v>50280</v>
      </c>
      <c r="E6" s="12">
        <v>67.040000000000006</v>
      </c>
      <c r="F6" s="11">
        <v>1005.5999999999999</v>
      </c>
    </row>
    <row r="7" spans="1:6" ht="15" customHeight="1" x14ac:dyDescent="0.35">
      <c r="A7" s="4" t="s">
        <v>16</v>
      </c>
      <c r="B7" s="10">
        <v>200</v>
      </c>
      <c r="C7" s="10">
        <v>3038</v>
      </c>
      <c r="D7" s="11">
        <v>45570</v>
      </c>
      <c r="E7" s="12">
        <v>60.760000000000005</v>
      </c>
      <c r="F7" s="11">
        <v>911.4</v>
      </c>
    </row>
    <row r="8" spans="1:6" ht="15" customHeight="1" x14ac:dyDescent="0.35">
      <c r="A8" s="1"/>
      <c r="B8" s="13"/>
      <c r="C8" s="13"/>
      <c r="D8" s="14"/>
      <c r="E8" s="9"/>
      <c r="F8"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6"/>
  <sheetViews>
    <sheetView workbookViewId="0">
      <selection activeCell="M17" sqref="M17"/>
    </sheetView>
  </sheetViews>
  <sheetFormatPr defaultColWidth="11.1640625" defaultRowHeight="15" customHeight="1" x14ac:dyDescent="0.35"/>
  <cols>
    <col min="1" max="1" width="9.33203125" customWidth="1"/>
    <col min="2" max="2" width="7.1640625" customWidth="1"/>
    <col min="3" max="3" width="10.5" customWidth="1"/>
    <col min="4" max="4" width="8.83203125" customWidth="1"/>
    <col min="5" max="5" width="14.1640625" customWidth="1"/>
    <col min="6" max="6" width="12" customWidth="1"/>
  </cols>
  <sheetData>
    <row r="1" spans="1:6" ht="15" customHeight="1" x14ac:dyDescent="0.35">
      <c r="A1" s="1" t="s">
        <v>0</v>
      </c>
      <c r="B1" s="9" t="s">
        <v>2</v>
      </c>
      <c r="C1" s="9" t="s">
        <v>3</v>
      </c>
      <c r="D1" s="9" t="s">
        <v>17</v>
      </c>
      <c r="E1" s="9" t="s">
        <v>5</v>
      </c>
      <c r="F1" s="9" t="s">
        <v>6</v>
      </c>
    </row>
    <row r="2" spans="1:6" ht="15" customHeight="1" x14ac:dyDescent="0.35">
      <c r="A2" s="4" t="s">
        <v>8</v>
      </c>
      <c r="B2" s="10">
        <v>300</v>
      </c>
      <c r="C2" s="10">
        <v>6015</v>
      </c>
      <c r="D2" s="11">
        <v>90225</v>
      </c>
      <c r="E2" s="12">
        <v>120.29999999999998</v>
      </c>
      <c r="F2" s="11">
        <v>1804.4999999999998</v>
      </c>
    </row>
    <row r="3" spans="1:6" ht="15" customHeight="1" x14ac:dyDescent="0.35">
      <c r="A3" s="4" t="s">
        <v>9</v>
      </c>
      <c r="B3" s="10">
        <v>300</v>
      </c>
      <c r="C3" s="10">
        <v>4106</v>
      </c>
      <c r="D3" s="11">
        <v>61590</v>
      </c>
      <c r="E3" s="12">
        <v>82.12</v>
      </c>
      <c r="F3" s="11">
        <v>1231.8</v>
      </c>
    </row>
    <row r="4" spans="1:6" ht="15" customHeight="1" x14ac:dyDescent="0.35">
      <c r="A4" s="4" t="s">
        <v>10</v>
      </c>
      <c r="B4" s="10">
        <v>300</v>
      </c>
      <c r="C4" s="10">
        <v>2488</v>
      </c>
      <c r="D4" s="11">
        <v>37320</v>
      </c>
      <c r="E4" s="12">
        <v>49.760000000000005</v>
      </c>
      <c r="F4" s="11">
        <v>746.40000000000009</v>
      </c>
    </row>
    <row r="5" spans="1:6" ht="15" customHeight="1" x14ac:dyDescent="0.35">
      <c r="A5" s="4" t="s">
        <v>11</v>
      </c>
      <c r="B5" s="10">
        <v>300</v>
      </c>
      <c r="C5" s="10">
        <v>3996</v>
      </c>
      <c r="D5" s="11">
        <v>59940</v>
      </c>
      <c r="E5" s="12">
        <v>79.919999999999987</v>
      </c>
      <c r="F5" s="11">
        <v>1198.8000000000002</v>
      </c>
    </row>
    <row r="6" spans="1:6" ht="15" customHeight="1" x14ac:dyDescent="0.35">
      <c r="A6" s="1" t="s">
        <v>18</v>
      </c>
      <c r="B6" s="13">
        <v>1200</v>
      </c>
      <c r="C6" s="13">
        <v>16605</v>
      </c>
      <c r="D6" s="14">
        <v>249075</v>
      </c>
      <c r="E6" s="15"/>
      <c r="F6"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8"/>
  <sheetViews>
    <sheetView workbookViewId="0">
      <selection activeCell="F14" sqref="F14"/>
    </sheetView>
  </sheetViews>
  <sheetFormatPr defaultColWidth="11.1640625" defaultRowHeight="15" customHeight="1" x14ac:dyDescent="0.35"/>
  <cols>
    <col min="1" max="1" width="12.5" customWidth="1"/>
    <col min="2" max="2" width="8" customWidth="1"/>
    <col min="3" max="3" width="6.6640625" customWidth="1"/>
    <col min="4" max="4" width="9.33203125" customWidth="1"/>
    <col min="5" max="5" width="7.6640625" customWidth="1"/>
    <col min="6" max="6" width="10.83203125" customWidth="1"/>
  </cols>
  <sheetData>
    <row r="1" spans="1:6" ht="15" customHeight="1" x14ac:dyDescent="0.35">
      <c r="A1" s="1" t="s">
        <v>19</v>
      </c>
      <c r="B1" s="13" t="s">
        <v>8</v>
      </c>
      <c r="C1" s="14" t="s">
        <v>9</v>
      </c>
      <c r="D1" s="9" t="s">
        <v>10</v>
      </c>
      <c r="E1" s="9" t="s">
        <v>11</v>
      </c>
      <c r="F1" s="30" t="s">
        <v>18</v>
      </c>
    </row>
    <row r="2" spans="1:6" ht="15" customHeight="1" x14ac:dyDescent="0.35">
      <c r="A2" s="1" t="s">
        <v>7</v>
      </c>
      <c r="B2" s="11">
        <v>310.5</v>
      </c>
      <c r="C2" s="11">
        <v>168.3</v>
      </c>
      <c r="D2" s="11">
        <v>150.6</v>
      </c>
      <c r="E2" s="11">
        <v>225.9</v>
      </c>
      <c r="F2" s="11">
        <v>855.3</v>
      </c>
    </row>
    <row r="3" spans="1:6" ht="15" customHeight="1" x14ac:dyDescent="0.35">
      <c r="A3" s="1" t="s">
        <v>12</v>
      </c>
      <c r="B3" s="11">
        <v>274.8</v>
      </c>
      <c r="C3" s="11">
        <v>178.5</v>
      </c>
      <c r="D3" s="11">
        <v>99.9</v>
      </c>
      <c r="E3" s="11">
        <v>210</v>
      </c>
      <c r="F3" s="11">
        <v>763.2</v>
      </c>
    </row>
    <row r="4" spans="1:6" ht="15" customHeight="1" x14ac:dyDescent="0.35">
      <c r="A4" s="1" t="s">
        <v>13</v>
      </c>
      <c r="B4" s="11">
        <v>264</v>
      </c>
      <c r="C4" s="11">
        <v>125.1</v>
      </c>
      <c r="D4" s="11">
        <v>104.7</v>
      </c>
      <c r="E4" s="11">
        <v>181.8</v>
      </c>
      <c r="F4" s="11">
        <v>675.6</v>
      </c>
    </row>
    <row r="5" spans="1:6" ht="15" customHeight="1" x14ac:dyDescent="0.35">
      <c r="A5" s="1" t="s">
        <v>14</v>
      </c>
      <c r="B5" s="11">
        <v>267.89999999999998</v>
      </c>
      <c r="C5" s="11">
        <v>182.1</v>
      </c>
      <c r="D5" s="11">
        <v>105</v>
      </c>
      <c r="E5" s="11">
        <v>215.4</v>
      </c>
      <c r="F5" s="11">
        <v>770.4</v>
      </c>
    </row>
    <row r="6" spans="1:6" ht="15" customHeight="1" x14ac:dyDescent="0.35">
      <c r="A6" s="1" t="s">
        <v>15</v>
      </c>
      <c r="B6" s="11">
        <v>339</v>
      </c>
      <c r="C6" s="11">
        <v>201.3</v>
      </c>
      <c r="D6" s="11">
        <v>177</v>
      </c>
      <c r="E6" s="11">
        <v>288.3</v>
      </c>
      <c r="F6" s="11">
        <v>1005.5999999999999</v>
      </c>
    </row>
    <row r="7" spans="1:6" ht="15" customHeight="1" x14ac:dyDescent="0.35">
      <c r="A7" s="1" t="s">
        <v>16</v>
      </c>
      <c r="B7" s="11">
        <v>348.3</v>
      </c>
      <c r="C7" s="11">
        <v>376.5</v>
      </c>
      <c r="D7" s="11">
        <v>109.2</v>
      </c>
      <c r="E7" s="11">
        <v>77.400000000000006</v>
      </c>
      <c r="F7" s="11">
        <v>911.4</v>
      </c>
    </row>
    <row r="8" spans="1:6" ht="15" customHeight="1" x14ac:dyDescent="0.35">
      <c r="A8" s="1" t="s">
        <v>18</v>
      </c>
      <c r="B8" s="11">
        <v>1804.4999999999998</v>
      </c>
      <c r="C8" s="11">
        <v>1231.8</v>
      </c>
      <c r="D8" s="11">
        <v>746.40000000000009</v>
      </c>
      <c r="E8" s="11">
        <v>1198.8000000000002</v>
      </c>
      <c r="F8" s="11">
        <v>4981.5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F6"/>
  <sheetViews>
    <sheetView workbookViewId="0">
      <selection activeCell="K21" sqref="K21"/>
    </sheetView>
  </sheetViews>
  <sheetFormatPr defaultColWidth="11.1640625" defaultRowHeight="15" customHeight="1" x14ac:dyDescent="0.35"/>
  <cols>
    <col min="1" max="1" width="16" customWidth="1"/>
    <col min="2" max="2" width="7.6640625" customWidth="1"/>
    <col min="3" max="3" width="9.6640625" customWidth="1"/>
    <col min="4" max="4" width="8.33203125" customWidth="1"/>
    <col min="5" max="5" width="8.6640625" customWidth="1"/>
    <col min="6" max="6" width="8.5" customWidth="1"/>
  </cols>
  <sheetData>
    <row r="1" spans="1:6" ht="15" customHeight="1" x14ac:dyDescent="0.35">
      <c r="A1" s="1" t="s">
        <v>20</v>
      </c>
      <c r="B1" s="9" t="s">
        <v>21</v>
      </c>
      <c r="C1" s="9" t="s">
        <v>22</v>
      </c>
      <c r="D1" s="9" t="s">
        <v>23</v>
      </c>
      <c r="E1" s="9" t="s">
        <v>18</v>
      </c>
      <c r="F1" s="9" t="s">
        <v>24</v>
      </c>
    </row>
    <row r="2" spans="1:6" ht="15" customHeight="1" x14ac:dyDescent="0.35">
      <c r="A2" s="4" t="s">
        <v>25</v>
      </c>
      <c r="B2" s="11">
        <v>2000</v>
      </c>
      <c r="C2" s="6" t="s">
        <v>26</v>
      </c>
      <c r="D2" s="6">
        <v>12</v>
      </c>
      <c r="E2" s="16">
        <f t="shared" ref="E2:E5" si="0">B2*D2</f>
        <v>24000</v>
      </c>
      <c r="F2" s="11">
        <f t="shared" ref="F2:F3" si="1">E2/1200</f>
        <v>20</v>
      </c>
    </row>
    <row r="3" spans="1:6" ht="15" customHeight="1" x14ac:dyDescent="0.35">
      <c r="A3" s="4" t="s">
        <v>27</v>
      </c>
      <c r="B3" s="11">
        <v>1500</v>
      </c>
      <c r="C3" s="6" t="s">
        <v>26</v>
      </c>
      <c r="D3" s="6">
        <v>12</v>
      </c>
      <c r="E3" s="16">
        <f t="shared" si="0"/>
        <v>18000</v>
      </c>
      <c r="F3" s="11">
        <f t="shared" si="1"/>
        <v>15</v>
      </c>
    </row>
    <row r="4" spans="1:6" ht="15" customHeight="1" x14ac:dyDescent="0.35">
      <c r="A4" s="4" t="s">
        <v>28</v>
      </c>
      <c r="B4" s="11">
        <v>50</v>
      </c>
      <c r="C4" s="6" t="s">
        <v>24</v>
      </c>
      <c r="D4" s="6">
        <v>1200</v>
      </c>
      <c r="E4" s="16">
        <f t="shared" si="0"/>
        <v>60000</v>
      </c>
      <c r="F4" s="11">
        <f t="shared" ref="F4:F5" si="2">B4</f>
        <v>50</v>
      </c>
    </row>
    <row r="5" spans="1:6" ht="15" customHeight="1" x14ac:dyDescent="0.35">
      <c r="A5" s="4" t="s">
        <v>29</v>
      </c>
      <c r="B5" s="11">
        <v>30</v>
      </c>
      <c r="C5" s="6" t="s">
        <v>24</v>
      </c>
      <c r="D5" s="6">
        <v>1200</v>
      </c>
      <c r="E5" s="16">
        <f t="shared" si="0"/>
        <v>36000</v>
      </c>
      <c r="F5" s="11">
        <f t="shared" si="2"/>
        <v>30</v>
      </c>
    </row>
    <row r="6" spans="1:6" ht="15" hidden="1" customHeight="1" x14ac:dyDescent="0.35">
      <c r="A6" s="1" t="s">
        <v>30</v>
      </c>
      <c r="B6" s="9"/>
      <c r="C6" s="2"/>
      <c r="D6" s="2"/>
      <c r="E6" s="17">
        <f t="shared" ref="E6:F6" si="3">SUM(E2:E5)</f>
        <v>138000</v>
      </c>
      <c r="F6" s="17">
        <f t="shared" si="3"/>
        <v>115</v>
      </c>
    </row>
  </sheetData>
  <autoFilter ref="A1:F6">
    <filterColumn colId="0">
      <filters>
        <filter val="Operational Costs"/>
        <filter val="Rent"/>
        <filter val="Session Costs"/>
        <filter val="Teacher Fees"/>
      </filters>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2" sqref="C12"/>
    </sheetView>
  </sheetViews>
  <sheetFormatPr defaultRowHeight="15.5" x14ac:dyDescent="0.35"/>
  <cols>
    <col min="1" max="1" width="12.25" bestFit="1" customWidth="1"/>
    <col min="2" max="2" width="20.33203125" customWidth="1"/>
  </cols>
  <sheetData>
    <row r="3" spans="1:2" x14ac:dyDescent="0.35">
      <c r="A3" s="34" t="s">
        <v>52</v>
      </c>
      <c r="B3" t="s">
        <v>54</v>
      </c>
    </row>
    <row r="4" spans="1:2" x14ac:dyDescent="0.35">
      <c r="A4" s="35" t="s">
        <v>10</v>
      </c>
      <c r="B4" s="32">
        <v>49.760000000000005</v>
      </c>
    </row>
    <row r="5" spans="1:2" x14ac:dyDescent="0.35">
      <c r="A5" s="35" t="s">
        <v>11</v>
      </c>
      <c r="B5" s="32">
        <v>79.919999999999987</v>
      </c>
    </row>
    <row r="6" spans="1:2" x14ac:dyDescent="0.35">
      <c r="A6" s="35" t="s">
        <v>8</v>
      </c>
      <c r="B6" s="32">
        <v>120.29999999999998</v>
      </c>
    </row>
    <row r="7" spans="1:2" x14ac:dyDescent="0.35">
      <c r="A7" s="35" t="s">
        <v>9</v>
      </c>
      <c r="B7" s="32">
        <v>82.12</v>
      </c>
    </row>
    <row r="8" spans="1:2" x14ac:dyDescent="0.35">
      <c r="A8" s="35" t="s">
        <v>53</v>
      </c>
      <c r="B8" s="3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topLeftCell="A16" workbookViewId="0">
      <selection activeCell="C12" sqref="C12"/>
    </sheetView>
  </sheetViews>
  <sheetFormatPr defaultRowHeight="15.5" x14ac:dyDescent="0.35"/>
  <cols>
    <col min="1" max="1" width="14" bestFit="1" customWidth="1"/>
    <col min="2" max="2" width="20.08203125" customWidth="1"/>
  </cols>
  <sheetData>
    <row r="3" spans="1:2" x14ac:dyDescent="0.35">
      <c r="A3" s="34" t="s">
        <v>52</v>
      </c>
      <c r="B3" t="s">
        <v>56</v>
      </c>
    </row>
    <row r="4" spans="1:2" x14ac:dyDescent="0.35">
      <c r="A4" s="35" t="s">
        <v>10</v>
      </c>
      <c r="B4" s="32">
        <v>43.448275862068968</v>
      </c>
    </row>
    <row r="5" spans="1:2" x14ac:dyDescent="0.35">
      <c r="A5" s="36" t="s">
        <v>7</v>
      </c>
      <c r="B5" s="32">
        <v>29.827586206896544</v>
      </c>
    </row>
    <row r="6" spans="1:2" x14ac:dyDescent="0.35">
      <c r="A6" s="36" t="s">
        <v>12</v>
      </c>
      <c r="B6" s="32">
        <v>-13.87931034482758</v>
      </c>
    </row>
    <row r="7" spans="1:2" x14ac:dyDescent="0.35">
      <c r="A7" s="36" t="s">
        <v>13</v>
      </c>
      <c r="B7" s="32">
        <v>-9.7413793103448256</v>
      </c>
    </row>
    <row r="8" spans="1:2" x14ac:dyDescent="0.35">
      <c r="A8" s="36" t="s">
        <v>14</v>
      </c>
      <c r="B8" s="32">
        <v>-9.4827586206896548</v>
      </c>
    </row>
    <row r="9" spans="1:2" x14ac:dyDescent="0.35">
      <c r="A9" s="36" t="s">
        <v>15</v>
      </c>
      <c r="B9" s="32">
        <v>52.586206896551722</v>
      </c>
    </row>
    <row r="10" spans="1:2" x14ac:dyDescent="0.35">
      <c r="A10" s="36" t="s">
        <v>16</v>
      </c>
      <c r="B10" s="32">
        <v>-5.8620689655172393</v>
      </c>
    </row>
    <row r="11" spans="1:2" x14ac:dyDescent="0.35">
      <c r="A11" s="35" t="s">
        <v>11</v>
      </c>
      <c r="B11" s="32">
        <v>433.44827586206901</v>
      </c>
    </row>
    <row r="12" spans="1:2" x14ac:dyDescent="0.35">
      <c r="A12" s="36" t="s">
        <v>7</v>
      </c>
      <c r="B12" s="32">
        <v>94.741379310344826</v>
      </c>
    </row>
    <row r="13" spans="1:2" x14ac:dyDescent="0.35">
      <c r="A13" s="36" t="s">
        <v>12</v>
      </c>
      <c r="B13" s="32">
        <v>81.034482758620683</v>
      </c>
    </row>
    <row r="14" spans="1:2" x14ac:dyDescent="0.35">
      <c r="A14" s="36" t="s">
        <v>13</v>
      </c>
      <c r="B14" s="32">
        <v>56.724137931034491</v>
      </c>
    </row>
    <row r="15" spans="1:2" x14ac:dyDescent="0.35">
      <c r="A15" s="36" t="s">
        <v>14</v>
      </c>
      <c r="B15" s="32">
        <v>85.689655172413808</v>
      </c>
    </row>
    <row r="16" spans="1:2" x14ac:dyDescent="0.35">
      <c r="A16" s="36" t="s">
        <v>15</v>
      </c>
      <c r="B16" s="32">
        <v>148.5344827586207</v>
      </c>
    </row>
    <row r="17" spans="1:2" x14ac:dyDescent="0.35">
      <c r="A17" s="36" t="s">
        <v>16</v>
      </c>
      <c r="B17" s="32">
        <v>-33.275862068965509</v>
      </c>
    </row>
    <row r="18" spans="1:2" x14ac:dyDescent="0.35">
      <c r="A18" s="35" t="s">
        <v>8</v>
      </c>
      <c r="B18" s="32">
        <v>955.60344827586209</v>
      </c>
    </row>
    <row r="19" spans="1:2" x14ac:dyDescent="0.35">
      <c r="A19" s="36" t="s">
        <v>7</v>
      </c>
      <c r="B19" s="32">
        <v>167.67241379310346</v>
      </c>
    </row>
    <row r="20" spans="1:2" x14ac:dyDescent="0.35">
      <c r="A20" s="36" t="s">
        <v>12</v>
      </c>
      <c r="B20" s="32">
        <v>136.89655172413794</v>
      </c>
    </row>
    <row r="21" spans="1:2" x14ac:dyDescent="0.35">
      <c r="A21" s="36" t="s">
        <v>13</v>
      </c>
      <c r="B21" s="32">
        <v>127.58620689655173</v>
      </c>
    </row>
    <row r="22" spans="1:2" x14ac:dyDescent="0.35">
      <c r="A22" s="36" t="s">
        <v>14</v>
      </c>
      <c r="B22" s="32">
        <v>130.94827586206895</v>
      </c>
    </row>
    <row r="23" spans="1:2" x14ac:dyDescent="0.35">
      <c r="A23" s="36" t="s">
        <v>15</v>
      </c>
      <c r="B23" s="32">
        <v>192.24137931034483</v>
      </c>
    </row>
    <row r="24" spans="1:2" x14ac:dyDescent="0.35">
      <c r="A24" s="36" t="s">
        <v>16</v>
      </c>
      <c r="B24" s="32">
        <v>200.25862068965517</v>
      </c>
    </row>
    <row r="25" spans="1:2" x14ac:dyDescent="0.35">
      <c r="A25" s="35" t="s">
        <v>9</v>
      </c>
      <c r="B25" s="32">
        <v>461.89655172413791</v>
      </c>
    </row>
    <row r="26" spans="1:2" x14ac:dyDescent="0.35">
      <c r="A26" s="36" t="s">
        <v>7</v>
      </c>
      <c r="B26" s="32">
        <v>45.086206896551737</v>
      </c>
    </row>
    <row r="27" spans="1:2" x14ac:dyDescent="0.35">
      <c r="A27" s="36" t="s">
        <v>12</v>
      </c>
      <c r="B27" s="32">
        <v>53.879310344827594</v>
      </c>
    </row>
    <row r="28" spans="1:2" x14ac:dyDescent="0.35">
      <c r="A28" s="36" t="s">
        <v>13</v>
      </c>
      <c r="B28" s="32">
        <v>7.8448275862068915</v>
      </c>
    </row>
    <row r="29" spans="1:2" x14ac:dyDescent="0.35">
      <c r="A29" s="36" t="s">
        <v>14</v>
      </c>
      <c r="B29" s="32">
        <v>56.982758620689658</v>
      </c>
    </row>
    <row r="30" spans="1:2" x14ac:dyDescent="0.35">
      <c r="A30" s="36" t="s">
        <v>15</v>
      </c>
      <c r="B30" s="32">
        <v>73.534482758620697</v>
      </c>
    </row>
    <row r="31" spans="1:2" x14ac:dyDescent="0.35">
      <c r="A31" s="36" t="s">
        <v>16</v>
      </c>
      <c r="B31" s="32">
        <v>224.56896551724137</v>
      </c>
    </row>
    <row r="32" spans="1:2" x14ac:dyDescent="0.35">
      <c r="A32" s="35" t="s">
        <v>53</v>
      </c>
      <c r="B32" s="3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Predictive data analysis</vt:lpstr>
      <vt:lpstr>Additinal row added</vt:lpstr>
      <vt:lpstr>2. Revenue by Day</vt:lpstr>
      <vt:lpstr>3. Revenue by Time</vt:lpstr>
      <vt:lpstr>4. Revenue by Day and Time</vt:lpstr>
      <vt:lpstr>5. Costs</vt:lpstr>
      <vt:lpstr>6.AVG Attendance</vt:lpstr>
      <vt:lpstr>7.ROI PER SESSION</vt:lpstr>
      <vt:lpstr>8.ROI</vt:lpstr>
      <vt:lpstr>9. Predicted Data</vt:lpstr>
      <vt:lpstr>1. Revenue - All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Shreya</dc:creator>
  <cp:lastModifiedBy>M, Shreya</cp:lastModifiedBy>
  <dcterms:created xsi:type="dcterms:W3CDTF">2024-05-16T10:29:27Z</dcterms:created>
  <dcterms:modified xsi:type="dcterms:W3CDTF">2024-05-18T17:58:53Z</dcterms:modified>
</cp:coreProperties>
</file>