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12" windowWidth="16092" windowHeight="9660" activeTab="4"/>
  </bookViews>
  <sheets>
    <sheet name="Pivot_category_counts" sheetId="3" r:id="rId1"/>
    <sheet name="Status_By_Category" sheetId="4" r:id="rId2"/>
    <sheet name="Pivot_Average_Times" sheetId="5" r:id="rId3"/>
    <sheet name="Pivot_Monthly_Trend" sheetId="6" r:id="rId4"/>
    <sheet name="Sheet1" sheetId="1" r:id="rId5"/>
    <sheet name="KPI_Summary" sheetId="7" r:id="rId6"/>
  </sheets>
  <definedNames>
    <definedName name="_xlnm._FilterDatabase" localSheetId="4" hidden="1">Sheet1!$A$1:$N$201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B3" i="7"/>
  <c r="B4"/>
  <c r="B2"/>
  <c r="B1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"/>
  <c r="E3"/>
  <c r="E4"/>
  <c r="E6"/>
  <c r="E7"/>
  <c r="E9"/>
  <c r="E11"/>
  <c r="E12"/>
  <c r="E13"/>
  <c r="E14"/>
  <c r="E15"/>
  <c r="E16"/>
  <c r="E17"/>
  <c r="E18"/>
  <c r="E19"/>
  <c r="E20"/>
  <c r="E21"/>
  <c r="E23"/>
  <c r="E24"/>
  <c r="E25"/>
  <c r="E26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2"/>
  <c r="E83"/>
  <c r="E84"/>
  <c r="E86"/>
  <c r="E87"/>
  <c r="E88"/>
  <c r="E89"/>
  <c r="E91"/>
  <c r="E92"/>
  <c r="E93"/>
  <c r="E94"/>
  <c r="E95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8"/>
  <c r="E119"/>
  <c r="E120"/>
  <c r="E121"/>
  <c r="E122"/>
  <c r="E123"/>
  <c r="E124"/>
  <c r="E125"/>
  <c r="E126"/>
  <c r="E127"/>
  <c r="E128"/>
  <c r="E129"/>
  <c r="E130"/>
  <c r="E132"/>
  <c r="E133"/>
  <c r="E135"/>
  <c r="E137"/>
  <c r="E138"/>
  <c r="E139"/>
  <c r="E140"/>
  <c r="E141"/>
  <c r="E142"/>
  <c r="E143"/>
  <c r="E144"/>
  <c r="E145"/>
  <c r="E147"/>
  <c r="E148"/>
  <c r="E149"/>
  <c r="E150"/>
  <c r="E151"/>
  <c r="E152"/>
  <c r="E154"/>
  <c r="E155"/>
  <c r="E156"/>
  <c r="E157"/>
  <c r="E158"/>
  <c r="E159"/>
  <c r="E160"/>
  <c r="E161"/>
  <c r="E162"/>
  <c r="E163"/>
  <c r="E164"/>
  <c r="E165"/>
  <c r="E166"/>
  <c r="E167"/>
  <c r="E169"/>
  <c r="E170"/>
  <c r="E171"/>
  <c r="E173"/>
  <c r="E174"/>
  <c r="E175"/>
  <c r="E176"/>
  <c r="E177"/>
  <c r="E178"/>
  <c r="E179"/>
  <c r="E180"/>
  <c r="E182"/>
  <c r="E183"/>
  <c r="E184"/>
  <c r="E185"/>
  <c r="E186"/>
  <c r="E187"/>
  <c r="E188"/>
  <c r="E190"/>
  <c r="E192"/>
  <c r="E194"/>
  <c r="E195"/>
  <c r="E196"/>
  <c r="E197"/>
  <c r="E198"/>
  <c r="E199"/>
  <c r="E200"/>
  <c r="E201"/>
  <c r="E2"/>
</calcChain>
</file>

<file path=xl/sharedStrings.xml><?xml version="1.0" encoding="utf-8"?>
<sst xmlns="http://schemas.openxmlformats.org/spreadsheetml/2006/main" count="1688" uniqueCount="311">
  <si>
    <t>Request_ID</t>
  </si>
  <si>
    <t>Request_Date</t>
  </si>
  <si>
    <t>Month</t>
  </si>
  <si>
    <t>Category</t>
  </si>
  <si>
    <t>Status</t>
  </si>
  <si>
    <t>Priority</t>
  </si>
  <si>
    <t>Assigned_Team</t>
  </si>
  <si>
    <t>Response_Time_Hours</t>
  </si>
  <si>
    <t>Resolution_Time_Hours</t>
  </si>
  <si>
    <t>Resident_Name</t>
  </si>
  <si>
    <t>Description</t>
  </si>
  <si>
    <t>REQ0096</t>
  </si>
  <si>
    <t>REQ0016</t>
  </si>
  <si>
    <t>REQ0031</t>
  </si>
  <si>
    <t>REQ0159</t>
  </si>
  <si>
    <t>REQ0129</t>
  </si>
  <si>
    <t>REQ0116</t>
  </si>
  <si>
    <t>REQ0070</t>
  </si>
  <si>
    <t>REQ0171</t>
  </si>
  <si>
    <t>REQ0175</t>
  </si>
  <si>
    <t>REQ0046</t>
  </si>
  <si>
    <t>REQ0067</t>
  </si>
  <si>
    <t>REQ0183</t>
  </si>
  <si>
    <t>REQ0166</t>
  </si>
  <si>
    <t>REQ0079</t>
  </si>
  <si>
    <t>REQ0187</t>
  </si>
  <si>
    <t>REQ0178</t>
  </si>
  <si>
    <t>REQ0057</t>
  </si>
  <si>
    <t>REQ0153</t>
  </si>
  <si>
    <t>REQ0083</t>
  </si>
  <si>
    <t>REQ0069</t>
  </si>
  <si>
    <t>REQ0125</t>
  </si>
  <si>
    <t>REQ0017</t>
  </si>
  <si>
    <t>REQ0149</t>
  </si>
  <si>
    <t>REQ0094</t>
  </si>
  <si>
    <t>REQ0066</t>
  </si>
  <si>
    <t>REQ0061</t>
  </si>
  <si>
    <t>REQ0085</t>
  </si>
  <si>
    <t>REQ0068</t>
  </si>
  <si>
    <t>REQ0126</t>
  </si>
  <si>
    <t>REQ0133</t>
  </si>
  <si>
    <t>REQ0010</t>
  </si>
  <si>
    <t>REQ0019</t>
  </si>
  <si>
    <t>REQ0056</t>
  </si>
  <si>
    <t>REQ0076</t>
  </si>
  <si>
    <t>REQ0151</t>
  </si>
  <si>
    <t>REQ0105</t>
  </si>
  <si>
    <t>REQ0136</t>
  </si>
  <si>
    <t>REQ0138</t>
  </si>
  <si>
    <t>REQ0165</t>
  </si>
  <si>
    <t>REQ0077</t>
  </si>
  <si>
    <t>REQ0080</t>
  </si>
  <si>
    <t>REQ0198</t>
  </si>
  <si>
    <t>REQ0039</t>
  </si>
  <si>
    <t>REQ0025</t>
  </si>
  <si>
    <t>REQ0123</t>
  </si>
  <si>
    <t>REQ0196</t>
  </si>
  <si>
    <t>REQ0030</t>
  </si>
  <si>
    <t>REQ0020</t>
  </si>
  <si>
    <t>REQ0144</t>
  </si>
  <si>
    <t>REQ0087</t>
  </si>
  <si>
    <t>REQ0115</t>
  </si>
  <si>
    <t>REQ0174</t>
  </si>
  <si>
    <t>REQ0006</t>
  </si>
  <si>
    <t>REQ0127</t>
  </si>
  <si>
    <t>REQ0118</t>
  </si>
  <si>
    <t>REQ0074</t>
  </si>
  <si>
    <t>REQ0141</t>
  </si>
  <si>
    <t>REQ0099</t>
  </si>
  <si>
    <t>REQ0173</t>
  </si>
  <si>
    <t>REQ0097</t>
  </si>
  <si>
    <t>REQ0170</t>
  </si>
  <si>
    <t>REQ0098</t>
  </si>
  <si>
    <t>REQ0032</t>
  </si>
  <si>
    <t>REQ0013</t>
  </si>
  <si>
    <t>REQ0036</t>
  </si>
  <si>
    <t>REQ0120</t>
  </si>
  <si>
    <t>REQ0043</t>
  </si>
  <si>
    <t>REQ0190</t>
  </si>
  <si>
    <t>REQ0091</t>
  </si>
  <si>
    <t>REQ0137</t>
  </si>
  <si>
    <t>REQ0052</t>
  </si>
  <si>
    <t>REQ0128</t>
  </si>
  <si>
    <t>REQ0163</t>
  </si>
  <si>
    <t>REQ0042</t>
  </si>
  <si>
    <t>REQ0119</t>
  </si>
  <si>
    <t>REQ0114</t>
  </si>
  <si>
    <t>REQ0027</t>
  </si>
  <si>
    <t>REQ0140</t>
  </si>
  <si>
    <t>REQ0101</t>
  </si>
  <si>
    <t>REQ0112</t>
  </si>
  <si>
    <t>REQ0003</t>
  </si>
  <si>
    <t>REQ0078</t>
  </si>
  <si>
    <t>REQ0047</t>
  </si>
  <si>
    <t>REQ0188</t>
  </si>
  <si>
    <t>REQ0192</t>
  </si>
  <si>
    <t>REQ0086</t>
  </si>
  <si>
    <t>REQ0162</t>
  </si>
  <si>
    <t>REQ0037</t>
  </si>
  <si>
    <t>REQ0191</t>
  </si>
  <si>
    <t>REQ0062</t>
  </si>
  <si>
    <t>REQ0023</t>
  </si>
  <si>
    <t>REQ0142</t>
  </si>
  <si>
    <t>REQ0102</t>
  </si>
  <si>
    <t>REQ0034</t>
  </si>
  <si>
    <t>REQ0012</t>
  </si>
  <si>
    <t>REQ0195</t>
  </si>
  <si>
    <t>REQ0160</t>
  </si>
  <si>
    <t>REQ0007</t>
  </si>
  <si>
    <t>REQ0028</t>
  </si>
  <si>
    <t>REQ0121</t>
  </si>
  <si>
    <t>REQ0005</t>
  </si>
  <si>
    <t>REQ0033</t>
  </si>
  <si>
    <t>REQ0143</t>
  </si>
  <si>
    <t>REQ0146</t>
  </si>
  <si>
    <t>REQ0110</t>
  </si>
  <si>
    <t>REQ0145</t>
  </si>
  <si>
    <t>REQ0011</t>
  </si>
  <si>
    <t>REQ0063</t>
  </si>
  <si>
    <t>REQ0113</t>
  </si>
  <si>
    <t>REQ0147</t>
  </si>
  <si>
    <t>REQ0167</t>
  </si>
  <si>
    <t>REQ0001</t>
  </si>
  <si>
    <t>REQ0199</t>
  </si>
  <si>
    <t>REQ0154</t>
  </si>
  <si>
    <t>REQ0071</t>
  </si>
  <si>
    <t>REQ0124</t>
  </si>
  <si>
    <t>REQ0065</t>
  </si>
  <si>
    <t>REQ0045</t>
  </si>
  <si>
    <t>REQ0164</t>
  </si>
  <si>
    <t>REQ0029</t>
  </si>
  <si>
    <t>REQ0041</t>
  </si>
  <si>
    <t>REQ0109</t>
  </si>
  <si>
    <t>REQ0156</t>
  </si>
  <si>
    <t>REQ0157</t>
  </si>
  <si>
    <t>REQ0026</t>
  </si>
  <si>
    <t>REQ0024</t>
  </si>
  <si>
    <t>REQ0185</t>
  </si>
  <si>
    <t>REQ0148</t>
  </si>
  <si>
    <t>REQ0082</t>
  </si>
  <si>
    <t>REQ0040</t>
  </si>
  <si>
    <t>REQ0169</t>
  </si>
  <si>
    <t>REQ0048</t>
  </si>
  <si>
    <t>REQ0095</t>
  </si>
  <si>
    <t>REQ0155</t>
  </si>
  <si>
    <t>REQ0044</t>
  </si>
  <si>
    <t>REQ0139</t>
  </si>
  <si>
    <t>REQ0004</t>
  </si>
  <si>
    <t>REQ0106</t>
  </si>
  <si>
    <t>REQ0054</t>
  </si>
  <si>
    <t>REQ0134</t>
  </si>
  <si>
    <t>REQ0181</t>
  </si>
  <si>
    <t>REQ0179</t>
  </si>
  <si>
    <t>REQ0186</t>
  </si>
  <si>
    <t>REQ0050</t>
  </si>
  <si>
    <t>REQ0081</t>
  </si>
  <si>
    <t>REQ0035</t>
  </si>
  <si>
    <t>REQ0008</t>
  </si>
  <si>
    <t>REQ0111</t>
  </si>
  <si>
    <t>REQ0092</t>
  </si>
  <si>
    <t>REQ0084</t>
  </si>
  <si>
    <t>REQ0177</t>
  </si>
  <si>
    <t>REQ0182</t>
  </si>
  <si>
    <t>REQ0090</t>
  </si>
  <si>
    <t>REQ0009</t>
  </si>
  <si>
    <t>REQ0014</t>
  </si>
  <si>
    <t>REQ0060</t>
  </si>
  <si>
    <t>REQ0172</t>
  </si>
  <si>
    <t>REQ0132</t>
  </si>
  <si>
    <t>REQ0018</t>
  </si>
  <si>
    <t>REQ0073</t>
  </si>
  <si>
    <t>REQ0176</t>
  </si>
  <si>
    <t>REQ0135</t>
  </si>
  <si>
    <t>REQ0168</t>
  </si>
  <si>
    <t>REQ0184</t>
  </si>
  <si>
    <t>REQ0064</t>
  </si>
  <si>
    <t>REQ0055</t>
  </si>
  <si>
    <t>REQ0108</t>
  </si>
  <si>
    <t>REQ0051</t>
  </si>
  <si>
    <t>REQ0197</t>
  </si>
  <si>
    <t>REQ0059</t>
  </si>
  <si>
    <t>REQ0049</t>
  </si>
  <si>
    <t>REQ0089</t>
  </si>
  <si>
    <t>REQ0022</t>
  </si>
  <si>
    <t>REQ0058</t>
  </si>
  <si>
    <t>REQ0161</t>
  </si>
  <si>
    <t>REQ0193</t>
  </si>
  <si>
    <t>REQ0130</t>
  </si>
  <si>
    <t>REQ0038</t>
  </si>
  <si>
    <t>REQ0158</t>
  </si>
  <si>
    <t>REQ0194</t>
  </si>
  <si>
    <t>REQ0002</t>
  </si>
  <si>
    <t>REQ0053</t>
  </si>
  <si>
    <t>REQ0150</t>
  </si>
  <si>
    <t>REQ0131</t>
  </si>
  <si>
    <t>REQ0152</t>
  </si>
  <si>
    <t>REQ0104</t>
  </si>
  <si>
    <t>REQ0100</t>
  </si>
  <si>
    <t>REQ0117</t>
  </si>
  <si>
    <t>REQ0088</t>
  </si>
  <si>
    <t>REQ0075</t>
  </si>
  <si>
    <t>REQ0122</t>
  </si>
  <si>
    <t>REQ0200</t>
  </si>
  <si>
    <t>REQ0021</t>
  </si>
  <si>
    <t>REQ0189</t>
  </si>
  <si>
    <t>REQ0072</t>
  </si>
  <si>
    <t>REQ0107</t>
  </si>
  <si>
    <t>REQ0015</t>
  </si>
  <si>
    <t>REQ0093</t>
  </si>
  <si>
    <t>REQ0180</t>
  </si>
  <si>
    <t>REQ0103</t>
  </si>
  <si>
    <t>May-2025</t>
  </si>
  <si>
    <t>Jun-2025</t>
  </si>
  <si>
    <t>Mar-2025</t>
  </si>
  <si>
    <t>Feb-2025</t>
  </si>
  <si>
    <t>Apr-2025</t>
  </si>
  <si>
    <t>Jan-2025</t>
  </si>
  <si>
    <t>Jul-2025</t>
  </si>
  <si>
    <t>Aug-2025</t>
  </si>
  <si>
    <t>Cleaning</t>
  </si>
  <si>
    <t>HVAC</t>
  </si>
  <si>
    <t>Gardening</t>
  </si>
  <si>
    <t>Electrical</t>
  </si>
  <si>
    <t>Plumbing</t>
  </si>
  <si>
    <t>Security</t>
  </si>
  <si>
    <t>Pest Control</t>
  </si>
  <si>
    <t>Resolved</t>
  </si>
  <si>
    <t>In Progress</t>
  </si>
  <si>
    <t>Pending</t>
  </si>
  <si>
    <t>Medium</t>
  </si>
  <si>
    <t>Low</t>
  </si>
  <si>
    <t>High</t>
  </si>
  <si>
    <t>Team C</t>
  </si>
  <si>
    <t>Team F</t>
  </si>
  <si>
    <t>Team D</t>
  </si>
  <si>
    <t>Team B</t>
  </si>
  <si>
    <t>Team A</t>
  </si>
  <si>
    <t>Team E</t>
  </si>
  <si>
    <t>Team G</t>
  </si>
  <si>
    <t>Priya Bose</t>
  </si>
  <si>
    <t>Amitabh Das</t>
  </si>
  <si>
    <t>Sachin Yadav</t>
  </si>
  <si>
    <t>Karan Rao</t>
  </si>
  <si>
    <t>Lata Bhatt</t>
  </si>
  <si>
    <t>Neha Sharma</t>
  </si>
  <si>
    <t>Sidharth Roy</t>
  </si>
  <si>
    <t>Arjun Das</t>
  </si>
  <si>
    <t>Rita Sen</t>
  </si>
  <si>
    <t>Rohit Verma</t>
  </si>
  <si>
    <t>Sana Khan</t>
  </si>
  <si>
    <t>Kavita Sethi</t>
  </si>
  <si>
    <t>Vikram Patel</t>
  </si>
  <si>
    <t>Rahul Joshi</t>
  </si>
  <si>
    <t>Deepak Chawla</t>
  </si>
  <si>
    <t>Om Prakash</t>
  </si>
  <si>
    <t>Sandeep Kumar</t>
  </si>
  <si>
    <t>Pooja Mehta</t>
  </si>
  <si>
    <t>Hardik Shah</t>
  </si>
  <si>
    <t>Nitin Kapoor</t>
  </si>
  <si>
    <t>Nora Bedi</t>
  </si>
  <si>
    <t>Manish Singh</t>
  </si>
  <si>
    <t>Radhika Menon</t>
  </si>
  <si>
    <t>Maya Iyer</t>
  </si>
  <si>
    <t>Mira Lobo</t>
  </si>
  <si>
    <t>Parul Jain</t>
  </si>
  <si>
    <t>Isha Malhotra</t>
  </si>
  <si>
    <t>Asha Gupta</t>
  </si>
  <si>
    <t>Anjali Nair</t>
  </si>
  <si>
    <t>Geeta Reddy</t>
  </si>
  <si>
    <t>Cleaning issue reported by resident; priority Medium.</t>
  </si>
  <si>
    <t>Cleaning issue reported by resident; priority Low.</t>
  </si>
  <si>
    <t>HVAC issue reported by resident; priority Low.</t>
  </si>
  <si>
    <t>Gardening issue reported by resident; priority Low.</t>
  </si>
  <si>
    <t>Electrical issue reported by resident; priority Low.</t>
  </si>
  <si>
    <t>HVAC issue reported by resident; priority Medium.</t>
  </si>
  <si>
    <t>Plumbing issue reported by resident; priority Low.</t>
  </si>
  <si>
    <t>Security issue reported by resident; priority Low.</t>
  </si>
  <si>
    <t>Electrical issue reported by resident; priority High.</t>
  </si>
  <si>
    <t>Security issue reported by resident; priority Medium.</t>
  </si>
  <si>
    <t>Electrical issue reported by resident; priority Medium.</t>
  </si>
  <si>
    <t>Plumbing issue reported by resident; priority High.</t>
  </si>
  <si>
    <t>Gardening issue reported by resident; priority High.</t>
  </si>
  <si>
    <t>Plumbing issue reported by resident; priority Medium.</t>
  </si>
  <si>
    <t>Gardening issue reported by resident; priority Medium.</t>
  </si>
  <si>
    <t>Cleaning issue reported by resident; priority High.</t>
  </si>
  <si>
    <t>Pest Control issue reported by resident; priority Low.</t>
  </si>
  <si>
    <t>Pest Control issue reported by resident; priority High.</t>
  </si>
  <si>
    <t>HVAC issue reported by resident; priority High.</t>
  </si>
  <si>
    <t>Pest Control issue reported by resident; priority Medium.</t>
  </si>
  <si>
    <t>Security issue reported by resident; priority High.</t>
  </si>
  <si>
    <t>Category_Clean</t>
  </si>
  <si>
    <t>Is_Resolved</t>
  </si>
  <si>
    <t>Resolution_Gap</t>
  </si>
  <si>
    <t>Row Labels</t>
  </si>
  <si>
    <t>Grand Total</t>
  </si>
  <si>
    <t>Count of Request_ID</t>
  </si>
  <si>
    <t>Column Labels</t>
  </si>
  <si>
    <t>Average of Response_Time_Hours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</si>
  <si>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</si>
  <si>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</si>
  <si>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</si>
  <si>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</si>
  <si>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</si>
  <si>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</si>
  <si>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</si>
  <si>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</si>
  <si>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</si>
  <si>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Total Requests</t>
  </si>
  <si>
    <t>Resolved Rate</t>
  </si>
  <si>
    <t>Avg Response Time (hrs)</t>
  </si>
  <si>
    <t>Avg Resolution Time (hrs)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</si>
</sst>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9" fontId="0" fillId="0" borderId="2" xfId="1" applyFont="1" applyBorder="1"/>
    <xf numFmtId="165" fontId="0" fillId="0" borderId="2" xfId="0" applyNumberFormat="1" applyBorder="1"/>
  </cellXfs>
  <cellStyles count="2">
    <cellStyle name="Normal" xfId="0" builtinId="0"/>
    <cellStyle name="Percent" xfId="1" builtinId="5"/>
  </cellStyles>
  <dxfs count="7">
    <dxf>
      <numFmt numFmtId="1" formatCode="0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[maintenance_requests_clean_v2.xlsx]Pivot_Monthly_Trend!PivotTable4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Request Trends</a:t>
            </a:r>
          </a:p>
        </c:rich>
      </c:tx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Pivot_Monthly_Trend!$B$3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Pivot_Monthly_Trend!$A$4:$A$13</c:f>
              <c:multiLvlStrCache>
                <c:ptCount val="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Pivot_Monthly_Trend!$B$4:$B$13</c:f>
              <c:numCache>
                <c:formatCode>General</c:formatCode>
                <c:ptCount val="8"/>
                <c:pt idx="0">
                  <c:v>28</c:v>
                </c:pt>
                <c:pt idx="1">
                  <c:v>25</c:v>
                </c:pt>
                <c:pt idx="2">
                  <c:v>34</c:v>
                </c:pt>
                <c:pt idx="3">
                  <c:v>24</c:v>
                </c:pt>
                <c:pt idx="4">
                  <c:v>26</c:v>
                </c:pt>
                <c:pt idx="5">
                  <c:v>34</c:v>
                </c:pt>
                <c:pt idx="6">
                  <c:v>28</c:v>
                </c:pt>
                <c:pt idx="7">
                  <c:v>1</c:v>
                </c:pt>
              </c:numCache>
            </c:numRef>
          </c:val>
        </c:ser>
        <c:dLbls>
          <c:showVal val="1"/>
        </c:dLbls>
        <c:marker val="1"/>
        <c:axId val="82314752"/>
        <c:axId val="82316672"/>
      </c:lineChart>
      <c:catAx>
        <c:axId val="823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</c:title>
        <c:tickLblPos val="nextTo"/>
        <c:crossAx val="82316672"/>
        <c:crosses val="autoZero"/>
        <c:auto val="1"/>
        <c:lblAlgn val="ctr"/>
        <c:lblOffset val="100"/>
      </c:catAx>
      <c:valAx>
        <c:axId val="8231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requests</a:t>
                </a:r>
                <a:endParaRPr lang="en-US"/>
              </a:p>
            </c:rich>
          </c:tx>
        </c:title>
        <c:numFmt formatCode="General" sourceLinked="1"/>
        <c:tickLblPos val="nextTo"/>
        <c:crossAx val="82314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14</xdr:row>
      <xdr:rowOff>60960</xdr:rowOff>
    </xdr:from>
    <xdr:to>
      <xdr:col>6</xdr:col>
      <xdr:colOff>236220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YA" refreshedDate="45897.787819791665" createdVersion="3" refreshedVersion="3" minRefreshableVersion="3" recordCount="200">
  <cacheSource type="worksheet">
    <worksheetSource ref="A1:N201" sheet="Sheet1"/>
  </cacheSource>
  <cacheFields count="15">
    <cacheField name="Request_ID" numFmtId="0">
      <sharedItems/>
    </cacheField>
    <cacheField name="Request_Date" numFmtId="164">
      <sharedItems containsSemiMixedTypes="0" containsNonDate="0" containsDate="1" containsString="0" minDate="2025-01-01T00:00:00" maxDate="2025-08-02T00:00:00" count="126">
        <d v="2025-05-29T00:00:00"/>
        <d v="2025-06-26T00:00:00"/>
        <d v="2025-03-24T00:00:00"/>
        <d v="2025-02-08T00:00:00"/>
        <d v="2025-04-30T00:00:00"/>
        <d v="2025-05-28T00:00:00"/>
        <d v="2025-04-19T00:00:00"/>
        <d v="2025-03-15T00:00:00"/>
        <d v="2025-06-22T00:00:00"/>
        <d v="2025-03-05T00:00:00"/>
        <d v="2025-01-28T00:00:00"/>
        <d v="2025-04-03T00:00:00"/>
        <d v="2025-03-01T00:00:00"/>
        <d v="2025-03-27T00:00:00"/>
        <d v="2025-01-24T00:00:00"/>
        <d v="2025-04-15T00:00:00"/>
        <d v="2025-03-02T00:00:00"/>
        <d v="2025-02-19T00:00:00"/>
        <d v="2025-06-18T00:00:00"/>
        <d v="2025-05-06T00:00:00"/>
        <d v="2025-03-06T00:00:00"/>
        <d v="2025-01-15T00:00:00"/>
        <d v="2025-05-21T00:00:00"/>
        <d v="2025-06-23T00:00:00"/>
        <d v="2025-06-19T00:00:00"/>
        <d v="2025-03-22T00:00:00"/>
        <d v="2025-05-18T00:00:00"/>
        <d v="2025-07-03T00:00:00"/>
        <d v="2025-03-31T00:00:00"/>
        <d v="2025-08-01T00:00:00"/>
        <d v="2025-06-10T00:00:00"/>
        <d v="2025-02-24T00:00:00"/>
        <d v="2025-05-11T00:00:00"/>
        <d v="2025-04-01T00:00:00"/>
        <d v="2025-07-15T00:00:00"/>
        <d v="2025-05-13T00:00:00"/>
        <d v="2025-06-15T00:00:00"/>
        <d v="2025-02-09T00:00:00"/>
        <d v="2025-01-01T00:00:00"/>
        <d v="2025-07-11T00:00:00"/>
        <d v="2025-07-27T00:00:00"/>
        <d v="2025-05-31T00:00:00"/>
        <d v="2025-01-03T00:00:00"/>
        <d v="2025-01-13T00:00:00"/>
        <d v="2025-02-18T00:00:00"/>
        <d v="2025-05-19T00:00:00"/>
        <d v="2025-02-06T00:00:00"/>
        <d v="2025-06-02T00:00:00"/>
        <d v="2025-04-22T00:00:00"/>
        <d v="2025-07-17T00:00:00"/>
        <d v="2025-07-26T00:00:00"/>
        <d v="2025-07-13T00:00:00"/>
        <d v="2025-07-08T00:00:00"/>
        <d v="2025-04-21T00:00:00"/>
        <d v="2025-01-23T00:00:00"/>
        <d v="2025-02-12T00:00:00"/>
        <d v="2025-02-13T00:00:00"/>
        <d v="2025-04-04T00:00:00"/>
        <d v="2025-07-24T00:00:00"/>
        <d v="2025-04-27T00:00:00"/>
        <d v="2025-03-26T00:00:00"/>
        <d v="2025-07-09T00:00:00"/>
        <d v="2025-05-27T00:00:00"/>
        <d v="2025-03-11T00:00:00"/>
        <d v="2025-07-31T00:00:00"/>
        <d v="2025-06-06T00:00:00"/>
        <d v="2025-03-23T00:00:00"/>
        <d v="2025-03-13T00:00:00"/>
        <d v="2025-04-17T00:00:00"/>
        <d v="2025-02-15T00:00:00"/>
        <d v="2025-06-21T00:00:00"/>
        <d v="2025-05-25T00:00:00"/>
        <d v="2025-07-16T00:00:00"/>
        <d v="2025-05-22T00:00:00"/>
        <d v="2025-01-31T00:00:00"/>
        <d v="2025-06-09T00:00:00"/>
        <d v="2025-02-26T00:00:00"/>
        <d v="2025-01-22T00:00:00"/>
        <d v="2025-02-16T00:00:00"/>
        <d v="2025-06-13T00:00:00"/>
        <d v="2025-01-18T00:00:00"/>
        <d v="2025-02-03T00:00:00"/>
        <d v="2025-06-27T00:00:00"/>
        <d v="2025-06-25T00:00:00"/>
        <d v="2025-05-17T00:00:00"/>
        <d v="2025-07-14T00:00:00"/>
        <d v="2025-01-26T00:00:00"/>
        <d v="2025-02-10T00:00:00"/>
        <d v="2025-01-04T00:00:00"/>
        <d v="2025-01-14T00:00:00"/>
        <d v="2025-03-10T00:00:00"/>
        <d v="2025-04-09T00:00:00"/>
        <d v="2025-06-28T00:00:00"/>
        <d v="2025-06-07T00:00:00"/>
        <d v="2025-01-07T00:00:00"/>
        <d v="2025-01-30T00:00:00"/>
        <d v="2025-04-16T00:00:00"/>
        <d v="2025-03-03T00:00:00"/>
        <d v="2025-05-04T00:00:00"/>
        <d v="2025-01-10T00:00:00"/>
        <d v="2025-03-09T00:00:00"/>
        <d v="2025-03-30T00:00:00"/>
        <d v="2025-03-12T00:00:00"/>
        <d v="2025-03-18T00:00:00"/>
        <d v="2025-02-01T00:00:00"/>
        <d v="2025-06-24T00:00:00"/>
        <d v="2025-04-07T00:00:00"/>
        <d v="2025-01-17T00:00:00"/>
        <d v="2025-05-01T00:00:00"/>
        <d v="2025-01-11T00:00:00"/>
        <d v="2025-02-22T00:00:00"/>
        <d v="2025-03-14T00:00:00"/>
        <d v="2025-05-30T00:00:00"/>
        <d v="2025-07-04T00:00:00"/>
        <d v="2025-07-18T00:00:00"/>
        <d v="2025-05-14T00:00:00"/>
        <d v="2025-02-05T00:00:00"/>
        <d v="2025-02-27T00:00:00"/>
        <d v="2025-04-13T00:00:00"/>
        <d v="2025-07-05T00:00:00"/>
        <d v="2025-04-10T00:00:00"/>
        <d v="2025-06-30T00:00:00"/>
        <d v="2025-04-20T00:00:00"/>
        <d v="2025-03-04T00:00:00"/>
        <d v="2025-03-17T00:00:00"/>
        <d v="2025-02-07T00:00:00"/>
      </sharedItems>
      <fieldGroup par="14" base="1">
        <rangePr groupBy="months" startDate="2025-01-01T00:00:00" endDate="2025-08-02T00:00:00"/>
        <groupItems count="14">
          <s v="&lt;0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2025"/>
        </groupItems>
      </fieldGroup>
    </cacheField>
    <cacheField name="Month" numFmtId="0">
      <sharedItems/>
    </cacheField>
    <cacheField name="Category" numFmtId="0">
      <sharedItems/>
    </cacheField>
    <cacheField name="Category_Clean" numFmtId="0">
      <sharedItems count="7">
        <s v="Cleaning"/>
        <s v="HVAC"/>
        <s v="Gardening"/>
        <s v="Electrical"/>
        <s v="Plumbing"/>
        <s v="Security"/>
        <s v="Pest Control"/>
      </sharedItems>
    </cacheField>
    <cacheField name="Status" numFmtId="0">
      <sharedItems count="3">
        <s v="Resolved"/>
        <s v="In Progress"/>
        <s v="Pending"/>
      </sharedItems>
    </cacheField>
    <cacheField name="Is_Resolved" numFmtId="0">
      <sharedItems containsSemiMixedTypes="0" containsString="0" containsNumber="1" containsInteger="1" minValue="0" maxValue="1"/>
    </cacheField>
    <cacheField name="Priority" numFmtId="0">
      <sharedItems/>
    </cacheField>
    <cacheField name="Assigned_Team" numFmtId="0">
      <sharedItems/>
    </cacheField>
    <cacheField name="Response_Time_Hours" numFmtId="0">
      <sharedItems containsSemiMixedTypes="0" containsString="0" containsNumber="1" containsInteger="1" minValue="1" maxValue="52"/>
    </cacheField>
    <cacheField name="Resolution_Time_Hours" numFmtId="0">
      <sharedItems containsString="0" containsBlank="1" containsNumber="1" containsInteger="1" minValue="3" maxValue="121"/>
    </cacheField>
    <cacheField name="Resolution_Gap" numFmtId="1">
      <sharedItems containsMixedTypes="1" containsNumber="1" containsInteger="1" minValue="1" maxValue="110"/>
    </cacheField>
    <cacheField name="Resident_Name" numFmtId="0">
      <sharedItems/>
    </cacheField>
    <cacheField name="Description" numFmtId="0">
      <sharedItems/>
    </cacheField>
    <cacheField name="Years" numFmtId="0" databaseField="0">
      <fieldGroup base="1">
        <rangePr groupBy="years" startDate="2025-01-01T00:00:00" endDate="2025-08-02T00:00:00"/>
        <groupItems count="3">
          <s v="&lt;01-01-2025"/>
          <s v="2025"/>
          <s v="&gt;02-08-202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REQ0096"/>
    <x v="0"/>
    <s v="May-2025"/>
    <s v="Cleaning"/>
    <x v="0"/>
    <x v="0"/>
    <n v="1"/>
    <s v="Medium"/>
    <s v="Team C"/>
    <n v="3"/>
    <n v="29"/>
    <n v="26"/>
    <s v="Priya Bose"/>
    <s v="Cleaning issue reported by resident; priority Medium."/>
  </r>
  <r>
    <s v="REQ0016"/>
    <x v="1"/>
    <s v="Jun-2025"/>
    <s v="Cleaning"/>
    <x v="0"/>
    <x v="0"/>
    <n v="1"/>
    <s v="Medium"/>
    <s v="Team C"/>
    <n v="2"/>
    <n v="19"/>
    <n v="17"/>
    <s v="Amitabh Das"/>
    <s v="Cleaning issue reported by resident; priority Medium."/>
  </r>
  <r>
    <s v="REQ0031"/>
    <x v="2"/>
    <s v="Mar-2025"/>
    <s v="Cleaning"/>
    <x v="0"/>
    <x v="1"/>
    <n v="0"/>
    <s v="Low"/>
    <s v="Team C"/>
    <n v="17"/>
    <m/>
    <s v=""/>
    <s v="Sachin Yadav"/>
    <s v="Cleaning issue reported by resident; priority Low."/>
  </r>
  <r>
    <s v="REQ0159"/>
    <x v="3"/>
    <s v="Feb-2025"/>
    <s v="HVAC"/>
    <x v="1"/>
    <x v="0"/>
    <n v="1"/>
    <s v="Low"/>
    <s v="Team F"/>
    <n v="11"/>
    <n v="121"/>
    <n v="110"/>
    <s v="Karan Rao"/>
    <s v="HVAC issue reported by resident; priority Low."/>
  </r>
  <r>
    <s v="REQ0129"/>
    <x v="4"/>
    <s v="Apr-2025"/>
    <s v="Gardening"/>
    <x v="2"/>
    <x v="0"/>
    <n v="1"/>
    <s v="Low"/>
    <s v="Team D"/>
    <n v="13"/>
    <n v="14"/>
    <n v="1"/>
    <s v="Lata Bhatt"/>
    <s v="Gardening issue reported by resident; priority Low."/>
  </r>
  <r>
    <s v="REQ0116"/>
    <x v="5"/>
    <s v="May-2025"/>
    <s v="Electrical"/>
    <x v="3"/>
    <x v="2"/>
    <n v="0"/>
    <s v="Low"/>
    <s v="Team B"/>
    <n v="9"/>
    <m/>
    <s v=""/>
    <s v="Amitabh Das"/>
    <s v="Electrical issue reported by resident; priority Low."/>
  </r>
  <r>
    <s v="REQ0070"/>
    <x v="6"/>
    <s v="Apr-2025"/>
    <s v="HVAC"/>
    <x v="1"/>
    <x v="2"/>
    <n v="0"/>
    <s v="Low"/>
    <s v="Team F"/>
    <n v="19"/>
    <m/>
    <s v=""/>
    <s v="Neha Sharma"/>
    <s v="HVAC issue reported by resident; priority Low."/>
  </r>
  <r>
    <s v="REQ0171"/>
    <x v="7"/>
    <s v="Mar-2025"/>
    <s v="Electrical"/>
    <x v="3"/>
    <x v="0"/>
    <n v="1"/>
    <s v="Low"/>
    <s v="Team B"/>
    <n v="19"/>
    <n v="71"/>
    <n v="52"/>
    <s v="Sidharth Roy"/>
    <s v="Electrical issue reported by resident; priority Low."/>
  </r>
  <r>
    <s v="REQ0175"/>
    <x v="8"/>
    <s v="Jun-2025"/>
    <s v="HVAC"/>
    <x v="1"/>
    <x v="0"/>
    <n v="1"/>
    <s v="Medium"/>
    <s v="Team F"/>
    <n v="9"/>
    <n v="17"/>
    <n v="8"/>
    <s v="Arjun Das"/>
    <s v="HVAC issue reported by resident; priority Medium."/>
  </r>
  <r>
    <s v="REQ0046"/>
    <x v="9"/>
    <s v="Mar-2025"/>
    <s v="Plumbing"/>
    <x v="4"/>
    <x v="0"/>
    <n v="1"/>
    <s v="Low"/>
    <s v="Team A"/>
    <n v="15"/>
    <n v="50"/>
    <n v="35"/>
    <s v="Arjun Das"/>
    <s v="Plumbing issue reported by resident; priority Low."/>
  </r>
  <r>
    <s v="REQ0067"/>
    <x v="10"/>
    <s v="Jan-2025"/>
    <s v="Security"/>
    <x v="5"/>
    <x v="1"/>
    <n v="0"/>
    <s v="Low"/>
    <s v="Team E"/>
    <n v="3"/>
    <m/>
    <s v=""/>
    <s v="Rita Sen"/>
    <s v="Security issue reported by resident; priority Low."/>
  </r>
  <r>
    <s v="REQ0183"/>
    <x v="11"/>
    <s v="Apr-2025"/>
    <s v="Cleaning"/>
    <x v="0"/>
    <x v="0"/>
    <n v="1"/>
    <s v="Medium"/>
    <s v="Team C"/>
    <n v="9"/>
    <n v="33"/>
    <n v="24"/>
    <s v="Rohit Verma"/>
    <s v="Cleaning issue reported by resident; priority Medium."/>
  </r>
  <r>
    <s v="REQ0166"/>
    <x v="12"/>
    <s v="Mar-2025"/>
    <s v="Electrical"/>
    <x v="3"/>
    <x v="1"/>
    <n v="0"/>
    <s v="High"/>
    <s v="Team B"/>
    <n v="29"/>
    <m/>
    <s v=""/>
    <s v="Sana Khan"/>
    <s v="Electrical issue reported by resident; priority High."/>
  </r>
  <r>
    <s v="REQ0079"/>
    <x v="13"/>
    <s v="Mar-2025"/>
    <s v="Security"/>
    <x v="5"/>
    <x v="0"/>
    <n v="1"/>
    <s v="Medium"/>
    <s v="Team E"/>
    <n v="23"/>
    <n v="24"/>
    <n v="1"/>
    <s v="Kavita Sethi"/>
    <s v="Security issue reported by resident; priority Medium."/>
  </r>
  <r>
    <s v="REQ0187"/>
    <x v="14"/>
    <s v="Jan-2025"/>
    <s v="Plumbing"/>
    <x v="4"/>
    <x v="0"/>
    <n v="1"/>
    <s v="Low"/>
    <s v="Team A"/>
    <n v="19"/>
    <n v="26"/>
    <n v="7"/>
    <s v="Vikram Patel"/>
    <s v="Plumbing issue reported by resident; priority Low."/>
  </r>
  <r>
    <s v="REQ0178"/>
    <x v="15"/>
    <s v="Apr-2025"/>
    <s v="Electrical"/>
    <x v="3"/>
    <x v="0"/>
    <n v="1"/>
    <s v="High"/>
    <s v="Team B"/>
    <n v="5"/>
    <n v="8"/>
    <n v="3"/>
    <s v="Rahul Joshi"/>
    <s v="Electrical issue reported by resident; priority High."/>
  </r>
  <r>
    <s v="REQ0057"/>
    <x v="16"/>
    <s v="Mar-2025"/>
    <s v="Electrical"/>
    <x v="3"/>
    <x v="0"/>
    <n v="1"/>
    <s v="Medium"/>
    <s v="Team B"/>
    <n v="9"/>
    <n v="44"/>
    <n v="35"/>
    <s v="Deepak Chawla"/>
    <s v="Electrical issue reported by resident; priority Medium."/>
  </r>
  <r>
    <s v="REQ0153"/>
    <x v="17"/>
    <s v="Feb-2025"/>
    <s v="Electrical"/>
    <x v="3"/>
    <x v="0"/>
    <n v="1"/>
    <s v="Low"/>
    <s v="Team B"/>
    <n v="23"/>
    <n v="31"/>
    <n v="8"/>
    <s v="Om Prakash"/>
    <s v="Electrical issue reported by resident; priority Low."/>
  </r>
  <r>
    <s v="REQ0083"/>
    <x v="18"/>
    <s v="Jun-2025"/>
    <s v="Plumbing"/>
    <x v="4"/>
    <x v="0"/>
    <n v="1"/>
    <s v="High"/>
    <s v="Team A"/>
    <n v="4"/>
    <n v="72"/>
    <n v="68"/>
    <s v="Amitabh Das"/>
    <s v="Plumbing issue reported by resident; priority High."/>
  </r>
  <r>
    <s v="REQ0069"/>
    <x v="19"/>
    <s v="May-2025"/>
    <s v="Electrical"/>
    <x v="3"/>
    <x v="0"/>
    <n v="1"/>
    <s v="Low"/>
    <s v="Team B"/>
    <n v="2"/>
    <n v="65"/>
    <n v="63"/>
    <s v="Sandeep Kumar"/>
    <s v="Electrical issue reported by resident; priority Low."/>
  </r>
  <r>
    <s v="REQ0125"/>
    <x v="20"/>
    <s v="Mar-2025"/>
    <s v="HVAC"/>
    <x v="1"/>
    <x v="0"/>
    <n v="1"/>
    <s v="Medium"/>
    <s v="Team F"/>
    <n v="1"/>
    <n v="5"/>
    <n v="4"/>
    <s v="Rohit Verma"/>
    <s v="HVAC issue reported by resident; priority Medium."/>
  </r>
  <r>
    <s v="REQ0017"/>
    <x v="21"/>
    <s v="Jan-2025"/>
    <s v="Plumbing"/>
    <x v="4"/>
    <x v="2"/>
    <n v="0"/>
    <s v="Low"/>
    <s v="Team A"/>
    <n v="10"/>
    <m/>
    <s v=""/>
    <s v="Pooja Mehta"/>
    <s v="Plumbing issue reported by resident; priority Low."/>
  </r>
  <r>
    <s v="REQ0149"/>
    <x v="22"/>
    <s v="May-2025"/>
    <s v="Electrical"/>
    <x v="3"/>
    <x v="0"/>
    <n v="1"/>
    <s v="Low"/>
    <s v="Team B"/>
    <n v="5"/>
    <n v="6"/>
    <n v="1"/>
    <s v="Pooja Mehta"/>
    <s v="Electrical issue reported by resident; priority Low."/>
  </r>
  <r>
    <s v="REQ0094"/>
    <x v="23"/>
    <s v="Jun-2025"/>
    <s v="Security"/>
    <x v="5"/>
    <x v="1"/>
    <n v="0"/>
    <s v="Medium"/>
    <s v="Team E"/>
    <n v="1"/>
    <m/>
    <s v=""/>
    <s v="Sidharth Roy"/>
    <s v="Security issue reported by resident; priority Medium."/>
  </r>
  <r>
    <s v="REQ0066"/>
    <x v="24"/>
    <s v="Jun-2025"/>
    <s v="Plumbing"/>
    <x v="4"/>
    <x v="0"/>
    <n v="1"/>
    <s v="Low"/>
    <s v="Team A"/>
    <n v="6"/>
    <n v="39"/>
    <n v="33"/>
    <s v="Hardik Shah"/>
    <s v="Plumbing issue reported by resident; priority Low."/>
  </r>
  <r>
    <s v="REQ0061"/>
    <x v="25"/>
    <s v="Mar-2025"/>
    <s v="HVAC"/>
    <x v="1"/>
    <x v="0"/>
    <n v="1"/>
    <s v="Low"/>
    <s v="Team F"/>
    <n v="1"/>
    <n v="3"/>
    <n v="2"/>
    <s v="Lata Bhatt"/>
    <s v="HVAC issue reported by resident; priority Low."/>
  </r>
  <r>
    <s v="REQ0085"/>
    <x v="26"/>
    <s v="May-2025"/>
    <s v="Electrical"/>
    <x v="3"/>
    <x v="2"/>
    <n v="0"/>
    <s v="High"/>
    <s v="Team B"/>
    <n v="14"/>
    <m/>
    <s v=""/>
    <s v="Pooja Mehta"/>
    <s v="Electrical issue reported by resident; priority High."/>
  </r>
  <r>
    <s v="REQ0068"/>
    <x v="27"/>
    <s v="Jul-2025"/>
    <s v="Electrical"/>
    <x v="3"/>
    <x v="0"/>
    <n v="1"/>
    <s v="High"/>
    <s v="Team B"/>
    <n v="1"/>
    <n v="9"/>
    <n v="8"/>
    <s v="Nitin Kapoor"/>
    <s v="Electrical issue reported by resident; priority High."/>
  </r>
  <r>
    <s v="REQ0126"/>
    <x v="28"/>
    <s v="Mar-2025"/>
    <s v="Plumbing"/>
    <x v="4"/>
    <x v="2"/>
    <n v="0"/>
    <s v="High"/>
    <s v="Team A"/>
    <n v="27"/>
    <m/>
    <s v=""/>
    <s v="Rohit Verma"/>
    <s v="Plumbing issue reported by resident; priority High."/>
  </r>
  <r>
    <s v="REQ0133"/>
    <x v="29"/>
    <s v="Aug-2025"/>
    <s v="Cleaning"/>
    <x v="0"/>
    <x v="1"/>
    <n v="0"/>
    <s v="Medium"/>
    <s v="Team C"/>
    <n v="3"/>
    <m/>
    <s v=""/>
    <s v="Nora Bedi"/>
    <s v="Cleaning issue reported by resident; priority Medium."/>
  </r>
  <r>
    <s v="REQ0010"/>
    <x v="30"/>
    <s v="Jun-2025"/>
    <s v="Cleaning"/>
    <x v="0"/>
    <x v="0"/>
    <n v="1"/>
    <s v="Medium"/>
    <s v="Team C"/>
    <n v="2"/>
    <n v="10"/>
    <n v="8"/>
    <s v="Om Prakash"/>
    <s v="Cleaning issue reported by resident; priority Medium."/>
  </r>
  <r>
    <s v="REQ0019"/>
    <x v="31"/>
    <s v="Feb-2025"/>
    <s v="Gardening"/>
    <x v="2"/>
    <x v="0"/>
    <n v="1"/>
    <s v="High"/>
    <s v="Team D"/>
    <n v="2"/>
    <n v="3"/>
    <n v="1"/>
    <s v="Manish Singh"/>
    <s v="Gardening issue reported by resident; priority High."/>
  </r>
  <r>
    <s v="REQ0056"/>
    <x v="32"/>
    <s v="May-2025"/>
    <s v="Plumbing"/>
    <x v="4"/>
    <x v="1"/>
    <n v="0"/>
    <s v="Medium"/>
    <s v="Team A"/>
    <n v="17"/>
    <m/>
    <s v=""/>
    <s v="Priya Bose"/>
    <s v="Plumbing issue reported by resident; priority Medium."/>
  </r>
  <r>
    <s v="REQ0076"/>
    <x v="33"/>
    <s v="Apr-2025"/>
    <s v="Security"/>
    <x v="5"/>
    <x v="0"/>
    <n v="1"/>
    <s v="Medium"/>
    <s v="Team E"/>
    <n v="27"/>
    <n v="36"/>
    <n v="9"/>
    <s v="Lata Bhatt"/>
    <s v="Security issue reported by resident; priority Medium."/>
  </r>
  <r>
    <s v="REQ0151"/>
    <x v="34"/>
    <s v="Jul-2025"/>
    <s v="Gardening"/>
    <x v="2"/>
    <x v="1"/>
    <n v="0"/>
    <s v="Medium"/>
    <s v="Team D"/>
    <n v="6"/>
    <m/>
    <s v=""/>
    <s v="Pooja Mehta"/>
    <s v="Gardening issue reported by resident; priority Medium."/>
  </r>
  <r>
    <s v="REQ0105"/>
    <x v="35"/>
    <s v="May-2025"/>
    <s v="Cleaning"/>
    <x v="0"/>
    <x v="0"/>
    <n v="1"/>
    <s v="High"/>
    <s v="Team C"/>
    <n v="1"/>
    <n v="22"/>
    <n v="21"/>
    <s v="Vikram Patel"/>
    <s v="Cleaning issue reported by resident; priority High."/>
  </r>
  <r>
    <s v="REQ0136"/>
    <x v="36"/>
    <s v="Jun-2025"/>
    <s v="Electrical"/>
    <x v="3"/>
    <x v="0"/>
    <n v="1"/>
    <s v="Medium"/>
    <s v="Team B"/>
    <n v="22"/>
    <n v="47"/>
    <n v="25"/>
    <s v="Vikram Patel"/>
    <s v="Electrical issue reported by resident; priority Medium."/>
  </r>
  <r>
    <s v="REQ0138"/>
    <x v="37"/>
    <s v="Feb-2025"/>
    <s v="Electrical"/>
    <x v="3"/>
    <x v="0"/>
    <n v="1"/>
    <s v="High"/>
    <s v="Team B"/>
    <n v="5"/>
    <n v="12"/>
    <n v="7"/>
    <s v="Pooja Mehta"/>
    <s v="Electrical issue reported by resident; priority High."/>
  </r>
  <r>
    <s v="REQ0165"/>
    <x v="38"/>
    <s v="Jan-2025"/>
    <s v="Electrical"/>
    <x v="3"/>
    <x v="0"/>
    <n v="1"/>
    <s v="Medium"/>
    <s v="Team B"/>
    <n v="19"/>
    <n v="67"/>
    <n v="48"/>
    <s v="Rohit Verma"/>
    <s v="Electrical issue reported by resident; priority Medium."/>
  </r>
  <r>
    <s v="REQ0077"/>
    <x v="39"/>
    <s v="Jul-2025"/>
    <s v="Plumbing"/>
    <x v="4"/>
    <x v="0"/>
    <n v="1"/>
    <s v="High"/>
    <s v="Team A"/>
    <n v="1"/>
    <n v="7"/>
    <n v="6"/>
    <s v="Radhika Menon"/>
    <s v="Plumbing issue reported by resident; priority High."/>
  </r>
  <r>
    <s v="REQ0080"/>
    <x v="40"/>
    <s v="Jul-2025"/>
    <s v="Plumbing"/>
    <x v="4"/>
    <x v="1"/>
    <n v="0"/>
    <s v="Medium"/>
    <s v="Team A"/>
    <n v="8"/>
    <m/>
    <s v=""/>
    <s v="Sidharth Roy"/>
    <s v="Plumbing issue reported by resident; priority Medium."/>
  </r>
  <r>
    <s v="REQ0198"/>
    <x v="40"/>
    <s v="Jul-2025"/>
    <s v="Electrical"/>
    <x v="3"/>
    <x v="0"/>
    <n v="1"/>
    <s v="Medium"/>
    <s v="Team B"/>
    <n v="3"/>
    <n v="13"/>
    <n v="10"/>
    <s v="Sandeep Kumar"/>
    <s v="Electrical issue reported by resident; priority Medium."/>
  </r>
  <r>
    <s v="REQ0039"/>
    <x v="41"/>
    <s v="May-2025"/>
    <s v="Plumbing"/>
    <x v="4"/>
    <x v="2"/>
    <n v="0"/>
    <s v="Medium"/>
    <s v="Team A"/>
    <n v="9"/>
    <m/>
    <s v=""/>
    <s v="Karan Rao"/>
    <s v="Plumbing issue reported by resident; priority Medium."/>
  </r>
  <r>
    <s v="REQ0025"/>
    <x v="42"/>
    <s v="Jan-2025"/>
    <s v="Gardening"/>
    <x v="2"/>
    <x v="1"/>
    <n v="0"/>
    <s v="High"/>
    <s v="Team D"/>
    <n v="8"/>
    <m/>
    <s v=""/>
    <s v="Amitabh Das"/>
    <s v="Gardening issue reported by resident; priority High."/>
  </r>
  <r>
    <s v="REQ0123"/>
    <x v="43"/>
    <s v="Jan-2025"/>
    <s v="Electrical"/>
    <x v="3"/>
    <x v="0"/>
    <n v="1"/>
    <s v="Medium"/>
    <s v="Team B"/>
    <n v="26"/>
    <n v="62"/>
    <n v="36"/>
    <s v="Rahul Joshi"/>
    <s v="Electrical issue reported by resident; priority Medium."/>
  </r>
  <r>
    <s v="REQ0196"/>
    <x v="44"/>
    <s v="Feb-2025"/>
    <s v="Pest Control"/>
    <x v="6"/>
    <x v="1"/>
    <n v="0"/>
    <s v="Low"/>
    <s v="Team G"/>
    <n v="9"/>
    <m/>
    <s v=""/>
    <s v="Nora Bedi"/>
    <s v="Pest Control issue reported by resident; priority Low."/>
  </r>
  <r>
    <s v="REQ0030"/>
    <x v="45"/>
    <s v="May-2025"/>
    <s v="Pest Control"/>
    <x v="6"/>
    <x v="0"/>
    <n v="1"/>
    <s v="High"/>
    <s v="Team G"/>
    <n v="2"/>
    <n v="85"/>
    <n v="83"/>
    <s v="Lata Bhatt"/>
    <s v="Pest Control issue reported by resident; priority High."/>
  </r>
  <r>
    <s v="REQ0020"/>
    <x v="46"/>
    <s v="Feb-2025"/>
    <s v="Electrical"/>
    <x v="3"/>
    <x v="1"/>
    <n v="0"/>
    <s v="Medium"/>
    <s v="Team B"/>
    <n v="35"/>
    <m/>
    <s v=""/>
    <s v="Pooja Mehta"/>
    <s v="Electrical issue reported by resident; priority Medium."/>
  </r>
  <r>
    <s v="REQ0144"/>
    <x v="47"/>
    <s v="Jun-2025"/>
    <s v="Gardening"/>
    <x v="2"/>
    <x v="1"/>
    <n v="0"/>
    <s v="Low"/>
    <s v="Team D"/>
    <n v="2"/>
    <m/>
    <s v=""/>
    <s v="Rita Sen"/>
    <s v="Gardening issue reported by resident; priority Low."/>
  </r>
  <r>
    <s v="REQ0087"/>
    <x v="48"/>
    <s v="Apr-2025"/>
    <s v="Electrical"/>
    <x v="3"/>
    <x v="0"/>
    <n v="1"/>
    <s v="Medium"/>
    <s v="Team B"/>
    <n v="39"/>
    <n v="45"/>
    <n v="6"/>
    <s v="Nitin Kapoor"/>
    <s v="Electrical issue reported by resident; priority Medium."/>
  </r>
  <r>
    <s v="REQ0115"/>
    <x v="49"/>
    <s v="Jul-2025"/>
    <s v="Cleaning"/>
    <x v="0"/>
    <x v="0"/>
    <n v="1"/>
    <s v="High"/>
    <s v="Team C"/>
    <n v="12"/>
    <n v="52"/>
    <n v="40"/>
    <s v="Amitabh Das"/>
    <s v="Cleaning issue reported by resident; priority High."/>
  </r>
  <r>
    <s v="REQ0174"/>
    <x v="8"/>
    <s v="Jun-2025"/>
    <s v="HVAC"/>
    <x v="1"/>
    <x v="0"/>
    <n v="1"/>
    <s v="High"/>
    <s v="Team F"/>
    <n v="1"/>
    <n v="16"/>
    <n v="15"/>
    <s v="Amitabh Das"/>
    <s v="HVAC issue reported by resident; priority High."/>
  </r>
  <r>
    <s v="REQ0006"/>
    <x v="50"/>
    <s v="Jul-2025"/>
    <s v="Plumbing"/>
    <x v="4"/>
    <x v="0"/>
    <n v="1"/>
    <s v="Low"/>
    <s v="Team A"/>
    <n v="11"/>
    <n v="40"/>
    <n v="29"/>
    <s v="Rita Sen"/>
    <s v="Plumbing issue reported by resident; priority Low."/>
  </r>
  <r>
    <s v="REQ0127"/>
    <x v="51"/>
    <s v="Jul-2025"/>
    <s v="Plumbing"/>
    <x v="4"/>
    <x v="1"/>
    <n v="0"/>
    <s v="Medium"/>
    <s v="Team A"/>
    <n v="11"/>
    <m/>
    <s v=""/>
    <s v="Lata Bhatt"/>
    <s v="Plumbing issue reported by resident; priority Medium."/>
  </r>
  <r>
    <s v="REQ0118"/>
    <x v="52"/>
    <s v="Jul-2025"/>
    <s v="Cleaning"/>
    <x v="0"/>
    <x v="0"/>
    <n v="1"/>
    <s v="Low"/>
    <s v="Team C"/>
    <n v="1"/>
    <n v="55"/>
    <n v="54"/>
    <s v="Karan Rao"/>
    <s v="Cleaning issue reported by resident; priority Low."/>
  </r>
  <r>
    <s v="REQ0074"/>
    <x v="53"/>
    <s v="Apr-2025"/>
    <s v="Plumbing"/>
    <x v="4"/>
    <x v="0"/>
    <n v="1"/>
    <s v="High"/>
    <s v="Team A"/>
    <n v="26"/>
    <n v="44"/>
    <n v="18"/>
    <s v="Radhika Menon"/>
    <s v="Plumbing issue reported by resident; priority High."/>
  </r>
  <r>
    <s v="REQ0141"/>
    <x v="54"/>
    <s v="Jan-2025"/>
    <s v="Electrical"/>
    <x v="3"/>
    <x v="0"/>
    <n v="1"/>
    <s v="Medium"/>
    <s v="Team B"/>
    <n v="26"/>
    <n v="49"/>
    <n v="23"/>
    <s v="Deepak Chawla"/>
    <s v="Electrical issue reported by resident; priority Medium."/>
  </r>
  <r>
    <s v="REQ0099"/>
    <x v="13"/>
    <s v="Mar-2025"/>
    <s v="Plumbing"/>
    <x v="4"/>
    <x v="0"/>
    <n v="1"/>
    <s v="Low"/>
    <s v="Team A"/>
    <n v="5"/>
    <n v="29"/>
    <n v="24"/>
    <s v="Maya Iyer"/>
    <s v="Plumbing issue reported by resident; priority Low."/>
  </r>
  <r>
    <s v="REQ0173"/>
    <x v="53"/>
    <s v="Apr-2025"/>
    <s v="Security"/>
    <x v="5"/>
    <x v="0"/>
    <n v="1"/>
    <s v="Low"/>
    <s v="Team E"/>
    <n v="1"/>
    <n v="21"/>
    <n v="20"/>
    <s v="Karan Rao"/>
    <s v="Security issue reported by resident; priority Low."/>
  </r>
  <r>
    <s v="REQ0097"/>
    <x v="31"/>
    <s v="Feb-2025"/>
    <s v="Cleaning"/>
    <x v="0"/>
    <x v="0"/>
    <n v="1"/>
    <s v="High"/>
    <s v="Team C"/>
    <n v="17"/>
    <n v="23"/>
    <n v="6"/>
    <s v="Kavita Sethi"/>
    <s v="Cleaning issue reported by resident; priority High."/>
  </r>
  <r>
    <s v="REQ0170"/>
    <x v="55"/>
    <s v="Feb-2025"/>
    <s v="Security"/>
    <x v="5"/>
    <x v="0"/>
    <n v="1"/>
    <s v="Medium"/>
    <s v="Team E"/>
    <n v="12"/>
    <n v="41"/>
    <n v="29"/>
    <s v="Mira Lobo"/>
    <s v="Security issue reported by resident; priority Medium."/>
  </r>
  <r>
    <s v="REQ0098"/>
    <x v="56"/>
    <s v="Feb-2025"/>
    <s v="Gardening"/>
    <x v="2"/>
    <x v="1"/>
    <n v="0"/>
    <s v="Medium"/>
    <s v="Team D"/>
    <n v="15"/>
    <m/>
    <s v=""/>
    <s v="Lata Bhatt"/>
    <s v="Gardening issue reported by resident; priority Medium."/>
  </r>
  <r>
    <s v="REQ0032"/>
    <x v="50"/>
    <s v="Jul-2025"/>
    <s v="Electrical"/>
    <x v="3"/>
    <x v="2"/>
    <n v="0"/>
    <s v="High"/>
    <s v="Team B"/>
    <n v="33"/>
    <m/>
    <s v=""/>
    <s v="Sana Khan"/>
    <s v="Electrical issue reported by resident; priority High."/>
  </r>
  <r>
    <s v="REQ0013"/>
    <x v="57"/>
    <s v="Apr-2025"/>
    <s v="Plumbing"/>
    <x v="4"/>
    <x v="0"/>
    <n v="1"/>
    <s v="Medium"/>
    <s v="Team A"/>
    <n v="11"/>
    <n v="14"/>
    <n v="3"/>
    <s v="Om Prakash"/>
    <s v="Plumbing issue reported by resident; priority Medium."/>
  </r>
  <r>
    <s v="REQ0036"/>
    <x v="45"/>
    <s v="May-2025"/>
    <s v="Security"/>
    <x v="5"/>
    <x v="0"/>
    <n v="1"/>
    <s v="Medium"/>
    <s v="Team E"/>
    <n v="4"/>
    <n v="15"/>
    <n v="11"/>
    <s v="Sidharth Roy"/>
    <s v="Security issue reported by resident; priority Medium."/>
  </r>
  <r>
    <s v="REQ0120"/>
    <x v="58"/>
    <s v="Jul-2025"/>
    <s v="Electrical"/>
    <x v="3"/>
    <x v="1"/>
    <n v="0"/>
    <s v="Medium"/>
    <s v="Team B"/>
    <n v="12"/>
    <m/>
    <s v=""/>
    <s v="Neha Sharma"/>
    <s v="Electrical issue reported by resident; priority Medium."/>
  </r>
  <r>
    <s v="REQ0043"/>
    <x v="44"/>
    <s v="Feb-2025"/>
    <s v="Plumbing"/>
    <x v="4"/>
    <x v="0"/>
    <n v="1"/>
    <s v="Low"/>
    <s v="Team A"/>
    <n v="17"/>
    <n v="22"/>
    <n v="5"/>
    <s v="Parul Jain"/>
    <s v="Plumbing issue reported by resident; priority Low."/>
  </r>
  <r>
    <s v="REQ0190"/>
    <x v="59"/>
    <s v="Apr-2025"/>
    <s v="Cleaning"/>
    <x v="0"/>
    <x v="0"/>
    <n v="1"/>
    <s v="High"/>
    <s v="Team C"/>
    <n v="21"/>
    <n v="49"/>
    <n v="28"/>
    <s v="Nitin Kapoor"/>
    <s v="Cleaning issue reported by resident; priority High."/>
  </r>
  <r>
    <s v="REQ0091"/>
    <x v="60"/>
    <s v="Mar-2025"/>
    <s v="Cleaning"/>
    <x v="0"/>
    <x v="0"/>
    <n v="1"/>
    <s v="Low"/>
    <s v="Team C"/>
    <n v="8"/>
    <n v="9"/>
    <n v="1"/>
    <s v="Hardik Shah"/>
    <s v="Cleaning issue reported by resident; priority Low."/>
  </r>
  <r>
    <s v="REQ0137"/>
    <x v="53"/>
    <s v="Apr-2025"/>
    <s v="Pest Control"/>
    <x v="6"/>
    <x v="0"/>
    <n v="1"/>
    <s v="Medium"/>
    <s v="Team G"/>
    <n v="10"/>
    <n v="12"/>
    <n v="2"/>
    <s v="Om Prakash"/>
    <s v="Pest Control issue reported by resident; priority Medium."/>
  </r>
  <r>
    <s v="REQ0052"/>
    <x v="7"/>
    <s v="Mar-2025"/>
    <s v="Electrical"/>
    <x v="3"/>
    <x v="0"/>
    <n v="1"/>
    <s v="High"/>
    <s v="Team B"/>
    <n v="15"/>
    <n v="39"/>
    <n v="24"/>
    <s v="Isha Malhotra"/>
    <s v="Electrical issue reported by resident; priority High."/>
  </r>
  <r>
    <s v="REQ0128"/>
    <x v="37"/>
    <s v="Feb-2025"/>
    <s v="Plumbing"/>
    <x v="4"/>
    <x v="0"/>
    <n v="1"/>
    <s v="Low"/>
    <s v="Team A"/>
    <n v="1"/>
    <n v="3"/>
    <n v="2"/>
    <s v="Rita Sen"/>
    <s v="Plumbing issue reported by resident; priority Low."/>
  </r>
  <r>
    <s v="REQ0163"/>
    <x v="61"/>
    <s v="Jul-2025"/>
    <s v="Plumbing"/>
    <x v="4"/>
    <x v="0"/>
    <n v="1"/>
    <s v="Medium"/>
    <s v="Team A"/>
    <n v="5"/>
    <n v="13"/>
    <n v="8"/>
    <s v="Pooja Mehta"/>
    <s v="Plumbing issue reported by resident; priority Medium."/>
  </r>
  <r>
    <s v="REQ0042"/>
    <x v="62"/>
    <s v="May-2025"/>
    <s v="Cleaning"/>
    <x v="0"/>
    <x v="1"/>
    <n v="0"/>
    <s v="Medium"/>
    <s v="Team C"/>
    <n v="52"/>
    <m/>
    <s v=""/>
    <s v="Parul Jain"/>
    <s v="Cleaning issue reported by resident; priority Medium."/>
  </r>
  <r>
    <s v="REQ0119"/>
    <x v="63"/>
    <s v="Mar-2025"/>
    <s v="Electrical"/>
    <x v="3"/>
    <x v="2"/>
    <n v="0"/>
    <s v="Low"/>
    <s v="Team B"/>
    <n v="27"/>
    <m/>
    <s v=""/>
    <s v="Priya Bose"/>
    <s v="Electrical issue reported by resident; priority Low."/>
  </r>
  <r>
    <s v="REQ0114"/>
    <x v="45"/>
    <s v="May-2025"/>
    <s v="Cleaning"/>
    <x v="0"/>
    <x v="2"/>
    <n v="0"/>
    <s v="Medium"/>
    <s v="Team C"/>
    <n v="3"/>
    <m/>
    <s v=""/>
    <s v="Sidharth Roy"/>
    <s v="Cleaning issue reported by resident; priority Medium."/>
  </r>
  <r>
    <s v="REQ0027"/>
    <x v="59"/>
    <s v="Apr-2025"/>
    <s v="Plumbing"/>
    <x v="4"/>
    <x v="0"/>
    <n v="1"/>
    <s v="Medium"/>
    <s v="Team A"/>
    <n v="3"/>
    <n v="29"/>
    <n v="26"/>
    <s v="Nitin Kapoor"/>
    <s v="Plumbing issue reported by resident; priority Medium."/>
  </r>
  <r>
    <s v="REQ0140"/>
    <x v="64"/>
    <s v="Jul-2025"/>
    <s v="Security"/>
    <x v="5"/>
    <x v="1"/>
    <n v="0"/>
    <s v="High"/>
    <s v="Team E"/>
    <n v="5"/>
    <m/>
    <s v=""/>
    <s v="Sachin Yadav"/>
    <s v="Security issue reported by resident; priority High."/>
  </r>
  <r>
    <s v="REQ0101"/>
    <x v="65"/>
    <s v="Jun-2025"/>
    <s v="HVAC"/>
    <x v="1"/>
    <x v="2"/>
    <n v="0"/>
    <s v="Medium"/>
    <s v="Team F"/>
    <n v="9"/>
    <m/>
    <s v=""/>
    <s v="Sandeep Kumar"/>
    <s v="HVAC issue reported by resident; priority Medium."/>
  </r>
  <r>
    <s v="REQ0112"/>
    <x v="66"/>
    <s v="Mar-2025"/>
    <s v="HVAC"/>
    <x v="1"/>
    <x v="2"/>
    <n v="0"/>
    <s v="Low"/>
    <s v="Team F"/>
    <n v="31"/>
    <m/>
    <s v=""/>
    <s v="Sidharth Roy"/>
    <s v="HVAC issue reported by resident; priority Low."/>
  </r>
  <r>
    <s v="REQ0003"/>
    <x v="6"/>
    <s v="Apr-2025"/>
    <s v="Plumbing"/>
    <x v="4"/>
    <x v="2"/>
    <n v="0"/>
    <s v="Low"/>
    <s v="Team A"/>
    <n v="2"/>
    <m/>
    <s v=""/>
    <s v="Lata Bhatt"/>
    <s v="Plumbing issue reported by resident; priority Low."/>
  </r>
  <r>
    <s v="REQ0078"/>
    <x v="40"/>
    <s v="Jul-2025"/>
    <s v="Plumbing"/>
    <x v="4"/>
    <x v="0"/>
    <n v="1"/>
    <s v="Low"/>
    <s v="Team A"/>
    <n v="6"/>
    <n v="46"/>
    <n v="40"/>
    <s v="Mira Lobo"/>
    <s v="Plumbing issue reported by resident; priority Low."/>
  </r>
  <r>
    <s v="REQ0047"/>
    <x v="67"/>
    <s v="Mar-2025"/>
    <s v="Cleaning"/>
    <x v="0"/>
    <x v="0"/>
    <n v="1"/>
    <s v="Low"/>
    <s v="Team C"/>
    <n v="1"/>
    <n v="11"/>
    <n v="10"/>
    <s v="Radhika Menon"/>
    <s v="Cleaning issue reported by resident; priority Low."/>
  </r>
  <r>
    <s v="REQ0188"/>
    <x v="36"/>
    <s v="Jun-2025"/>
    <s v="HVAC"/>
    <x v="1"/>
    <x v="0"/>
    <n v="1"/>
    <s v="Medium"/>
    <s v="Team F"/>
    <n v="6"/>
    <n v="7"/>
    <n v="1"/>
    <s v="Nitin Kapoor"/>
    <s v="HVAC issue reported by resident; priority Medium."/>
  </r>
  <r>
    <s v="REQ0192"/>
    <x v="68"/>
    <s v="Apr-2025"/>
    <s v="Electrical"/>
    <x v="3"/>
    <x v="0"/>
    <n v="1"/>
    <s v="Low"/>
    <s v="Team B"/>
    <n v="2"/>
    <n v="8"/>
    <n v="6"/>
    <s v="Asha Gupta"/>
    <s v="Electrical issue reported by resident; priority Low."/>
  </r>
  <r>
    <s v="REQ0086"/>
    <x v="69"/>
    <s v="Feb-2025"/>
    <s v="Cleaning"/>
    <x v="0"/>
    <x v="0"/>
    <n v="1"/>
    <s v="Low"/>
    <s v="Team C"/>
    <n v="5"/>
    <n v="90"/>
    <n v="85"/>
    <s v="Lata Bhatt"/>
    <s v="Cleaning issue reported by resident; priority Low."/>
  </r>
  <r>
    <s v="REQ0162"/>
    <x v="41"/>
    <s v="May-2025"/>
    <s v="Pest Control"/>
    <x v="6"/>
    <x v="0"/>
    <n v="1"/>
    <s v="Medium"/>
    <s v="Team G"/>
    <n v="14"/>
    <n v="43"/>
    <n v="29"/>
    <s v="Lata Bhatt"/>
    <s v="Pest Control issue reported by resident; priority Medium."/>
  </r>
  <r>
    <s v="REQ0037"/>
    <x v="70"/>
    <s v="Jun-2025"/>
    <s v="Gardening"/>
    <x v="2"/>
    <x v="0"/>
    <n v="1"/>
    <s v="Medium"/>
    <s v="Team D"/>
    <n v="3"/>
    <n v="45"/>
    <n v="42"/>
    <s v="Vikram Patel"/>
    <s v="Gardening issue reported by resident; priority Medium."/>
  </r>
  <r>
    <s v="REQ0191"/>
    <x v="39"/>
    <s v="Jul-2025"/>
    <s v="HVAC"/>
    <x v="1"/>
    <x v="0"/>
    <n v="1"/>
    <s v="Low"/>
    <s v="Team F"/>
    <n v="6"/>
    <n v="10"/>
    <n v="4"/>
    <s v="Radhika Menon"/>
    <s v="HVAC issue reported by resident; priority Low."/>
  </r>
  <r>
    <s v="REQ0062"/>
    <x v="71"/>
    <s v="May-2025"/>
    <s v="Pest Control"/>
    <x v="6"/>
    <x v="2"/>
    <n v="0"/>
    <s v="Low"/>
    <s v="Team G"/>
    <n v="1"/>
    <m/>
    <s v=""/>
    <s v="Pooja Mehta"/>
    <s v="Pest Control issue reported by resident; priority Low."/>
  </r>
  <r>
    <s v="REQ0023"/>
    <x v="37"/>
    <s v="Feb-2025"/>
    <s v="Cleaning"/>
    <x v="0"/>
    <x v="0"/>
    <n v="1"/>
    <s v="Medium"/>
    <s v="Team C"/>
    <n v="1"/>
    <n v="28"/>
    <n v="27"/>
    <s v="Sana Khan"/>
    <s v="Cleaning issue reported by resident; priority Medium."/>
  </r>
  <r>
    <s v="REQ0142"/>
    <x v="65"/>
    <s v="Jun-2025"/>
    <s v="Gardening"/>
    <x v="2"/>
    <x v="0"/>
    <n v="1"/>
    <s v="Medium"/>
    <s v="Team D"/>
    <n v="19"/>
    <n v="35"/>
    <n v="16"/>
    <s v="Rahul Joshi"/>
    <s v="Gardening issue reported by resident; priority Medium."/>
  </r>
  <r>
    <s v="REQ0102"/>
    <x v="5"/>
    <s v="May-2025"/>
    <s v="Plumbing"/>
    <x v="4"/>
    <x v="0"/>
    <n v="1"/>
    <s v="Medium"/>
    <s v="Team A"/>
    <n v="1"/>
    <n v="44"/>
    <n v="43"/>
    <s v="Karan Rao"/>
    <s v="Plumbing issue reported by resident; priority Medium."/>
  </r>
  <r>
    <s v="REQ0034"/>
    <x v="72"/>
    <s v="Jul-2025"/>
    <s v="Plumbing"/>
    <x v="4"/>
    <x v="0"/>
    <n v="1"/>
    <s v="High"/>
    <s v="Team A"/>
    <n v="30"/>
    <n v="32"/>
    <n v="2"/>
    <s v="Arjun Das"/>
    <s v="Plumbing issue reported by resident; priority High."/>
  </r>
  <r>
    <s v="REQ0012"/>
    <x v="12"/>
    <s v="Mar-2025"/>
    <s v="HVAC"/>
    <x v="1"/>
    <x v="0"/>
    <n v="1"/>
    <s v="Medium"/>
    <s v="Team F"/>
    <n v="6"/>
    <n v="14"/>
    <n v="8"/>
    <s v="Sachin Yadav"/>
    <s v="HVAC issue reported by resident; priority Medium."/>
  </r>
  <r>
    <s v="REQ0195"/>
    <x v="73"/>
    <s v="May-2025"/>
    <s v="Security"/>
    <x v="5"/>
    <x v="0"/>
    <n v="1"/>
    <s v="High"/>
    <s v="Team E"/>
    <n v="37"/>
    <n v="69"/>
    <n v="32"/>
    <s v="Nora Bedi"/>
    <s v="Security issue reported by resident; priority High."/>
  </r>
  <r>
    <s v="REQ0160"/>
    <x v="74"/>
    <s v="Jan-2025"/>
    <s v="Cleaning"/>
    <x v="0"/>
    <x v="0"/>
    <n v="1"/>
    <s v="Medium"/>
    <s v="Team C"/>
    <n v="1"/>
    <n v="18"/>
    <n v="17"/>
    <s v="Lata Bhatt"/>
    <s v="Cleaning issue reported by resident; priority Medium."/>
  </r>
  <r>
    <s v="REQ0007"/>
    <x v="34"/>
    <s v="Jul-2025"/>
    <s v="Electrical"/>
    <x v="3"/>
    <x v="2"/>
    <n v="0"/>
    <s v="Low"/>
    <s v="Team B"/>
    <n v="1"/>
    <m/>
    <s v=""/>
    <s v="Nora Bedi"/>
    <s v="Electrical issue reported by resident; priority Low."/>
  </r>
  <r>
    <s v="REQ0028"/>
    <x v="34"/>
    <s v="Jul-2025"/>
    <s v="Plumbing"/>
    <x v="4"/>
    <x v="0"/>
    <n v="1"/>
    <s v="High"/>
    <s v="Team A"/>
    <n v="4"/>
    <n v="21"/>
    <n v="17"/>
    <s v="Maya Iyer"/>
    <s v="Plumbing issue reported by resident; priority High."/>
  </r>
  <r>
    <s v="REQ0121"/>
    <x v="75"/>
    <s v="Jun-2025"/>
    <s v="Cleaning"/>
    <x v="0"/>
    <x v="0"/>
    <n v="1"/>
    <s v="Medium"/>
    <s v="Team C"/>
    <n v="4"/>
    <n v="14"/>
    <n v="10"/>
    <s v="Priya Bose"/>
    <s v="Cleaning issue reported by resident; priority Medium."/>
  </r>
  <r>
    <s v="REQ0005"/>
    <x v="76"/>
    <s v="Feb-2025"/>
    <s v="Electrical"/>
    <x v="3"/>
    <x v="1"/>
    <n v="0"/>
    <s v="High"/>
    <s v="Team B"/>
    <n v="24"/>
    <m/>
    <s v=""/>
    <s v="Amitabh Das"/>
    <s v="Electrical issue reported by resident; priority High."/>
  </r>
  <r>
    <s v="REQ0033"/>
    <x v="77"/>
    <s v="Jan-2025"/>
    <s v="Security"/>
    <x v="5"/>
    <x v="0"/>
    <n v="1"/>
    <s v="High"/>
    <s v="Team E"/>
    <n v="27"/>
    <n v="48"/>
    <n v="21"/>
    <s v="Isha Malhotra"/>
    <s v="Security issue reported by resident; priority High."/>
  </r>
  <r>
    <s v="REQ0143"/>
    <x v="78"/>
    <s v="Feb-2025"/>
    <s v="Cleaning"/>
    <x v="0"/>
    <x v="0"/>
    <n v="1"/>
    <s v="Low"/>
    <s v="Team C"/>
    <n v="10"/>
    <n v="26"/>
    <n v="16"/>
    <s v="Pooja Mehta"/>
    <s v="Cleaning issue reported by resident; priority Low."/>
  </r>
  <r>
    <s v="REQ0146"/>
    <x v="1"/>
    <s v="Jun-2025"/>
    <s v="Cleaning"/>
    <x v="0"/>
    <x v="0"/>
    <n v="1"/>
    <s v="Medium"/>
    <s v="Team C"/>
    <n v="1"/>
    <n v="25"/>
    <n v="24"/>
    <s v="Asha Gupta"/>
    <s v="Cleaning issue reported by resident; priority Medium."/>
  </r>
  <r>
    <s v="REQ0110"/>
    <x v="79"/>
    <s v="Jun-2025"/>
    <s v="Electrical"/>
    <x v="3"/>
    <x v="0"/>
    <n v="1"/>
    <s v="Medium"/>
    <s v="Team B"/>
    <n v="33"/>
    <n v="36"/>
    <n v="3"/>
    <s v="Karan Rao"/>
    <s v="Electrical issue reported by resident; priority Medium."/>
  </r>
  <r>
    <s v="REQ0145"/>
    <x v="77"/>
    <s v="Jan-2025"/>
    <s v="Plumbing"/>
    <x v="4"/>
    <x v="0"/>
    <n v="1"/>
    <s v="Medium"/>
    <s v="Team A"/>
    <n v="15"/>
    <n v="22"/>
    <n v="7"/>
    <s v="Karan Rao"/>
    <s v="Plumbing issue reported by resident; priority Medium."/>
  </r>
  <r>
    <s v="REQ0011"/>
    <x v="80"/>
    <s v="Jan-2025"/>
    <s v="Plumbing"/>
    <x v="4"/>
    <x v="1"/>
    <n v="0"/>
    <s v="Low"/>
    <s v="Team A"/>
    <n v="8"/>
    <m/>
    <s v=""/>
    <s v="Sana Khan"/>
    <s v="Plumbing issue reported by resident; priority Low."/>
  </r>
  <r>
    <s v="REQ0063"/>
    <x v="81"/>
    <s v="Feb-2025"/>
    <s v="Pest Control"/>
    <x v="6"/>
    <x v="0"/>
    <n v="1"/>
    <s v="High"/>
    <s v="Team G"/>
    <n v="12"/>
    <n v="21"/>
    <n v="9"/>
    <s v="Anjali Nair"/>
    <s v="Pest Control issue reported by resident; priority High."/>
  </r>
  <r>
    <s v="REQ0113"/>
    <x v="82"/>
    <s v="Jun-2025"/>
    <s v="Plumbing"/>
    <x v="4"/>
    <x v="1"/>
    <n v="0"/>
    <s v="Medium"/>
    <s v="Team A"/>
    <n v="25"/>
    <m/>
    <s v=""/>
    <s v="Rahul Joshi"/>
    <s v="Plumbing issue reported by resident; priority Medium."/>
  </r>
  <r>
    <s v="REQ0147"/>
    <x v="14"/>
    <s v="Jan-2025"/>
    <s v="Electrical"/>
    <x v="3"/>
    <x v="0"/>
    <n v="1"/>
    <s v="Low"/>
    <s v="Team B"/>
    <n v="2"/>
    <n v="69"/>
    <n v="67"/>
    <s v="Priya Bose"/>
    <s v="Electrical issue reported by resident; priority Low."/>
  </r>
  <r>
    <s v="REQ0167"/>
    <x v="83"/>
    <s v="Jun-2025"/>
    <s v="Plumbing"/>
    <x v="4"/>
    <x v="1"/>
    <n v="0"/>
    <s v="Medium"/>
    <s v="Team A"/>
    <n v="8"/>
    <m/>
    <s v=""/>
    <s v="Deepak Chawla"/>
    <s v="Plumbing issue reported by resident; priority Medium."/>
  </r>
  <r>
    <s v="REQ0001"/>
    <x v="79"/>
    <s v="Jun-2025"/>
    <s v="Plumbing"/>
    <x v="4"/>
    <x v="0"/>
    <n v="1"/>
    <s v="Low"/>
    <s v="Team A"/>
    <n v="5"/>
    <n v="77"/>
    <n v="72"/>
    <s v="Neha Sharma"/>
    <s v="Plumbing issue reported by resident; priority Low."/>
  </r>
  <r>
    <s v="REQ0199"/>
    <x v="3"/>
    <s v="Feb-2025"/>
    <s v="Cleaning"/>
    <x v="0"/>
    <x v="2"/>
    <n v="0"/>
    <s v="Medium"/>
    <s v="Team C"/>
    <n v="17"/>
    <m/>
    <s v=""/>
    <s v="Deepak Chawla"/>
    <s v="Cleaning issue reported by resident; priority Medium."/>
  </r>
  <r>
    <s v="REQ0154"/>
    <x v="84"/>
    <s v="May-2025"/>
    <s v="Plumbing"/>
    <x v="4"/>
    <x v="2"/>
    <n v="0"/>
    <s v="Low"/>
    <s v="Team A"/>
    <n v="5"/>
    <m/>
    <s v=""/>
    <s v="Maya Iyer"/>
    <s v="Plumbing issue reported by resident; priority Low."/>
  </r>
  <r>
    <s v="REQ0071"/>
    <x v="79"/>
    <s v="Jun-2025"/>
    <s v="Pest Control"/>
    <x v="6"/>
    <x v="1"/>
    <n v="0"/>
    <s v="Medium"/>
    <s v="Team G"/>
    <n v="12"/>
    <m/>
    <s v=""/>
    <s v="Om Prakash"/>
    <s v="Pest Control issue reported by resident; priority Medium."/>
  </r>
  <r>
    <s v="REQ0124"/>
    <x v="85"/>
    <s v="Jul-2025"/>
    <s v="HVAC"/>
    <x v="1"/>
    <x v="1"/>
    <n v="0"/>
    <s v="High"/>
    <s v="Team F"/>
    <n v="12"/>
    <m/>
    <s v=""/>
    <s v="Parul Jain"/>
    <s v="HVAC issue reported by resident; priority High."/>
  </r>
  <r>
    <s v="REQ0065"/>
    <x v="50"/>
    <s v="Jul-2025"/>
    <s v="Gardening"/>
    <x v="2"/>
    <x v="2"/>
    <n v="0"/>
    <s v="Medium"/>
    <s v="Team D"/>
    <n v="3"/>
    <m/>
    <s v=""/>
    <s v="Maya Iyer"/>
    <s v="Gardening issue reported by resident; priority Medium."/>
  </r>
  <r>
    <s v="REQ0045"/>
    <x v="86"/>
    <s v="Jan-2025"/>
    <s v="Plumbing"/>
    <x v="4"/>
    <x v="0"/>
    <n v="1"/>
    <s v="Medium"/>
    <s v="Team A"/>
    <n v="20"/>
    <n v="49"/>
    <n v="29"/>
    <s v="Vikram Patel"/>
    <s v="Plumbing issue reported by resident; priority Medium."/>
  </r>
  <r>
    <s v="REQ0164"/>
    <x v="24"/>
    <s v="Jun-2025"/>
    <s v="Plumbing"/>
    <x v="4"/>
    <x v="1"/>
    <n v="0"/>
    <s v="Medium"/>
    <s v="Team A"/>
    <n v="19"/>
    <m/>
    <s v=""/>
    <s v="Arjun Das"/>
    <s v="Plumbing issue reported by resident; priority Medium."/>
  </r>
  <r>
    <s v="REQ0029"/>
    <x v="79"/>
    <s v="Jun-2025"/>
    <s v="Cleaning"/>
    <x v="0"/>
    <x v="1"/>
    <n v="0"/>
    <s v="Low"/>
    <s v="Team C"/>
    <n v="9"/>
    <m/>
    <s v=""/>
    <s v="Arjun Das"/>
    <s v="Cleaning issue reported by resident; priority Low."/>
  </r>
  <r>
    <s v="REQ0041"/>
    <x v="67"/>
    <s v="Mar-2025"/>
    <s v="Gardening"/>
    <x v="2"/>
    <x v="1"/>
    <n v="0"/>
    <s v="Low"/>
    <s v="Team D"/>
    <n v="1"/>
    <m/>
    <s v=""/>
    <s v="Mira Lobo"/>
    <s v="Gardening issue reported by resident; priority Low."/>
  </r>
  <r>
    <s v="REQ0109"/>
    <x v="87"/>
    <s v="Feb-2025"/>
    <s v="Security"/>
    <x v="5"/>
    <x v="0"/>
    <n v="1"/>
    <s v="Low"/>
    <s v="Team E"/>
    <n v="14"/>
    <n v="25"/>
    <n v="11"/>
    <s v="Karan Rao"/>
    <s v="Security issue reported by resident; priority Low."/>
  </r>
  <r>
    <s v="REQ0156"/>
    <x v="88"/>
    <s v="Jan-2025"/>
    <s v="Cleaning"/>
    <x v="0"/>
    <x v="0"/>
    <n v="1"/>
    <s v="Medium"/>
    <s v="Team C"/>
    <n v="2"/>
    <n v="21"/>
    <n v="19"/>
    <s v="Arjun Das"/>
    <s v="Cleaning issue reported by resident; priority Medium."/>
  </r>
  <r>
    <s v="REQ0157"/>
    <x v="89"/>
    <s v="Jan-2025"/>
    <s v="Electrical"/>
    <x v="3"/>
    <x v="0"/>
    <n v="1"/>
    <s v="Low"/>
    <s v="Team B"/>
    <n v="33"/>
    <n v="61"/>
    <n v="28"/>
    <s v="Sana Khan"/>
    <s v="Electrical issue reported by resident; priority Low."/>
  </r>
  <r>
    <s v="REQ0026"/>
    <x v="90"/>
    <s v="Mar-2025"/>
    <s v="Security"/>
    <x v="5"/>
    <x v="0"/>
    <n v="1"/>
    <s v="Low"/>
    <s v="Team E"/>
    <n v="1"/>
    <n v="58"/>
    <n v="57"/>
    <s v="Arjun Das"/>
    <s v="Security issue reported by resident; priority Low."/>
  </r>
  <r>
    <s v="REQ0024"/>
    <x v="91"/>
    <s v="Apr-2025"/>
    <s v="Electrical"/>
    <x v="3"/>
    <x v="0"/>
    <n v="1"/>
    <s v="Medium"/>
    <s v="Team B"/>
    <n v="6"/>
    <n v="9"/>
    <n v="3"/>
    <s v="Isha Malhotra"/>
    <s v="Electrical issue reported by resident; priority Medium."/>
  </r>
  <r>
    <s v="REQ0185"/>
    <x v="92"/>
    <s v="Jun-2025"/>
    <s v="Cleaning"/>
    <x v="0"/>
    <x v="2"/>
    <n v="0"/>
    <s v="Medium"/>
    <s v="Team C"/>
    <n v="44"/>
    <m/>
    <s v=""/>
    <s v="Radhika Menon"/>
    <s v="Cleaning issue reported by resident; priority Medium."/>
  </r>
  <r>
    <s v="REQ0148"/>
    <x v="0"/>
    <s v="May-2025"/>
    <s v="Electrical"/>
    <x v="3"/>
    <x v="0"/>
    <n v="1"/>
    <s v="Low"/>
    <s v="Team B"/>
    <n v="36"/>
    <n v="95"/>
    <n v="59"/>
    <s v="Kavita Sethi"/>
    <s v="Electrical issue reported by resident; priority Low."/>
  </r>
  <r>
    <s v="REQ0082"/>
    <x v="28"/>
    <s v="Mar-2025"/>
    <s v="Electrical"/>
    <x v="3"/>
    <x v="0"/>
    <n v="1"/>
    <s v="Low"/>
    <s v="Team B"/>
    <n v="3"/>
    <n v="6"/>
    <n v="3"/>
    <s v="Asha Gupta"/>
    <s v="Electrical issue reported by resident; priority Low."/>
  </r>
  <r>
    <s v="REQ0040"/>
    <x v="80"/>
    <s v="Jan-2025"/>
    <s v="HVAC"/>
    <x v="1"/>
    <x v="0"/>
    <n v="1"/>
    <s v="Low"/>
    <s v="Team F"/>
    <n v="1"/>
    <n v="39"/>
    <n v="38"/>
    <s v="Karan Rao"/>
    <s v="HVAC issue reported by resident; priority Low."/>
  </r>
  <r>
    <s v="REQ0169"/>
    <x v="36"/>
    <s v="Jun-2025"/>
    <s v="Plumbing"/>
    <x v="4"/>
    <x v="1"/>
    <n v="0"/>
    <s v="Low"/>
    <s v="Team A"/>
    <n v="19"/>
    <m/>
    <s v=""/>
    <s v="Rohit Verma"/>
    <s v="Plumbing issue reported by resident; priority Low."/>
  </r>
  <r>
    <s v="REQ0048"/>
    <x v="22"/>
    <s v="May-2025"/>
    <s v="Plumbing"/>
    <x v="4"/>
    <x v="0"/>
    <n v="1"/>
    <s v="Medium"/>
    <s v="Team A"/>
    <n v="1"/>
    <n v="48"/>
    <n v="47"/>
    <s v="Asha Gupta"/>
    <s v="Plumbing issue reported by resident; priority Medium."/>
  </r>
  <r>
    <s v="REQ0095"/>
    <x v="22"/>
    <s v="May-2025"/>
    <s v="HVAC"/>
    <x v="1"/>
    <x v="0"/>
    <n v="1"/>
    <s v="Low"/>
    <s v="Team F"/>
    <n v="8"/>
    <n v="109"/>
    <n v="101"/>
    <s v="Radhika Menon"/>
    <s v="HVAC issue reported by resident; priority Low."/>
  </r>
  <r>
    <s v="REQ0155"/>
    <x v="92"/>
    <s v="Jun-2025"/>
    <s v="Pest Control"/>
    <x v="6"/>
    <x v="0"/>
    <n v="1"/>
    <s v="Medium"/>
    <s v="Team G"/>
    <n v="22"/>
    <n v="31"/>
    <n v="9"/>
    <s v="Vikram Patel"/>
    <s v="Pest Control issue reported by resident; priority Medium."/>
  </r>
  <r>
    <s v="REQ0044"/>
    <x v="4"/>
    <s v="Apr-2025"/>
    <s v="HVAC"/>
    <x v="1"/>
    <x v="2"/>
    <n v="0"/>
    <s v="Medium"/>
    <s v="Team F"/>
    <n v="1"/>
    <m/>
    <s v=""/>
    <s v="Sandeep Kumar"/>
    <s v="HVAC issue reported by resident; priority Medium."/>
  </r>
  <r>
    <s v="REQ0139"/>
    <x v="93"/>
    <s v="Jun-2025"/>
    <s v="Security"/>
    <x v="5"/>
    <x v="0"/>
    <n v="1"/>
    <s v="Medium"/>
    <s v="Team E"/>
    <n v="3"/>
    <n v="89"/>
    <n v="86"/>
    <s v="Parul Jain"/>
    <s v="Security issue reported by resident; priority Medium."/>
  </r>
  <r>
    <s v="REQ0004"/>
    <x v="94"/>
    <s v="Jan-2025"/>
    <s v="Cleaning"/>
    <x v="0"/>
    <x v="0"/>
    <n v="1"/>
    <s v="Medium"/>
    <s v="Team C"/>
    <n v="2"/>
    <n v="3"/>
    <n v="1"/>
    <s v="Parul Jain"/>
    <s v="Cleaning issue reported by resident; priority Medium."/>
  </r>
  <r>
    <s v="REQ0106"/>
    <x v="59"/>
    <s v="Apr-2025"/>
    <s v="Plumbing"/>
    <x v="4"/>
    <x v="0"/>
    <n v="1"/>
    <s v="Medium"/>
    <s v="Team A"/>
    <n v="13"/>
    <n v="14"/>
    <n v="1"/>
    <s v="Isha Malhotra"/>
    <s v="Plumbing issue reported by resident; priority Medium."/>
  </r>
  <r>
    <s v="REQ0054"/>
    <x v="0"/>
    <s v="May-2025"/>
    <s v="Security"/>
    <x v="5"/>
    <x v="2"/>
    <n v="0"/>
    <s v="Low"/>
    <s v="Team E"/>
    <n v="7"/>
    <m/>
    <s v=""/>
    <s v="Rohit Verma"/>
    <s v="Security issue reported by resident; priority Low."/>
  </r>
  <r>
    <s v="REQ0134"/>
    <x v="83"/>
    <s v="Jun-2025"/>
    <s v="Cleaning"/>
    <x v="0"/>
    <x v="1"/>
    <n v="0"/>
    <s v="High"/>
    <s v="Team C"/>
    <n v="4"/>
    <m/>
    <s v=""/>
    <s v="Radhika Menon"/>
    <s v="Cleaning issue reported by resident; priority High."/>
  </r>
  <r>
    <s v="REQ0181"/>
    <x v="95"/>
    <s v="Jan-2025"/>
    <s v="Pest Control"/>
    <x v="6"/>
    <x v="0"/>
    <n v="1"/>
    <s v="Medium"/>
    <s v="Team G"/>
    <n v="11"/>
    <n v="13"/>
    <n v="2"/>
    <s v="Asha Gupta"/>
    <s v="Pest Control issue reported by resident; priority Medium."/>
  </r>
  <r>
    <s v="REQ0179"/>
    <x v="96"/>
    <s v="Apr-2025"/>
    <s v="Gardening"/>
    <x v="2"/>
    <x v="1"/>
    <n v="0"/>
    <s v="High"/>
    <s v="Team D"/>
    <n v="8"/>
    <m/>
    <s v=""/>
    <s v="Sachin Yadav"/>
    <s v="Gardening issue reported by resident; priority High."/>
  </r>
  <r>
    <s v="REQ0186"/>
    <x v="97"/>
    <s v="Mar-2025"/>
    <s v="Gardening"/>
    <x v="2"/>
    <x v="0"/>
    <n v="1"/>
    <s v="Low"/>
    <s v="Team D"/>
    <n v="8"/>
    <n v="17"/>
    <n v="9"/>
    <s v="Parul Jain"/>
    <s v="Gardening issue reported by resident; priority Low."/>
  </r>
  <r>
    <s v="REQ0050"/>
    <x v="98"/>
    <s v="May-2025"/>
    <s v="Plumbing"/>
    <x v="4"/>
    <x v="0"/>
    <n v="1"/>
    <s v="Low"/>
    <s v="Team A"/>
    <n v="1"/>
    <n v="9"/>
    <n v="8"/>
    <s v="Sidharth Roy"/>
    <s v="Plumbing issue reported by resident; priority Low."/>
  </r>
  <r>
    <s v="REQ0081"/>
    <x v="99"/>
    <s v="Jan-2025"/>
    <s v="HVAC"/>
    <x v="1"/>
    <x v="1"/>
    <n v="0"/>
    <s v="Medium"/>
    <s v="Team F"/>
    <n v="6"/>
    <m/>
    <s v=""/>
    <s v="Manish Singh"/>
    <s v="HVAC issue reported by resident; priority Medium."/>
  </r>
  <r>
    <s v="REQ0035"/>
    <x v="100"/>
    <s v="Mar-2025"/>
    <s v="Cleaning"/>
    <x v="0"/>
    <x v="0"/>
    <n v="1"/>
    <s v="High"/>
    <s v="Team C"/>
    <n v="2"/>
    <n v="3"/>
    <n v="1"/>
    <s v="Mira Lobo"/>
    <s v="Cleaning issue reported by resident; priority High."/>
  </r>
  <r>
    <s v="REQ0008"/>
    <x v="101"/>
    <s v="Mar-2025"/>
    <s v="Cleaning"/>
    <x v="0"/>
    <x v="0"/>
    <n v="1"/>
    <s v="Medium"/>
    <s v="Team C"/>
    <n v="42"/>
    <n v="84"/>
    <n v="42"/>
    <s v="Isha Malhotra"/>
    <s v="Cleaning issue reported by resident; priority Medium."/>
  </r>
  <r>
    <s v="REQ0111"/>
    <x v="102"/>
    <s v="Mar-2025"/>
    <s v="Electrical"/>
    <x v="3"/>
    <x v="0"/>
    <n v="1"/>
    <s v="Low"/>
    <s v="Team B"/>
    <n v="5"/>
    <n v="7"/>
    <n v="2"/>
    <s v="Rahul Joshi"/>
    <s v="Electrical issue reported by resident; priority Low."/>
  </r>
  <r>
    <s v="REQ0092"/>
    <x v="103"/>
    <s v="Mar-2025"/>
    <s v="Cleaning"/>
    <x v="0"/>
    <x v="0"/>
    <n v="1"/>
    <s v="Low"/>
    <s v="Team C"/>
    <n v="3"/>
    <n v="60"/>
    <n v="57"/>
    <s v="Om Prakash"/>
    <s v="Cleaning issue reported by resident; priority Low."/>
  </r>
  <r>
    <s v="REQ0084"/>
    <x v="67"/>
    <s v="Mar-2025"/>
    <s v="Electrical"/>
    <x v="3"/>
    <x v="0"/>
    <n v="1"/>
    <s v="Medium"/>
    <s v="Team B"/>
    <n v="4"/>
    <n v="21"/>
    <n v="17"/>
    <s v="Sachin Yadav"/>
    <s v="Electrical issue reported by resident; priority Medium."/>
  </r>
  <r>
    <s v="REQ0177"/>
    <x v="48"/>
    <s v="Apr-2025"/>
    <s v="Gardening"/>
    <x v="2"/>
    <x v="0"/>
    <n v="1"/>
    <s v="Low"/>
    <s v="Team D"/>
    <n v="1"/>
    <n v="42"/>
    <n v="41"/>
    <s v="Anjali Nair"/>
    <s v="Gardening issue reported by resident; priority Low."/>
  </r>
  <r>
    <s v="REQ0182"/>
    <x v="18"/>
    <s v="Jun-2025"/>
    <s v="HVAC"/>
    <x v="1"/>
    <x v="0"/>
    <n v="1"/>
    <s v="Low"/>
    <s v="Team F"/>
    <n v="1"/>
    <n v="19"/>
    <n v="18"/>
    <s v="Nitin Kapoor"/>
    <s v="HVAC issue reported by resident; priority Low."/>
  </r>
  <r>
    <s v="REQ0090"/>
    <x v="61"/>
    <s v="Jul-2025"/>
    <s v="Security"/>
    <x v="5"/>
    <x v="1"/>
    <n v="0"/>
    <s v="Medium"/>
    <s v="Team E"/>
    <n v="11"/>
    <m/>
    <s v=""/>
    <s v="Priya Bose"/>
    <s v="Security issue reported by resident; priority Medium."/>
  </r>
  <r>
    <s v="REQ0009"/>
    <x v="104"/>
    <s v="Feb-2025"/>
    <s v="Pest Control"/>
    <x v="6"/>
    <x v="0"/>
    <n v="1"/>
    <s v="Medium"/>
    <s v="Team G"/>
    <n v="2"/>
    <n v="6"/>
    <n v="4"/>
    <s v="Sachin Yadav"/>
    <s v="Pest Control issue reported by resident; priority Medium."/>
  </r>
  <r>
    <s v="REQ0014"/>
    <x v="105"/>
    <s v="Jun-2025"/>
    <s v="Gardening"/>
    <x v="2"/>
    <x v="0"/>
    <n v="1"/>
    <s v="Low"/>
    <s v="Team D"/>
    <n v="4"/>
    <n v="14"/>
    <n v="10"/>
    <s v="Kavita Sethi"/>
    <s v="Gardening issue reported by resident; priority Low."/>
  </r>
  <r>
    <s v="REQ0060"/>
    <x v="97"/>
    <s v="Mar-2025"/>
    <s v="Electrical"/>
    <x v="3"/>
    <x v="1"/>
    <n v="0"/>
    <s v="Medium"/>
    <s v="Team B"/>
    <n v="6"/>
    <m/>
    <s v=""/>
    <s v="Manish Singh"/>
    <s v="Electrical issue reported by resident; priority Medium."/>
  </r>
  <r>
    <s v="REQ0172"/>
    <x v="63"/>
    <s v="Mar-2025"/>
    <s v="Cleaning"/>
    <x v="0"/>
    <x v="0"/>
    <n v="1"/>
    <s v="Low"/>
    <s v="Team C"/>
    <n v="4"/>
    <n v="15"/>
    <n v="11"/>
    <s v="Rohit Verma"/>
    <s v="Cleaning issue reported by resident; priority Low."/>
  </r>
  <r>
    <s v="REQ0132"/>
    <x v="106"/>
    <s v="Apr-2025"/>
    <s v="Electrical"/>
    <x v="3"/>
    <x v="0"/>
    <n v="1"/>
    <s v="Low"/>
    <s v="Team B"/>
    <n v="3"/>
    <n v="32"/>
    <n v="29"/>
    <s v="Om Prakash"/>
    <s v="Electrical issue reported by resident; priority Low."/>
  </r>
  <r>
    <s v="REQ0018"/>
    <x v="107"/>
    <s v="Jan-2025"/>
    <s v="Plumbing"/>
    <x v="4"/>
    <x v="0"/>
    <n v="1"/>
    <s v="High"/>
    <s v="Team A"/>
    <n v="1"/>
    <n v="23"/>
    <n v="22"/>
    <s v="Rahul Joshi"/>
    <s v="Plumbing issue reported by resident; priority High."/>
  </r>
  <r>
    <s v="REQ0073"/>
    <x v="3"/>
    <s v="Feb-2025"/>
    <s v="Cleaning"/>
    <x v="0"/>
    <x v="0"/>
    <n v="1"/>
    <s v="Medium"/>
    <s v="Team C"/>
    <n v="19"/>
    <n v="23"/>
    <n v="4"/>
    <s v="Neha Sharma"/>
    <s v="Cleaning issue reported by resident; priority Medium."/>
  </r>
  <r>
    <s v="REQ0176"/>
    <x v="108"/>
    <s v="May-2025"/>
    <s v="Cleaning"/>
    <x v="0"/>
    <x v="0"/>
    <n v="1"/>
    <s v="Low"/>
    <s v="Team C"/>
    <n v="10"/>
    <n v="11"/>
    <n v="1"/>
    <s v="Deepak Chawla"/>
    <s v="Cleaning issue reported by resident; priority Low."/>
  </r>
  <r>
    <s v="REQ0135"/>
    <x v="109"/>
    <s v="Jan-2025"/>
    <s v="Electrical"/>
    <x v="3"/>
    <x v="0"/>
    <n v="1"/>
    <s v="Low"/>
    <s v="Team B"/>
    <n v="16"/>
    <n v="41"/>
    <n v="25"/>
    <s v="Nitin Kapoor"/>
    <s v="Electrical issue reported by resident; priority Low."/>
  </r>
  <r>
    <s v="REQ0168"/>
    <x v="24"/>
    <s v="Jun-2025"/>
    <s v="Security"/>
    <x v="5"/>
    <x v="1"/>
    <n v="0"/>
    <s v="Low"/>
    <s v="Team E"/>
    <n v="8"/>
    <m/>
    <s v=""/>
    <s v="Karan Rao"/>
    <s v="Security issue reported by resident; priority Low."/>
  </r>
  <r>
    <s v="REQ0184"/>
    <x v="110"/>
    <s v="Feb-2025"/>
    <s v="Electrical"/>
    <x v="3"/>
    <x v="1"/>
    <n v="0"/>
    <s v="Low"/>
    <s v="Team B"/>
    <n v="15"/>
    <m/>
    <s v=""/>
    <s v="Hardik Shah"/>
    <s v="Electrical issue reported by resident; priority Low."/>
  </r>
  <r>
    <s v="REQ0064"/>
    <x v="111"/>
    <s v="Mar-2025"/>
    <s v="Plumbing"/>
    <x v="4"/>
    <x v="0"/>
    <n v="1"/>
    <s v="Medium"/>
    <s v="Team A"/>
    <n v="8"/>
    <n v="65"/>
    <n v="57"/>
    <s v="Lata Bhatt"/>
    <s v="Plumbing issue reported by resident; priority Medium."/>
  </r>
  <r>
    <s v="REQ0055"/>
    <x v="112"/>
    <s v="May-2025"/>
    <s v="Cleaning"/>
    <x v="0"/>
    <x v="0"/>
    <n v="1"/>
    <s v="Medium"/>
    <s v="Team C"/>
    <n v="1"/>
    <n v="30"/>
    <n v="29"/>
    <s v="Rohit Verma"/>
    <s v="Cleaning issue reported by resident; priority Medium."/>
  </r>
  <r>
    <s v="REQ0108"/>
    <x v="113"/>
    <s v="Jul-2025"/>
    <s v="HVAC"/>
    <x v="1"/>
    <x v="0"/>
    <n v="1"/>
    <s v="High"/>
    <s v="Team F"/>
    <n v="12"/>
    <n v="16"/>
    <n v="4"/>
    <s v="Manish Singh"/>
    <s v="HVAC issue reported by resident; priority High."/>
  </r>
  <r>
    <s v="REQ0051"/>
    <x v="38"/>
    <s v="Jan-2025"/>
    <s v="Pest Control"/>
    <x v="6"/>
    <x v="1"/>
    <n v="0"/>
    <s v="Medium"/>
    <s v="Team G"/>
    <n v="4"/>
    <m/>
    <s v=""/>
    <s v="Manish Singh"/>
    <s v="Pest Control issue reported by resident; priority Medium."/>
  </r>
  <r>
    <s v="REQ0197"/>
    <x v="114"/>
    <s v="Jul-2025"/>
    <s v="Electrical"/>
    <x v="3"/>
    <x v="0"/>
    <n v="1"/>
    <s v="Medium"/>
    <s v="Team B"/>
    <n v="11"/>
    <n v="24"/>
    <n v="13"/>
    <s v="Mira Lobo"/>
    <s v="Electrical issue reported by resident; priority Medium."/>
  </r>
  <r>
    <s v="REQ0059"/>
    <x v="115"/>
    <s v="May-2025"/>
    <s v="Electrical"/>
    <x v="3"/>
    <x v="1"/>
    <n v="0"/>
    <s v="Medium"/>
    <s v="Team B"/>
    <n v="8"/>
    <m/>
    <s v=""/>
    <s v="Rahul Joshi"/>
    <s v="Electrical issue reported by resident; priority Medium."/>
  </r>
  <r>
    <s v="REQ0049"/>
    <x v="14"/>
    <s v="Jan-2025"/>
    <s v="HVAC"/>
    <x v="1"/>
    <x v="0"/>
    <n v="1"/>
    <s v="Low"/>
    <s v="Team F"/>
    <n v="11"/>
    <n v="20"/>
    <n v="9"/>
    <s v="Geeta Reddy"/>
    <s v="HVAC issue reported by resident; priority Low."/>
  </r>
  <r>
    <s v="REQ0089"/>
    <x v="48"/>
    <s v="Apr-2025"/>
    <s v="Plumbing"/>
    <x v="4"/>
    <x v="0"/>
    <n v="1"/>
    <s v="Medium"/>
    <s v="Team A"/>
    <n v="4"/>
    <n v="5"/>
    <n v="1"/>
    <s v="Kavita Sethi"/>
    <s v="Plumbing issue reported by resident; priority Medium."/>
  </r>
  <r>
    <s v="REQ0022"/>
    <x v="116"/>
    <s v="Feb-2025"/>
    <s v="Cleaning"/>
    <x v="0"/>
    <x v="2"/>
    <n v="0"/>
    <s v="Low"/>
    <s v="Team C"/>
    <n v="4"/>
    <m/>
    <s v=""/>
    <s v="Vikram Patel"/>
    <s v="Cleaning issue reported by resident; priority Low."/>
  </r>
  <r>
    <s v="REQ0058"/>
    <x v="47"/>
    <s v="Jun-2025"/>
    <s v="Plumbing"/>
    <x v="4"/>
    <x v="2"/>
    <n v="0"/>
    <s v="Medium"/>
    <s v="Team A"/>
    <n v="8"/>
    <m/>
    <s v=""/>
    <s v="Deepak Chawla"/>
    <s v="Plumbing issue reported by resident; priority Medium."/>
  </r>
  <r>
    <s v="REQ0161"/>
    <x v="117"/>
    <s v="Feb-2025"/>
    <s v="Security"/>
    <x v="5"/>
    <x v="0"/>
    <n v="1"/>
    <s v="High"/>
    <s v="Team E"/>
    <n v="25"/>
    <n v="57"/>
    <n v="32"/>
    <s v="Maya Iyer"/>
    <s v="Security issue reported by resident; priority High."/>
  </r>
  <r>
    <s v="REQ0193"/>
    <x v="111"/>
    <s v="Mar-2025"/>
    <s v="Gardening"/>
    <x v="2"/>
    <x v="0"/>
    <n v="1"/>
    <s v="Medium"/>
    <s v="Team D"/>
    <n v="9"/>
    <n v="39"/>
    <n v="30"/>
    <s v="Priya Bose"/>
    <s v="Gardening issue reported by resident; priority Medium."/>
  </r>
  <r>
    <s v="REQ0130"/>
    <x v="39"/>
    <s v="Jul-2025"/>
    <s v="Gardening"/>
    <x v="2"/>
    <x v="0"/>
    <n v="1"/>
    <s v="Low"/>
    <s v="Team D"/>
    <n v="2"/>
    <n v="21"/>
    <n v="19"/>
    <s v="Maya Iyer"/>
    <s v="Gardening issue reported by resident; priority Low."/>
  </r>
  <r>
    <s v="REQ0038"/>
    <x v="9"/>
    <s v="Mar-2025"/>
    <s v="Plumbing"/>
    <x v="4"/>
    <x v="0"/>
    <n v="1"/>
    <s v="Medium"/>
    <s v="Team A"/>
    <n v="5"/>
    <n v="12"/>
    <n v="7"/>
    <s v="Karan Rao"/>
    <s v="Plumbing issue reported by resident; priority Medium."/>
  </r>
  <r>
    <s v="REQ0158"/>
    <x v="118"/>
    <s v="Apr-2025"/>
    <s v="Cleaning"/>
    <x v="0"/>
    <x v="0"/>
    <n v="1"/>
    <s v="Medium"/>
    <s v="Team C"/>
    <n v="10"/>
    <n v="12"/>
    <n v="2"/>
    <s v="Neha Sharma"/>
    <s v="Cleaning issue reported by resident; priority Medium."/>
  </r>
  <r>
    <s v="REQ0194"/>
    <x v="19"/>
    <s v="May-2025"/>
    <s v="HVAC"/>
    <x v="1"/>
    <x v="0"/>
    <n v="1"/>
    <s v="Medium"/>
    <s v="Team F"/>
    <n v="12"/>
    <n v="19"/>
    <n v="7"/>
    <s v="Rahul Joshi"/>
    <s v="HVAC issue reported by resident; priority Medium."/>
  </r>
  <r>
    <s v="REQ0002"/>
    <x v="52"/>
    <s v="Jul-2025"/>
    <s v="Plumbing"/>
    <x v="4"/>
    <x v="0"/>
    <n v="1"/>
    <s v="Medium"/>
    <s v="Team A"/>
    <n v="15"/>
    <n v="36"/>
    <n v="21"/>
    <s v="Deepak Chawla"/>
    <s v="Plumbing issue reported by resident; priority Medium."/>
  </r>
  <r>
    <s v="REQ0053"/>
    <x v="24"/>
    <s v="Jun-2025"/>
    <s v="Gardening"/>
    <x v="2"/>
    <x v="1"/>
    <n v="0"/>
    <s v="Low"/>
    <s v="Team D"/>
    <n v="26"/>
    <m/>
    <s v=""/>
    <s v="Rohit Verma"/>
    <s v="Gardening issue reported by resident; priority Low."/>
  </r>
  <r>
    <s v="REQ0150"/>
    <x v="12"/>
    <s v="Mar-2025"/>
    <s v="Plumbing"/>
    <x v="4"/>
    <x v="1"/>
    <n v="0"/>
    <s v="Low"/>
    <s v="Team A"/>
    <n v="31"/>
    <m/>
    <s v=""/>
    <s v="Isha Malhotra"/>
    <s v="Plumbing issue reported by resident; priority Low."/>
  </r>
  <r>
    <s v="REQ0131"/>
    <x v="10"/>
    <s v="Jan-2025"/>
    <s v="Cleaning"/>
    <x v="0"/>
    <x v="0"/>
    <n v="1"/>
    <s v="Medium"/>
    <s v="Team C"/>
    <n v="14"/>
    <n v="39"/>
    <n v="25"/>
    <s v="Mira Lobo"/>
    <s v="Cleaning issue reported by resident; priority Medium."/>
  </r>
  <r>
    <s v="REQ0152"/>
    <x v="119"/>
    <s v="Jul-2025"/>
    <s v="Cleaning"/>
    <x v="0"/>
    <x v="0"/>
    <n v="1"/>
    <s v="Medium"/>
    <s v="Team C"/>
    <n v="40"/>
    <n v="119"/>
    <n v="79"/>
    <s v="Vikram Patel"/>
    <s v="Cleaning issue reported by resident; priority Medium."/>
  </r>
  <r>
    <s v="REQ0104"/>
    <x v="10"/>
    <s v="Jan-2025"/>
    <s v="Security"/>
    <x v="5"/>
    <x v="1"/>
    <n v="0"/>
    <s v="Medium"/>
    <s v="Team E"/>
    <n v="2"/>
    <m/>
    <s v=""/>
    <s v="Om Prakash"/>
    <s v="Security issue reported by resident; priority Medium."/>
  </r>
  <r>
    <s v="REQ0100"/>
    <x v="117"/>
    <s v="Feb-2025"/>
    <s v="Security"/>
    <x v="5"/>
    <x v="1"/>
    <n v="0"/>
    <s v="Low"/>
    <s v="Team E"/>
    <n v="12"/>
    <m/>
    <s v=""/>
    <s v="Geeta Reddy"/>
    <s v="Security issue reported by resident; priority Low."/>
  </r>
  <r>
    <s v="REQ0117"/>
    <x v="120"/>
    <s v="Apr-2025"/>
    <s v="HVAC"/>
    <x v="1"/>
    <x v="0"/>
    <n v="1"/>
    <s v="Medium"/>
    <s v="Team F"/>
    <n v="9"/>
    <n v="15"/>
    <n v="6"/>
    <s v="Kavita Sethi"/>
    <s v="HVAC issue reported by resident; priority Medium."/>
  </r>
  <r>
    <s v="REQ0088"/>
    <x v="95"/>
    <s v="Jan-2025"/>
    <s v="Electrical"/>
    <x v="3"/>
    <x v="0"/>
    <n v="1"/>
    <s v="Low"/>
    <s v="Team B"/>
    <n v="8"/>
    <n v="16"/>
    <n v="8"/>
    <s v="Om Prakash"/>
    <s v="Electrical issue reported by resident; priority Low."/>
  </r>
  <r>
    <s v="REQ0075"/>
    <x v="109"/>
    <s v="Jan-2025"/>
    <s v="HVAC"/>
    <x v="1"/>
    <x v="1"/>
    <n v="0"/>
    <s v="Low"/>
    <s v="Team F"/>
    <n v="19"/>
    <m/>
    <s v=""/>
    <s v="Vikram Patel"/>
    <s v="HVAC issue reported by resident; priority Low."/>
  </r>
  <r>
    <s v="REQ0122"/>
    <x v="94"/>
    <s v="Jan-2025"/>
    <s v="Plumbing"/>
    <x v="4"/>
    <x v="0"/>
    <n v="1"/>
    <s v="High"/>
    <s v="Team A"/>
    <n v="15"/>
    <n v="69"/>
    <n v="54"/>
    <s v="Arjun Das"/>
    <s v="Plumbing issue reported by resident; priority High."/>
  </r>
  <r>
    <s v="REQ0200"/>
    <x v="60"/>
    <s v="Mar-2025"/>
    <s v="HVAC"/>
    <x v="1"/>
    <x v="0"/>
    <n v="1"/>
    <s v="Medium"/>
    <s v="Team F"/>
    <n v="1"/>
    <n v="3"/>
    <n v="2"/>
    <s v="Nitin Kapoor"/>
    <s v="HVAC issue reported by resident; priority Medium."/>
  </r>
  <r>
    <s v="REQ0021"/>
    <x v="39"/>
    <s v="Jul-2025"/>
    <s v="Cleaning"/>
    <x v="0"/>
    <x v="0"/>
    <n v="1"/>
    <s v="Low"/>
    <s v="Team C"/>
    <n v="40"/>
    <n v="79"/>
    <n v="39"/>
    <s v="Karan Rao"/>
    <s v="Cleaning issue reported by resident; priority Low."/>
  </r>
  <r>
    <s v="REQ0189"/>
    <x v="121"/>
    <s v="Jun-2025"/>
    <s v="Electrical"/>
    <x v="3"/>
    <x v="0"/>
    <n v="1"/>
    <s v="High"/>
    <s v="Team B"/>
    <n v="1"/>
    <n v="79"/>
    <n v="78"/>
    <s v="Karan Rao"/>
    <s v="Electrical issue reported by resident; priority High."/>
  </r>
  <r>
    <s v="REQ0072"/>
    <x v="122"/>
    <s v="Apr-2025"/>
    <s v="Cleaning"/>
    <x v="0"/>
    <x v="1"/>
    <n v="0"/>
    <s v="High"/>
    <s v="Team C"/>
    <n v="24"/>
    <m/>
    <s v=""/>
    <s v="Om Prakash"/>
    <s v="Cleaning issue reported by resident; priority High."/>
  </r>
  <r>
    <s v="REQ0107"/>
    <x v="47"/>
    <s v="Jun-2025"/>
    <s v="Electrical"/>
    <x v="3"/>
    <x v="0"/>
    <n v="1"/>
    <s v="Medium"/>
    <s v="Team B"/>
    <n v="8"/>
    <n v="14"/>
    <n v="6"/>
    <s v="Sachin Yadav"/>
    <s v="Electrical issue reported by resident; priority Medium."/>
  </r>
  <r>
    <s v="REQ0015"/>
    <x v="123"/>
    <s v="Mar-2025"/>
    <s v="Plumbing"/>
    <x v="4"/>
    <x v="0"/>
    <n v="1"/>
    <s v="High"/>
    <s v="Team A"/>
    <n v="7"/>
    <n v="43"/>
    <n v="36"/>
    <s v="Sandeep Kumar"/>
    <s v="Plumbing issue reported by resident; priority High."/>
  </r>
  <r>
    <s v="REQ0093"/>
    <x v="124"/>
    <s v="Mar-2025"/>
    <s v="Cleaning"/>
    <x v="0"/>
    <x v="1"/>
    <n v="0"/>
    <s v="Medium"/>
    <s v="Team C"/>
    <n v="3"/>
    <m/>
    <s v=""/>
    <s v="Sidharth Roy"/>
    <s v="Cleaning issue reported by resident; priority Medium."/>
  </r>
  <r>
    <s v="REQ0180"/>
    <x v="85"/>
    <s v="Jul-2025"/>
    <s v="Cleaning"/>
    <x v="0"/>
    <x v="0"/>
    <n v="1"/>
    <s v="Low"/>
    <s v="Team C"/>
    <n v="17"/>
    <n v="22"/>
    <n v="5"/>
    <s v="Rahul Joshi"/>
    <s v="Cleaning issue reported by resident; priority Low."/>
  </r>
  <r>
    <s v="REQ0103"/>
    <x v="125"/>
    <s v="Feb-2025"/>
    <s v="Gardening"/>
    <x v="2"/>
    <x v="2"/>
    <n v="0"/>
    <s v="Medium"/>
    <s v="Team D"/>
    <n v="4"/>
    <m/>
    <s v=""/>
    <s v="Amitabh Das"/>
    <s v="Gardening issue reported by resident; priority Medium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15"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descending">
      <items count="8">
        <item x="0"/>
        <item x="3"/>
        <item x="2"/>
        <item x="1"/>
        <item x="6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">
        <item x="0"/>
        <item x="1"/>
        <item x="2"/>
      </items>
    </pivotField>
  </pivotFields>
  <rowFields count="1">
    <field x="4"/>
  </rowFields>
  <rowItems count="8">
    <i>
      <x v="5"/>
    </i>
    <i>
      <x/>
    </i>
    <i>
      <x v="1"/>
    </i>
    <i>
      <x v="3"/>
    </i>
    <i>
      <x v="6"/>
    </i>
    <i>
      <x v="2"/>
    </i>
    <i>
      <x v="4"/>
    </i>
    <i t="grand">
      <x/>
    </i>
  </rowItems>
  <colItems count="1">
    <i/>
  </colItems>
  <dataFields count="1">
    <dataField name="Count of Request_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2" firstHeaderRow="1" firstDataRow="2" firstDataCol="1"/>
  <pivotFields count="15"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8">
        <item x="0"/>
        <item x="3"/>
        <item x="2"/>
        <item x="1"/>
        <item x="6"/>
        <item x="4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">
        <item x="0"/>
        <item x="1"/>
        <item x="2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Request_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15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8">
        <item x="0"/>
        <item x="3"/>
        <item x="2"/>
        <item x="1"/>
        <item x="6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3">
        <item x="0"/>
        <item x="1"/>
        <item x="2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sponse_Time_Hours" fld="9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3" firstHeaderRow="1" firstDataRow="1" firstDataCol="1"/>
  <pivotFields count="15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3">
        <item x="0"/>
        <item x="2"/>
        <item x="1"/>
      </items>
    </pivotField>
  </pivotFields>
  <rowFields count="2">
    <field x="14"/>
    <field x="1"/>
  </rowFields>
  <rowItems count="10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Reques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N201" totalsRowShown="0" headerRowDxfId="4" headerRowBorderDxfId="3" tableBorderDxfId="2">
  <tableColumns count="14">
    <tableColumn id="1" name="Request_ID"/>
    <tableColumn id="2" name="Request_Date" dataDxfId="1"/>
    <tableColumn id="3" name="Month"/>
    <tableColumn id="4" name="Category"/>
    <tableColumn id="5" name="Category_Clean">
      <calculatedColumnFormula>PROPER(TRIM(D2))</calculatedColumnFormula>
    </tableColumn>
    <tableColumn id="6" name="Status"/>
    <tableColumn id="7" name="Is_Resolved">
      <calculatedColumnFormula>IF(UPPER(TRIM(F2))="RESOLVED", 1, 0)</calculatedColumnFormula>
    </tableColumn>
    <tableColumn id="8" name="Priority"/>
    <tableColumn id="9" name="Assigned_Team"/>
    <tableColumn id="10" name="Response_Time_Hours"/>
    <tableColumn id="11" name="Resolution_Time_Hours"/>
    <tableColumn id="12" name="Resolution_Gap" dataDxfId="0">
      <calculatedColumnFormula>IF(OR(ISBLANK($K2), ISBLANK($J2)), "", $K2 - $J2)</calculatedColumnFormula>
    </tableColumn>
    <tableColumn id="13" name="Resident_Name"/>
    <tableColumn id="14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7" sqref="B7"/>
    </sheetView>
  </sheetViews>
  <sheetFormatPr defaultRowHeight="14.4"/>
  <cols>
    <col min="1" max="1" width="12.5546875" bestFit="1" customWidth="1"/>
    <col min="2" max="2" width="18.5546875" bestFit="1" customWidth="1"/>
  </cols>
  <sheetData>
    <row r="3" spans="1:2">
      <c r="A3" s="3" t="s">
        <v>293</v>
      </c>
      <c r="B3" t="s">
        <v>295</v>
      </c>
    </row>
    <row r="4" spans="1:2">
      <c r="A4" s="4" t="s">
        <v>223</v>
      </c>
      <c r="B4" s="5">
        <v>45</v>
      </c>
    </row>
    <row r="5" spans="1:2">
      <c r="A5" s="4" t="s">
        <v>219</v>
      </c>
      <c r="B5" s="5">
        <v>42</v>
      </c>
    </row>
    <row r="6" spans="1:2">
      <c r="A6" s="4" t="s">
        <v>222</v>
      </c>
      <c r="B6" s="5">
        <v>42</v>
      </c>
    </row>
    <row r="7" spans="1:2">
      <c r="A7" s="4" t="s">
        <v>220</v>
      </c>
      <c r="B7" s="5">
        <v>23</v>
      </c>
    </row>
    <row r="8" spans="1:2">
      <c r="A8" s="4" t="s">
        <v>224</v>
      </c>
      <c r="B8" s="5">
        <v>19</v>
      </c>
    </row>
    <row r="9" spans="1:2">
      <c r="A9" s="4" t="s">
        <v>221</v>
      </c>
      <c r="B9" s="5">
        <v>18</v>
      </c>
    </row>
    <row r="10" spans="1:2">
      <c r="A10" s="4" t="s">
        <v>225</v>
      </c>
      <c r="B10" s="5">
        <v>11</v>
      </c>
    </row>
    <row r="11" spans="1:2">
      <c r="A11" s="4" t="s">
        <v>294</v>
      </c>
      <c r="B11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"/>
  <sheetViews>
    <sheetView workbookViewId="0">
      <selection activeCell="B16" sqref="B16"/>
    </sheetView>
  </sheetViews>
  <sheetFormatPr defaultRowHeight="14.4"/>
  <cols>
    <col min="1" max="1" width="18.5546875" bestFit="1" customWidth="1"/>
    <col min="2" max="2" width="15.5546875" bestFit="1" customWidth="1"/>
    <col min="3" max="3" width="7.88671875" customWidth="1"/>
    <col min="4" max="4" width="8.5546875" customWidth="1"/>
    <col min="5" max="5" width="10.77734375" bestFit="1" customWidth="1"/>
  </cols>
  <sheetData>
    <row r="3" spans="1:5">
      <c r="A3" s="3" t="s">
        <v>295</v>
      </c>
      <c r="B3" s="3" t="s">
        <v>296</v>
      </c>
    </row>
    <row r="4" spans="1:5">
      <c r="A4" s="3" t="s">
        <v>293</v>
      </c>
      <c r="B4" t="s">
        <v>227</v>
      </c>
      <c r="C4" t="s">
        <v>228</v>
      </c>
      <c r="D4" t="s">
        <v>226</v>
      </c>
      <c r="E4" t="s">
        <v>294</v>
      </c>
    </row>
    <row r="5" spans="1:5">
      <c r="A5" s="4" t="s">
        <v>219</v>
      </c>
      <c r="B5" s="5">
        <v>7</v>
      </c>
      <c r="C5" s="5">
        <v>4</v>
      </c>
      <c r="D5" s="5">
        <v>31</v>
      </c>
      <c r="E5" s="5">
        <v>42</v>
      </c>
    </row>
    <row r="6" spans="1:5">
      <c r="A6" s="4" t="s">
        <v>222</v>
      </c>
      <c r="B6" s="5">
        <v>7</v>
      </c>
      <c r="C6" s="5">
        <v>5</v>
      </c>
      <c r="D6" s="5">
        <v>30</v>
      </c>
      <c r="E6" s="5">
        <v>42</v>
      </c>
    </row>
    <row r="7" spans="1:5">
      <c r="A7" s="4" t="s">
        <v>221</v>
      </c>
      <c r="B7" s="5">
        <v>7</v>
      </c>
      <c r="C7" s="5">
        <v>2</v>
      </c>
      <c r="D7" s="5">
        <v>9</v>
      </c>
      <c r="E7" s="5">
        <v>18</v>
      </c>
    </row>
    <row r="8" spans="1:5">
      <c r="A8" s="4" t="s">
        <v>220</v>
      </c>
      <c r="B8" s="5">
        <v>3</v>
      </c>
      <c r="C8" s="5">
        <v>4</v>
      </c>
      <c r="D8" s="5">
        <v>16</v>
      </c>
      <c r="E8" s="5">
        <v>23</v>
      </c>
    </row>
    <row r="9" spans="1:5">
      <c r="A9" s="4" t="s">
        <v>225</v>
      </c>
      <c r="B9" s="5">
        <v>3</v>
      </c>
      <c r="C9" s="5">
        <v>1</v>
      </c>
      <c r="D9" s="5">
        <v>7</v>
      </c>
      <c r="E9" s="5">
        <v>11</v>
      </c>
    </row>
    <row r="10" spans="1:5">
      <c r="A10" s="4" t="s">
        <v>223</v>
      </c>
      <c r="B10" s="5">
        <v>9</v>
      </c>
      <c r="C10" s="5">
        <v>6</v>
      </c>
      <c r="D10" s="5">
        <v>30</v>
      </c>
      <c r="E10" s="5">
        <v>45</v>
      </c>
    </row>
    <row r="11" spans="1:5">
      <c r="A11" s="4" t="s">
        <v>224</v>
      </c>
      <c r="B11" s="5">
        <v>7</v>
      </c>
      <c r="C11" s="5">
        <v>1</v>
      </c>
      <c r="D11" s="5">
        <v>11</v>
      </c>
      <c r="E11" s="5">
        <v>19</v>
      </c>
    </row>
    <row r="12" spans="1:5">
      <c r="A12" s="4" t="s">
        <v>294</v>
      </c>
      <c r="B12" s="5">
        <v>43</v>
      </c>
      <c r="C12" s="5">
        <v>23</v>
      </c>
      <c r="D12" s="5">
        <v>134</v>
      </c>
      <c r="E12" s="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30.109375" bestFit="1" customWidth="1"/>
  </cols>
  <sheetData>
    <row r="3" spans="1:2">
      <c r="A3" s="3" t="s">
        <v>293</v>
      </c>
      <c r="B3" t="s">
        <v>297</v>
      </c>
    </row>
    <row r="4" spans="1:2">
      <c r="A4" s="4" t="s">
        <v>219</v>
      </c>
      <c r="B4" s="5">
        <v>11.547619047619047</v>
      </c>
    </row>
    <row r="5" spans="1:2">
      <c r="A5" s="4" t="s">
        <v>222</v>
      </c>
      <c r="B5" s="5">
        <v>14.357142857142858</v>
      </c>
    </row>
    <row r="6" spans="1:2">
      <c r="A6" s="4" t="s">
        <v>221</v>
      </c>
      <c r="B6" s="5">
        <v>7.4444444444444446</v>
      </c>
    </row>
    <row r="7" spans="1:2">
      <c r="A7" s="4" t="s">
        <v>220</v>
      </c>
      <c r="B7" s="5">
        <v>8.3913043478260878</v>
      </c>
    </row>
    <row r="8" spans="1:2">
      <c r="A8" s="4" t="s">
        <v>225</v>
      </c>
      <c r="B8" s="5">
        <v>9</v>
      </c>
    </row>
    <row r="9" spans="1:2">
      <c r="A9" s="4" t="s">
        <v>223</v>
      </c>
      <c r="B9" s="5">
        <v>10.71111111111111</v>
      </c>
    </row>
    <row r="10" spans="1:2">
      <c r="A10" s="4" t="s">
        <v>224</v>
      </c>
      <c r="B10" s="5">
        <v>11.736842105263158</v>
      </c>
    </row>
    <row r="11" spans="1:2">
      <c r="A11" s="4" t="s">
        <v>294</v>
      </c>
      <c r="B11" s="5">
        <v>11.095000000000001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3"/>
  <sheetViews>
    <sheetView workbookViewId="0">
      <selection activeCell="B9" sqref="B9"/>
    </sheetView>
  </sheetViews>
  <sheetFormatPr defaultRowHeight="14.4"/>
  <cols>
    <col min="1" max="1" width="12.77734375" bestFit="1" customWidth="1"/>
    <col min="2" max="2" width="18.5546875" bestFit="1" customWidth="1"/>
  </cols>
  <sheetData>
    <row r="3" spans="1:2">
      <c r="A3" s="3" t="s">
        <v>293</v>
      </c>
      <c r="B3" t="s">
        <v>295</v>
      </c>
    </row>
    <row r="4" spans="1:2">
      <c r="A4" s="4" t="s">
        <v>298</v>
      </c>
      <c r="B4" s="5"/>
    </row>
    <row r="5" spans="1:2">
      <c r="A5" s="6" t="s">
        <v>299</v>
      </c>
      <c r="B5" s="5">
        <v>28</v>
      </c>
    </row>
    <row r="6" spans="1:2">
      <c r="A6" s="6" t="s">
        <v>300</v>
      </c>
      <c r="B6" s="5">
        <v>25</v>
      </c>
    </row>
    <row r="7" spans="1:2">
      <c r="A7" s="6" t="s">
        <v>301</v>
      </c>
      <c r="B7" s="5">
        <v>34</v>
      </c>
    </row>
    <row r="8" spans="1:2">
      <c r="A8" s="6" t="s">
        <v>302</v>
      </c>
      <c r="B8" s="5">
        <v>24</v>
      </c>
    </row>
    <row r="9" spans="1:2">
      <c r="A9" s="6" t="s">
        <v>303</v>
      </c>
      <c r="B9" s="5">
        <v>26</v>
      </c>
    </row>
    <row r="10" spans="1:2">
      <c r="A10" s="6" t="s">
        <v>304</v>
      </c>
      <c r="B10" s="5">
        <v>34</v>
      </c>
    </row>
    <row r="11" spans="1:2">
      <c r="A11" s="6" t="s">
        <v>305</v>
      </c>
      <c r="B11" s="5">
        <v>28</v>
      </c>
    </row>
    <row r="12" spans="1:2">
      <c r="A12" s="6" t="s">
        <v>306</v>
      </c>
      <c r="B12" s="5">
        <v>1</v>
      </c>
    </row>
    <row r="13" spans="1:2">
      <c r="A13" s="4" t="s">
        <v>294</v>
      </c>
      <c r="B13" s="5">
        <v>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01"/>
  <sheetViews>
    <sheetView tabSelected="1" topLeftCell="B1" workbookViewId="0">
      <selection activeCell="K5" sqref="K5"/>
    </sheetView>
  </sheetViews>
  <sheetFormatPr defaultRowHeight="14.4"/>
  <cols>
    <col min="1" max="1" width="12.88671875" customWidth="1"/>
    <col min="2" max="2" width="14.5546875" customWidth="1"/>
    <col min="3" max="3" width="9" customWidth="1"/>
    <col min="4" max="4" width="10.44140625" customWidth="1"/>
    <col min="5" max="5" width="18.5546875" customWidth="1"/>
    <col min="6" max="6" width="11" customWidth="1"/>
    <col min="7" max="7" width="12.77734375" customWidth="1"/>
    <col min="8" max="8" width="9" customWidth="1"/>
    <col min="9" max="9" width="16" customWidth="1"/>
    <col min="10" max="10" width="21.88671875" customWidth="1"/>
    <col min="11" max="11" width="22.77734375" customWidth="1"/>
    <col min="12" max="12" width="16.109375" style="2" customWidth="1"/>
    <col min="13" max="13" width="17" customWidth="1"/>
    <col min="14" max="14" width="12.33203125" customWidth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290</v>
      </c>
      <c r="F1" s="7" t="s">
        <v>4</v>
      </c>
      <c r="G1" s="7" t="s">
        <v>291</v>
      </c>
      <c r="H1" s="7" t="s">
        <v>5</v>
      </c>
      <c r="I1" s="7" t="s">
        <v>6</v>
      </c>
      <c r="J1" s="7" t="s">
        <v>7</v>
      </c>
      <c r="K1" s="7" t="s">
        <v>8</v>
      </c>
      <c r="L1" s="8" t="s">
        <v>292</v>
      </c>
      <c r="M1" s="7" t="s">
        <v>9</v>
      </c>
      <c r="N1" s="7" t="s">
        <v>10</v>
      </c>
    </row>
    <row r="2" spans="1:14">
      <c r="A2" t="s">
        <v>11</v>
      </c>
      <c r="B2" s="1">
        <v>45806</v>
      </c>
      <c r="C2" t="s">
        <v>211</v>
      </c>
      <c r="D2" t="s">
        <v>219</v>
      </c>
      <c r="E2" t="str">
        <f>PROPER(TRIM(D2))</f>
        <v>Cleaning</v>
      </c>
      <c r="F2" t="s">
        <v>226</v>
      </c>
      <c r="G2">
        <f>IF(UPPER(TRIM(F2))="RESOLVED", 1, 0)</f>
        <v>1</v>
      </c>
      <c r="H2" t="s">
        <v>229</v>
      </c>
      <c r="I2" t="s">
        <v>232</v>
      </c>
      <c r="J2">
        <v>3</v>
      </c>
      <c r="K2">
        <v>29</v>
      </c>
      <c r="L2" s="2">
        <f>IF(OR(ISBLANK($K2), ISBLANK($J2)), "", $K2 - $J2)</f>
        <v>26</v>
      </c>
      <c r="M2" t="s">
        <v>239</v>
      </c>
      <c r="N2" t="s">
        <v>269</v>
      </c>
    </row>
    <row r="3" spans="1:14">
      <c r="A3" t="s">
        <v>12</v>
      </c>
      <c r="B3" s="1">
        <v>45834</v>
      </c>
      <c r="C3" t="s">
        <v>212</v>
      </c>
      <c r="D3" t="s">
        <v>219</v>
      </c>
      <c r="E3" t="str">
        <f t="shared" ref="E3:E66" si="0">PROPER(TRIM(D3))</f>
        <v>Cleaning</v>
      </c>
      <c r="F3" t="s">
        <v>226</v>
      </c>
      <c r="G3">
        <f t="shared" ref="G3:G66" si="1">IF(UPPER(TRIM(F3))="RESOLVED", 1, 0)</f>
        <v>1</v>
      </c>
      <c r="H3" t="s">
        <v>229</v>
      </c>
      <c r="I3" t="s">
        <v>232</v>
      </c>
      <c r="J3">
        <v>2</v>
      </c>
      <c r="K3">
        <v>19</v>
      </c>
      <c r="L3" s="2">
        <f t="shared" ref="L3:L66" si="2">IF(OR(ISBLANK($K3), ISBLANK($J3)), "", $K3 - $J3)</f>
        <v>17</v>
      </c>
      <c r="M3" t="s">
        <v>240</v>
      </c>
      <c r="N3" t="s">
        <v>269</v>
      </c>
    </row>
    <row r="4" spans="1:14">
      <c r="A4" t="s">
        <v>13</v>
      </c>
      <c r="B4" s="1">
        <v>45740</v>
      </c>
      <c r="C4" t="s">
        <v>213</v>
      </c>
      <c r="D4" t="s">
        <v>219</v>
      </c>
      <c r="E4" t="str">
        <f t="shared" si="0"/>
        <v>Cleaning</v>
      </c>
      <c r="F4" t="s">
        <v>227</v>
      </c>
      <c r="G4">
        <f t="shared" si="1"/>
        <v>0</v>
      </c>
      <c r="H4" t="s">
        <v>230</v>
      </c>
      <c r="I4" t="s">
        <v>232</v>
      </c>
      <c r="J4">
        <v>17</v>
      </c>
      <c r="L4" s="2" t="str">
        <f t="shared" si="2"/>
        <v/>
      </c>
      <c r="M4" t="s">
        <v>241</v>
      </c>
      <c r="N4" t="s">
        <v>270</v>
      </c>
    </row>
    <row r="5" spans="1:14">
      <c r="A5" t="s">
        <v>14</v>
      </c>
      <c r="B5" s="1">
        <v>45696</v>
      </c>
      <c r="C5" t="s">
        <v>214</v>
      </c>
      <c r="D5" t="s">
        <v>220</v>
      </c>
      <c r="E5" t="s">
        <v>220</v>
      </c>
      <c r="F5" t="s">
        <v>226</v>
      </c>
      <c r="G5">
        <f t="shared" si="1"/>
        <v>1</v>
      </c>
      <c r="H5" t="s">
        <v>230</v>
      </c>
      <c r="I5" t="s">
        <v>233</v>
      </c>
      <c r="J5">
        <v>11</v>
      </c>
      <c r="K5">
        <v>121</v>
      </c>
      <c r="L5" s="2">
        <f t="shared" si="2"/>
        <v>110</v>
      </c>
      <c r="M5" t="s">
        <v>242</v>
      </c>
      <c r="N5" t="s">
        <v>271</v>
      </c>
    </row>
    <row r="6" spans="1:14">
      <c r="A6" t="s">
        <v>15</v>
      </c>
      <c r="B6" s="1">
        <v>45777</v>
      </c>
      <c r="C6" t="s">
        <v>215</v>
      </c>
      <c r="D6" t="s">
        <v>221</v>
      </c>
      <c r="E6" t="str">
        <f t="shared" si="0"/>
        <v>Gardening</v>
      </c>
      <c r="F6" t="s">
        <v>226</v>
      </c>
      <c r="G6">
        <f t="shared" si="1"/>
        <v>1</v>
      </c>
      <c r="H6" t="s">
        <v>230</v>
      </c>
      <c r="I6" t="s">
        <v>234</v>
      </c>
      <c r="J6">
        <v>13</v>
      </c>
      <c r="K6">
        <v>14</v>
      </c>
      <c r="L6" s="2">
        <f t="shared" si="2"/>
        <v>1</v>
      </c>
      <c r="M6" t="s">
        <v>243</v>
      </c>
      <c r="N6" t="s">
        <v>272</v>
      </c>
    </row>
    <row r="7" spans="1:14">
      <c r="A7" t="s">
        <v>16</v>
      </c>
      <c r="B7" s="1">
        <v>45805</v>
      </c>
      <c r="C7" t="s">
        <v>211</v>
      </c>
      <c r="D7" t="s">
        <v>222</v>
      </c>
      <c r="E7" t="str">
        <f t="shared" si="0"/>
        <v>Electrical</v>
      </c>
      <c r="F7" t="s">
        <v>228</v>
      </c>
      <c r="G7">
        <f t="shared" si="1"/>
        <v>0</v>
      </c>
      <c r="H7" t="s">
        <v>230</v>
      </c>
      <c r="I7" t="s">
        <v>235</v>
      </c>
      <c r="J7">
        <v>9</v>
      </c>
      <c r="L7" s="2" t="str">
        <f t="shared" si="2"/>
        <v/>
      </c>
      <c r="M7" t="s">
        <v>240</v>
      </c>
      <c r="N7" t="s">
        <v>273</v>
      </c>
    </row>
    <row r="8" spans="1:14">
      <c r="A8" t="s">
        <v>17</v>
      </c>
      <c r="B8" s="1">
        <v>45766</v>
      </c>
      <c r="C8" t="s">
        <v>215</v>
      </c>
      <c r="D8" t="s">
        <v>220</v>
      </c>
      <c r="E8" t="s">
        <v>220</v>
      </c>
      <c r="F8" t="s">
        <v>228</v>
      </c>
      <c r="G8">
        <f t="shared" si="1"/>
        <v>0</v>
      </c>
      <c r="H8" t="s">
        <v>230</v>
      </c>
      <c r="I8" t="s">
        <v>233</v>
      </c>
      <c r="J8">
        <v>19</v>
      </c>
      <c r="L8" s="2" t="str">
        <f t="shared" si="2"/>
        <v/>
      </c>
      <c r="M8" t="s">
        <v>244</v>
      </c>
      <c r="N8" t="s">
        <v>271</v>
      </c>
    </row>
    <row r="9" spans="1:14">
      <c r="A9" t="s">
        <v>18</v>
      </c>
      <c r="B9" s="1">
        <v>45731</v>
      </c>
      <c r="C9" t="s">
        <v>213</v>
      </c>
      <c r="D9" t="s">
        <v>222</v>
      </c>
      <c r="E9" t="str">
        <f t="shared" si="0"/>
        <v>Electrical</v>
      </c>
      <c r="F9" t="s">
        <v>226</v>
      </c>
      <c r="G9">
        <f t="shared" si="1"/>
        <v>1</v>
      </c>
      <c r="H9" t="s">
        <v>230</v>
      </c>
      <c r="I9" t="s">
        <v>235</v>
      </c>
      <c r="J9">
        <v>19</v>
      </c>
      <c r="K9">
        <v>71</v>
      </c>
      <c r="L9" s="2">
        <f t="shared" si="2"/>
        <v>52</v>
      </c>
      <c r="M9" t="s">
        <v>245</v>
      </c>
      <c r="N9" t="s">
        <v>273</v>
      </c>
    </row>
    <row r="10" spans="1:14">
      <c r="A10" t="s">
        <v>19</v>
      </c>
      <c r="B10" s="1">
        <v>45830</v>
      </c>
      <c r="C10" t="s">
        <v>212</v>
      </c>
      <c r="D10" t="s">
        <v>220</v>
      </c>
      <c r="E10" t="s">
        <v>220</v>
      </c>
      <c r="F10" t="s">
        <v>226</v>
      </c>
      <c r="G10">
        <f t="shared" si="1"/>
        <v>1</v>
      </c>
      <c r="H10" t="s">
        <v>229</v>
      </c>
      <c r="I10" t="s">
        <v>233</v>
      </c>
      <c r="J10">
        <v>9</v>
      </c>
      <c r="K10">
        <v>17</v>
      </c>
      <c r="L10" s="2">
        <f t="shared" si="2"/>
        <v>8</v>
      </c>
      <c r="M10" t="s">
        <v>246</v>
      </c>
      <c r="N10" t="s">
        <v>274</v>
      </c>
    </row>
    <row r="11" spans="1:14">
      <c r="A11" t="s">
        <v>20</v>
      </c>
      <c r="B11" s="1">
        <v>45721</v>
      </c>
      <c r="C11" t="s">
        <v>213</v>
      </c>
      <c r="D11" t="s">
        <v>223</v>
      </c>
      <c r="E11" t="str">
        <f t="shared" si="0"/>
        <v>Plumbing</v>
      </c>
      <c r="F11" t="s">
        <v>226</v>
      </c>
      <c r="G11">
        <f t="shared" si="1"/>
        <v>1</v>
      </c>
      <c r="H11" t="s">
        <v>230</v>
      </c>
      <c r="I11" t="s">
        <v>236</v>
      </c>
      <c r="J11">
        <v>15</v>
      </c>
      <c r="K11">
        <v>50</v>
      </c>
      <c r="L11" s="2">
        <f t="shared" si="2"/>
        <v>35</v>
      </c>
      <c r="M11" t="s">
        <v>246</v>
      </c>
      <c r="N11" t="s">
        <v>275</v>
      </c>
    </row>
    <row r="12" spans="1:14">
      <c r="A12" t="s">
        <v>21</v>
      </c>
      <c r="B12" s="1">
        <v>45685</v>
      </c>
      <c r="C12" t="s">
        <v>216</v>
      </c>
      <c r="D12" t="s">
        <v>224</v>
      </c>
      <c r="E12" t="str">
        <f t="shared" si="0"/>
        <v>Security</v>
      </c>
      <c r="F12" t="s">
        <v>227</v>
      </c>
      <c r="G12">
        <f t="shared" si="1"/>
        <v>0</v>
      </c>
      <c r="H12" t="s">
        <v>230</v>
      </c>
      <c r="I12" t="s">
        <v>237</v>
      </c>
      <c r="J12">
        <v>3</v>
      </c>
      <c r="L12" s="2" t="str">
        <f t="shared" si="2"/>
        <v/>
      </c>
      <c r="M12" t="s">
        <v>247</v>
      </c>
      <c r="N12" t="s">
        <v>276</v>
      </c>
    </row>
    <row r="13" spans="1:14">
      <c r="A13" t="s">
        <v>22</v>
      </c>
      <c r="B13" s="1">
        <v>45750</v>
      </c>
      <c r="C13" t="s">
        <v>215</v>
      </c>
      <c r="D13" t="s">
        <v>219</v>
      </c>
      <c r="E13" t="str">
        <f t="shared" si="0"/>
        <v>Cleaning</v>
      </c>
      <c r="F13" t="s">
        <v>226</v>
      </c>
      <c r="G13">
        <f t="shared" si="1"/>
        <v>1</v>
      </c>
      <c r="H13" t="s">
        <v>229</v>
      </c>
      <c r="I13" t="s">
        <v>232</v>
      </c>
      <c r="J13">
        <v>9</v>
      </c>
      <c r="K13">
        <v>33</v>
      </c>
      <c r="L13" s="2">
        <f t="shared" si="2"/>
        <v>24</v>
      </c>
      <c r="M13" t="s">
        <v>248</v>
      </c>
      <c r="N13" t="s">
        <v>269</v>
      </c>
    </row>
    <row r="14" spans="1:14">
      <c r="A14" t="s">
        <v>23</v>
      </c>
      <c r="B14" s="1">
        <v>45717</v>
      </c>
      <c r="C14" t="s">
        <v>213</v>
      </c>
      <c r="D14" t="s">
        <v>222</v>
      </c>
      <c r="E14" t="str">
        <f t="shared" si="0"/>
        <v>Electrical</v>
      </c>
      <c r="F14" t="s">
        <v>227</v>
      </c>
      <c r="G14">
        <f t="shared" si="1"/>
        <v>0</v>
      </c>
      <c r="H14" t="s">
        <v>231</v>
      </c>
      <c r="I14" t="s">
        <v>235</v>
      </c>
      <c r="J14">
        <v>29</v>
      </c>
      <c r="L14" s="2" t="str">
        <f t="shared" si="2"/>
        <v/>
      </c>
      <c r="M14" t="s">
        <v>249</v>
      </c>
      <c r="N14" t="s">
        <v>277</v>
      </c>
    </row>
    <row r="15" spans="1:14">
      <c r="A15" t="s">
        <v>24</v>
      </c>
      <c r="B15" s="1">
        <v>45743</v>
      </c>
      <c r="C15" t="s">
        <v>213</v>
      </c>
      <c r="D15" t="s">
        <v>224</v>
      </c>
      <c r="E15" t="str">
        <f t="shared" si="0"/>
        <v>Security</v>
      </c>
      <c r="F15" t="s">
        <v>226</v>
      </c>
      <c r="G15">
        <f t="shared" si="1"/>
        <v>1</v>
      </c>
      <c r="H15" t="s">
        <v>229</v>
      </c>
      <c r="I15" t="s">
        <v>237</v>
      </c>
      <c r="J15">
        <v>23</v>
      </c>
      <c r="K15">
        <v>24</v>
      </c>
      <c r="L15" s="2">
        <f t="shared" si="2"/>
        <v>1</v>
      </c>
      <c r="M15" t="s">
        <v>250</v>
      </c>
      <c r="N15" t="s">
        <v>278</v>
      </c>
    </row>
    <row r="16" spans="1:14">
      <c r="A16" t="s">
        <v>25</v>
      </c>
      <c r="B16" s="1">
        <v>45681</v>
      </c>
      <c r="C16" t="s">
        <v>216</v>
      </c>
      <c r="D16" t="s">
        <v>223</v>
      </c>
      <c r="E16" t="str">
        <f t="shared" si="0"/>
        <v>Plumbing</v>
      </c>
      <c r="F16" t="s">
        <v>226</v>
      </c>
      <c r="G16">
        <f t="shared" si="1"/>
        <v>1</v>
      </c>
      <c r="H16" t="s">
        <v>230</v>
      </c>
      <c r="I16" t="s">
        <v>236</v>
      </c>
      <c r="J16">
        <v>19</v>
      </c>
      <c r="K16">
        <v>26</v>
      </c>
      <c r="L16" s="2">
        <f t="shared" si="2"/>
        <v>7</v>
      </c>
      <c r="M16" t="s">
        <v>251</v>
      </c>
      <c r="N16" t="s">
        <v>275</v>
      </c>
    </row>
    <row r="17" spans="1:14">
      <c r="A17" t="s">
        <v>26</v>
      </c>
      <c r="B17" s="1">
        <v>45762</v>
      </c>
      <c r="C17" t="s">
        <v>215</v>
      </c>
      <c r="D17" t="s">
        <v>222</v>
      </c>
      <c r="E17" t="str">
        <f t="shared" si="0"/>
        <v>Electrical</v>
      </c>
      <c r="F17" t="s">
        <v>226</v>
      </c>
      <c r="G17">
        <f t="shared" si="1"/>
        <v>1</v>
      </c>
      <c r="H17" t="s">
        <v>231</v>
      </c>
      <c r="I17" t="s">
        <v>235</v>
      </c>
      <c r="J17">
        <v>5</v>
      </c>
      <c r="K17">
        <v>8</v>
      </c>
      <c r="L17" s="2">
        <f t="shared" si="2"/>
        <v>3</v>
      </c>
      <c r="M17" t="s">
        <v>252</v>
      </c>
      <c r="N17" t="s">
        <v>277</v>
      </c>
    </row>
    <row r="18" spans="1:14">
      <c r="A18" t="s">
        <v>27</v>
      </c>
      <c r="B18" s="1">
        <v>45718</v>
      </c>
      <c r="C18" t="s">
        <v>213</v>
      </c>
      <c r="D18" t="s">
        <v>222</v>
      </c>
      <c r="E18" t="str">
        <f t="shared" si="0"/>
        <v>Electrical</v>
      </c>
      <c r="F18" t="s">
        <v>226</v>
      </c>
      <c r="G18">
        <f t="shared" si="1"/>
        <v>1</v>
      </c>
      <c r="H18" t="s">
        <v>229</v>
      </c>
      <c r="I18" t="s">
        <v>235</v>
      </c>
      <c r="J18">
        <v>9</v>
      </c>
      <c r="K18">
        <v>44</v>
      </c>
      <c r="L18" s="2">
        <f t="shared" si="2"/>
        <v>35</v>
      </c>
      <c r="M18" t="s">
        <v>253</v>
      </c>
      <c r="N18" t="s">
        <v>279</v>
      </c>
    </row>
    <row r="19" spans="1:14">
      <c r="A19" t="s">
        <v>28</v>
      </c>
      <c r="B19" s="1">
        <v>45707</v>
      </c>
      <c r="C19" t="s">
        <v>214</v>
      </c>
      <c r="D19" t="s">
        <v>222</v>
      </c>
      <c r="E19" t="str">
        <f t="shared" si="0"/>
        <v>Electrical</v>
      </c>
      <c r="F19" t="s">
        <v>226</v>
      </c>
      <c r="G19">
        <f t="shared" si="1"/>
        <v>1</v>
      </c>
      <c r="H19" t="s">
        <v>230</v>
      </c>
      <c r="I19" t="s">
        <v>235</v>
      </c>
      <c r="J19">
        <v>23</v>
      </c>
      <c r="K19">
        <v>31</v>
      </c>
      <c r="L19" s="2">
        <f t="shared" si="2"/>
        <v>8</v>
      </c>
      <c r="M19" t="s">
        <v>254</v>
      </c>
      <c r="N19" t="s">
        <v>273</v>
      </c>
    </row>
    <row r="20" spans="1:14">
      <c r="A20" t="s">
        <v>29</v>
      </c>
      <c r="B20" s="1">
        <v>45826</v>
      </c>
      <c r="C20" t="s">
        <v>212</v>
      </c>
      <c r="D20" t="s">
        <v>223</v>
      </c>
      <c r="E20" t="str">
        <f t="shared" si="0"/>
        <v>Plumbing</v>
      </c>
      <c r="F20" t="s">
        <v>226</v>
      </c>
      <c r="G20">
        <f t="shared" si="1"/>
        <v>1</v>
      </c>
      <c r="H20" t="s">
        <v>231</v>
      </c>
      <c r="I20" t="s">
        <v>236</v>
      </c>
      <c r="J20">
        <v>4</v>
      </c>
      <c r="K20">
        <v>72</v>
      </c>
      <c r="L20" s="2">
        <f t="shared" si="2"/>
        <v>68</v>
      </c>
      <c r="M20" t="s">
        <v>240</v>
      </c>
      <c r="N20" t="s">
        <v>280</v>
      </c>
    </row>
    <row r="21" spans="1:14">
      <c r="A21" t="s">
        <v>30</v>
      </c>
      <c r="B21" s="1">
        <v>45783</v>
      </c>
      <c r="C21" t="s">
        <v>211</v>
      </c>
      <c r="D21" t="s">
        <v>222</v>
      </c>
      <c r="E21" t="str">
        <f t="shared" si="0"/>
        <v>Electrical</v>
      </c>
      <c r="F21" t="s">
        <v>226</v>
      </c>
      <c r="G21">
        <f t="shared" si="1"/>
        <v>1</v>
      </c>
      <c r="H21" t="s">
        <v>230</v>
      </c>
      <c r="I21" t="s">
        <v>235</v>
      </c>
      <c r="J21">
        <v>2</v>
      </c>
      <c r="K21">
        <v>65</v>
      </c>
      <c r="L21" s="2">
        <f t="shared" si="2"/>
        <v>63</v>
      </c>
      <c r="M21" t="s">
        <v>255</v>
      </c>
      <c r="N21" t="s">
        <v>273</v>
      </c>
    </row>
    <row r="22" spans="1:14">
      <c r="A22" t="s">
        <v>31</v>
      </c>
      <c r="B22" s="1">
        <v>45722</v>
      </c>
      <c r="C22" t="s">
        <v>213</v>
      </c>
      <c r="D22" t="s">
        <v>220</v>
      </c>
      <c r="E22" t="s">
        <v>220</v>
      </c>
      <c r="F22" t="s">
        <v>226</v>
      </c>
      <c r="G22">
        <f t="shared" si="1"/>
        <v>1</v>
      </c>
      <c r="H22" t="s">
        <v>229</v>
      </c>
      <c r="I22" t="s">
        <v>233</v>
      </c>
      <c r="J22">
        <v>1</v>
      </c>
      <c r="K22">
        <v>5</v>
      </c>
      <c r="L22" s="2">
        <f t="shared" si="2"/>
        <v>4</v>
      </c>
      <c r="M22" t="s">
        <v>248</v>
      </c>
      <c r="N22" t="s">
        <v>274</v>
      </c>
    </row>
    <row r="23" spans="1:14">
      <c r="A23" t="s">
        <v>32</v>
      </c>
      <c r="B23" s="1">
        <v>45672</v>
      </c>
      <c r="C23" t="s">
        <v>216</v>
      </c>
      <c r="D23" t="s">
        <v>223</v>
      </c>
      <c r="E23" t="str">
        <f t="shared" si="0"/>
        <v>Plumbing</v>
      </c>
      <c r="F23" t="s">
        <v>228</v>
      </c>
      <c r="G23">
        <f t="shared" si="1"/>
        <v>0</v>
      </c>
      <c r="H23" t="s">
        <v>230</v>
      </c>
      <c r="I23" t="s">
        <v>236</v>
      </c>
      <c r="J23">
        <v>10</v>
      </c>
      <c r="L23" s="2" t="str">
        <f t="shared" si="2"/>
        <v/>
      </c>
      <c r="M23" t="s">
        <v>256</v>
      </c>
      <c r="N23" t="s">
        <v>275</v>
      </c>
    </row>
    <row r="24" spans="1:14">
      <c r="A24" t="s">
        <v>33</v>
      </c>
      <c r="B24" s="1">
        <v>45798</v>
      </c>
      <c r="C24" t="s">
        <v>211</v>
      </c>
      <c r="D24" t="s">
        <v>222</v>
      </c>
      <c r="E24" t="str">
        <f t="shared" si="0"/>
        <v>Electrical</v>
      </c>
      <c r="F24" t="s">
        <v>226</v>
      </c>
      <c r="G24">
        <f t="shared" si="1"/>
        <v>1</v>
      </c>
      <c r="H24" t="s">
        <v>230</v>
      </c>
      <c r="I24" t="s">
        <v>235</v>
      </c>
      <c r="J24">
        <v>5</v>
      </c>
      <c r="K24">
        <v>6</v>
      </c>
      <c r="L24" s="2">
        <f t="shared" si="2"/>
        <v>1</v>
      </c>
      <c r="M24" t="s">
        <v>256</v>
      </c>
      <c r="N24" t="s">
        <v>273</v>
      </c>
    </row>
    <row r="25" spans="1:14">
      <c r="A25" t="s">
        <v>34</v>
      </c>
      <c r="B25" s="1">
        <v>45831</v>
      </c>
      <c r="C25" t="s">
        <v>212</v>
      </c>
      <c r="D25" t="s">
        <v>224</v>
      </c>
      <c r="E25" t="str">
        <f t="shared" si="0"/>
        <v>Security</v>
      </c>
      <c r="F25" t="s">
        <v>227</v>
      </c>
      <c r="G25">
        <f t="shared" si="1"/>
        <v>0</v>
      </c>
      <c r="H25" t="s">
        <v>229</v>
      </c>
      <c r="I25" t="s">
        <v>237</v>
      </c>
      <c r="J25">
        <v>1</v>
      </c>
      <c r="L25" s="2" t="str">
        <f t="shared" si="2"/>
        <v/>
      </c>
      <c r="M25" t="s">
        <v>245</v>
      </c>
      <c r="N25" t="s">
        <v>278</v>
      </c>
    </row>
    <row r="26" spans="1:14">
      <c r="A26" t="s">
        <v>35</v>
      </c>
      <c r="B26" s="1">
        <v>45827</v>
      </c>
      <c r="C26" t="s">
        <v>212</v>
      </c>
      <c r="D26" t="s">
        <v>223</v>
      </c>
      <c r="E26" t="str">
        <f t="shared" si="0"/>
        <v>Plumbing</v>
      </c>
      <c r="F26" t="s">
        <v>226</v>
      </c>
      <c r="G26">
        <f t="shared" si="1"/>
        <v>1</v>
      </c>
      <c r="H26" t="s">
        <v>230</v>
      </c>
      <c r="I26" t="s">
        <v>236</v>
      </c>
      <c r="J26">
        <v>6</v>
      </c>
      <c r="K26">
        <v>39</v>
      </c>
      <c r="L26" s="2">
        <f t="shared" si="2"/>
        <v>33</v>
      </c>
      <c r="M26" t="s">
        <v>257</v>
      </c>
      <c r="N26" t="s">
        <v>275</v>
      </c>
    </row>
    <row r="27" spans="1:14">
      <c r="A27" t="s">
        <v>36</v>
      </c>
      <c r="B27" s="1">
        <v>45738</v>
      </c>
      <c r="C27" t="s">
        <v>213</v>
      </c>
      <c r="D27" t="s">
        <v>220</v>
      </c>
      <c r="E27" t="s">
        <v>220</v>
      </c>
      <c r="F27" t="s">
        <v>226</v>
      </c>
      <c r="G27">
        <f t="shared" si="1"/>
        <v>1</v>
      </c>
      <c r="H27" t="s">
        <v>230</v>
      </c>
      <c r="I27" t="s">
        <v>233</v>
      </c>
      <c r="J27">
        <v>1</v>
      </c>
      <c r="K27">
        <v>3</v>
      </c>
      <c r="L27" s="2">
        <f t="shared" si="2"/>
        <v>2</v>
      </c>
      <c r="M27" t="s">
        <v>243</v>
      </c>
      <c r="N27" t="s">
        <v>271</v>
      </c>
    </row>
    <row r="28" spans="1:14">
      <c r="A28" t="s">
        <v>37</v>
      </c>
      <c r="B28" s="1">
        <v>45795</v>
      </c>
      <c r="C28" t="s">
        <v>211</v>
      </c>
      <c r="D28" t="s">
        <v>222</v>
      </c>
      <c r="E28" t="str">
        <f t="shared" si="0"/>
        <v>Electrical</v>
      </c>
      <c r="F28" t="s">
        <v>228</v>
      </c>
      <c r="G28">
        <f t="shared" si="1"/>
        <v>0</v>
      </c>
      <c r="H28" t="s">
        <v>231</v>
      </c>
      <c r="I28" t="s">
        <v>235</v>
      </c>
      <c r="J28">
        <v>14</v>
      </c>
      <c r="L28" s="2" t="str">
        <f t="shared" si="2"/>
        <v/>
      </c>
      <c r="M28" t="s">
        <v>256</v>
      </c>
      <c r="N28" t="s">
        <v>277</v>
      </c>
    </row>
    <row r="29" spans="1:14">
      <c r="A29" t="s">
        <v>38</v>
      </c>
      <c r="B29" s="1">
        <v>45841</v>
      </c>
      <c r="C29" t="s">
        <v>217</v>
      </c>
      <c r="D29" t="s">
        <v>222</v>
      </c>
      <c r="E29" t="str">
        <f t="shared" si="0"/>
        <v>Electrical</v>
      </c>
      <c r="F29" t="s">
        <v>226</v>
      </c>
      <c r="G29">
        <f t="shared" si="1"/>
        <v>1</v>
      </c>
      <c r="H29" t="s">
        <v>231</v>
      </c>
      <c r="I29" t="s">
        <v>235</v>
      </c>
      <c r="J29">
        <v>1</v>
      </c>
      <c r="K29">
        <v>9</v>
      </c>
      <c r="L29" s="2">
        <f t="shared" si="2"/>
        <v>8</v>
      </c>
      <c r="M29" t="s">
        <v>258</v>
      </c>
      <c r="N29" t="s">
        <v>277</v>
      </c>
    </row>
    <row r="30" spans="1:14">
      <c r="A30" t="s">
        <v>39</v>
      </c>
      <c r="B30" s="1">
        <v>45747</v>
      </c>
      <c r="C30" t="s">
        <v>213</v>
      </c>
      <c r="D30" t="s">
        <v>223</v>
      </c>
      <c r="E30" t="str">
        <f t="shared" si="0"/>
        <v>Plumbing</v>
      </c>
      <c r="F30" t="s">
        <v>228</v>
      </c>
      <c r="G30">
        <f t="shared" si="1"/>
        <v>0</v>
      </c>
      <c r="H30" t="s">
        <v>231</v>
      </c>
      <c r="I30" t="s">
        <v>236</v>
      </c>
      <c r="J30">
        <v>27</v>
      </c>
      <c r="L30" s="2" t="str">
        <f t="shared" si="2"/>
        <v/>
      </c>
      <c r="M30" t="s">
        <v>248</v>
      </c>
      <c r="N30" t="s">
        <v>280</v>
      </c>
    </row>
    <row r="31" spans="1:14">
      <c r="A31" t="s">
        <v>40</v>
      </c>
      <c r="B31" s="1">
        <v>45870</v>
      </c>
      <c r="C31" t="s">
        <v>218</v>
      </c>
      <c r="D31" t="s">
        <v>219</v>
      </c>
      <c r="E31" t="str">
        <f t="shared" si="0"/>
        <v>Cleaning</v>
      </c>
      <c r="F31" t="s">
        <v>227</v>
      </c>
      <c r="G31">
        <f t="shared" si="1"/>
        <v>0</v>
      </c>
      <c r="H31" t="s">
        <v>229</v>
      </c>
      <c r="I31" t="s">
        <v>232</v>
      </c>
      <c r="J31">
        <v>3</v>
      </c>
      <c r="L31" s="2" t="str">
        <f t="shared" si="2"/>
        <v/>
      </c>
      <c r="M31" t="s">
        <v>259</v>
      </c>
      <c r="N31" t="s">
        <v>269</v>
      </c>
    </row>
    <row r="32" spans="1:14">
      <c r="A32" t="s">
        <v>41</v>
      </c>
      <c r="B32" s="1">
        <v>45818</v>
      </c>
      <c r="C32" t="s">
        <v>212</v>
      </c>
      <c r="D32" t="s">
        <v>219</v>
      </c>
      <c r="E32" t="str">
        <f t="shared" si="0"/>
        <v>Cleaning</v>
      </c>
      <c r="F32" t="s">
        <v>226</v>
      </c>
      <c r="G32">
        <f t="shared" si="1"/>
        <v>1</v>
      </c>
      <c r="H32" t="s">
        <v>229</v>
      </c>
      <c r="I32" t="s">
        <v>232</v>
      </c>
      <c r="J32">
        <v>2</v>
      </c>
      <c r="K32">
        <v>10</v>
      </c>
      <c r="L32" s="2">
        <f t="shared" si="2"/>
        <v>8</v>
      </c>
      <c r="M32" t="s">
        <v>254</v>
      </c>
      <c r="N32" t="s">
        <v>269</v>
      </c>
    </row>
    <row r="33" spans="1:14">
      <c r="A33" t="s">
        <v>42</v>
      </c>
      <c r="B33" s="1">
        <v>45712</v>
      </c>
      <c r="C33" t="s">
        <v>214</v>
      </c>
      <c r="D33" t="s">
        <v>221</v>
      </c>
      <c r="E33" t="str">
        <f t="shared" si="0"/>
        <v>Gardening</v>
      </c>
      <c r="F33" t="s">
        <v>226</v>
      </c>
      <c r="G33">
        <f t="shared" si="1"/>
        <v>1</v>
      </c>
      <c r="H33" t="s">
        <v>231</v>
      </c>
      <c r="I33" t="s">
        <v>234</v>
      </c>
      <c r="J33">
        <v>2</v>
      </c>
      <c r="K33">
        <v>3</v>
      </c>
      <c r="L33" s="2">
        <f t="shared" si="2"/>
        <v>1</v>
      </c>
      <c r="M33" t="s">
        <v>260</v>
      </c>
      <c r="N33" t="s">
        <v>281</v>
      </c>
    </row>
    <row r="34" spans="1:14">
      <c r="A34" t="s">
        <v>43</v>
      </c>
      <c r="B34" s="1">
        <v>45788</v>
      </c>
      <c r="C34" t="s">
        <v>211</v>
      </c>
      <c r="D34" t="s">
        <v>223</v>
      </c>
      <c r="E34" t="str">
        <f t="shared" si="0"/>
        <v>Plumbing</v>
      </c>
      <c r="F34" t="s">
        <v>227</v>
      </c>
      <c r="G34">
        <f t="shared" si="1"/>
        <v>0</v>
      </c>
      <c r="H34" t="s">
        <v>229</v>
      </c>
      <c r="I34" t="s">
        <v>236</v>
      </c>
      <c r="J34">
        <v>17</v>
      </c>
      <c r="L34" s="2" t="str">
        <f t="shared" si="2"/>
        <v/>
      </c>
      <c r="M34" t="s">
        <v>239</v>
      </c>
      <c r="N34" t="s">
        <v>282</v>
      </c>
    </row>
    <row r="35" spans="1:14">
      <c r="A35" t="s">
        <v>44</v>
      </c>
      <c r="B35" s="1">
        <v>45748</v>
      </c>
      <c r="C35" t="s">
        <v>215</v>
      </c>
      <c r="D35" t="s">
        <v>224</v>
      </c>
      <c r="E35" t="str">
        <f t="shared" si="0"/>
        <v>Security</v>
      </c>
      <c r="F35" t="s">
        <v>226</v>
      </c>
      <c r="G35">
        <f t="shared" si="1"/>
        <v>1</v>
      </c>
      <c r="H35" t="s">
        <v>229</v>
      </c>
      <c r="I35" t="s">
        <v>237</v>
      </c>
      <c r="J35">
        <v>27</v>
      </c>
      <c r="K35">
        <v>36</v>
      </c>
      <c r="L35" s="2">
        <f t="shared" si="2"/>
        <v>9</v>
      </c>
      <c r="M35" t="s">
        <v>243</v>
      </c>
      <c r="N35" t="s">
        <v>278</v>
      </c>
    </row>
    <row r="36" spans="1:14">
      <c r="A36" t="s">
        <v>45</v>
      </c>
      <c r="B36" s="1">
        <v>45853</v>
      </c>
      <c r="C36" t="s">
        <v>217</v>
      </c>
      <c r="D36" t="s">
        <v>221</v>
      </c>
      <c r="E36" t="str">
        <f t="shared" si="0"/>
        <v>Gardening</v>
      </c>
      <c r="F36" t="s">
        <v>227</v>
      </c>
      <c r="G36">
        <f t="shared" si="1"/>
        <v>0</v>
      </c>
      <c r="H36" t="s">
        <v>229</v>
      </c>
      <c r="I36" t="s">
        <v>234</v>
      </c>
      <c r="J36">
        <v>6</v>
      </c>
      <c r="L36" s="2" t="str">
        <f t="shared" si="2"/>
        <v/>
      </c>
      <c r="M36" t="s">
        <v>256</v>
      </c>
      <c r="N36" t="s">
        <v>283</v>
      </c>
    </row>
    <row r="37" spans="1:14">
      <c r="A37" t="s">
        <v>46</v>
      </c>
      <c r="B37" s="1">
        <v>45790</v>
      </c>
      <c r="C37" t="s">
        <v>211</v>
      </c>
      <c r="D37" t="s">
        <v>219</v>
      </c>
      <c r="E37" t="str">
        <f t="shared" si="0"/>
        <v>Cleaning</v>
      </c>
      <c r="F37" t="s">
        <v>226</v>
      </c>
      <c r="G37">
        <f t="shared" si="1"/>
        <v>1</v>
      </c>
      <c r="H37" t="s">
        <v>231</v>
      </c>
      <c r="I37" t="s">
        <v>232</v>
      </c>
      <c r="J37">
        <v>1</v>
      </c>
      <c r="K37">
        <v>22</v>
      </c>
      <c r="L37" s="2">
        <f t="shared" si="2"/>
        <v>21</v>
      </c>
      <c r="M37" t="s">
        <v>251</v>
      </c>
      <c r="N37" t="s">
        <v>284</v>
      </c>
    </row>
    <row r="38" spans="1:14">
      <c r="A38" t="s">
        <v>47</v>
      </c>
      <c r="B38" s="1">
        <v>45823</v>
      </c>
      <c r="C38" t="s">
        <v>212</v>
      </c>
      <c r="D38" t="s">
        <v>222</v>
      </c>
      <c r="E38" t="str">
        <f t="shared" si="0"/>
        <v>Electrical</v>
      </c>
      <c r="F38" t="s">
        <v>226</v>
      </c>
      <c r="G38">
        <f t="shared" si="1"/>
        <v>1</v>
      </c>
      <c r="H38" t="s">
        <v>229</v>
      </c>
      <c r="I38" t="s">
        <v>235</v>
      </c>
      <c r="J38">
        <v>22</v>
      </c>
      <c r="K38">
        <v>47</v>
      </c>
      <c r="L38" s="2">
        <f t="shared" si="2"/>
        <v>25</v>
      </c>
      <c r="M38" t="s">
        <v>251</v>
      </c>
      <c r="N38" t="s">
        <v>279</v>
      </c>
    </row>
    <row r="39" spans="1:14">
      <c r="A39" t="s">
        <v>48</v>
      </c>
      <c r="B39" s="1">
        <v>45697</v>
      </c>
      <c r="C39" t="s">
        <v>214</v>
      </c>
      <c r="D39" t="s">
        <v>222</v>
      </c>
      <c r="E39" t="str">
        <f t="shared" si="0"/>
        <v>Electrical</v>
      </c>
      <c r="F39" t="s">
        <v>226</v>
      </c>
      <c r="G39">
        <f t="shared" si="1"/>
        <v>1</v>
      </c>
      <c r="H39" t="s">
        <v>231</v>
      </c>
      <c r="I39" t="s">
        <v>235</v>
      </c>
      <c r="J39">
        <v>5</v>
      </c>
      <c r="K39">
        <v>12</v>
      </c>
      <c r="L39" s="2">
        <f t="shared" si="2"/>
        <v>7</v>
      </c>
      <c r="M39" t="s">
        <v>256</v>
      </c>
      <c r="N39" t="s">
        <v>277</v>
      </c>
    </row>
    <row r="40" spans="1:14">
      <c r="A40" t="s">
        <v>49</v>
      </c>
      <c r="B40" s="1">
        <v>45658</v>
      </c>
      <c r="C40" t="s">
        <v>216</v>
      </c>
      <c r="D40" t="s">
        <v>222</v>
      </c>
      <c r="E40" t="str">
        <f t="shared" si="0"/>
        <v>Electrical</v>
      </c>
      <c r="F40" t="s">
        <v>226</v>
      </c>
      <c r="G40">
        <f t="shared" si="1"/>
        <v>1</v>
      </c>
      <c r="H40" t="s">
        <v>229</v>
      </c>
      <c r="I40" t="s">
        <v>235</v>
      </c>
      <c r="J40">
        <v>19</v>
      </c>
      <c r="K40">
        <v>67</v>
      </c>
      <c r="L40" s="2">
        <f t="shared" si="2"/>
        <v>48</v>
      </c>
      <c r="M40" t="s">
        <v>248</v>
      </c>
      <c r="N40" t="s">
        <v>279</v>
      </c>
    </row>
    <row r="41" spans="1:14">
      <c r="A41" t="s">
        <v>50</v>
      </c>
      <c r="B41" s="1">
        <v>45849</v>
      </c>
      <c r="C41" t="s">
        <v>217</v>
      </c>
      <c r="D41" t="s">
        <v>223</v>
      </c>
      <c r="E41" t="str">
        <f t="shared" si="0"/>
        <v>Plumbing</v>
      </c>
      <c r="F41" t="s">
        <v>226</v>
      </c>
      <c r="G41">
        <f t="shared" si="1"/>
        <v>1</v>
      </c>
      <c r="H41" t="s">
        <v>231</v>
      </c>
      <c r="I41" t="s">
        <v>236</v>
      </c>
      <c r="J41">
        <v>1</v>
      </c>
      <c r="K41">
        <v>7</v>
      </c>
      <c r="L41" s="2">
        <f t="shared" si="2"/>
        <v>6</v>
      </c>
      <c r="M41" t="s">
        <v>261</v>
      </c>
      <c r="N41" t="s">
        <v>280</v>
      </c>
    </row>
    <row r="42" spans="1:14">
      <c r="A42" t="s">
        <v>51</v>
      </c>
      <c r="B42" s="1">
        <v>45865</v>
      </c>
      <c r="C42" t="s">
        <v>217</v>
      </c>
      <c r="D42" t="s">
        <v>223</v>
      </c>
      <c r="E42" t="str">
        <f t="shared" si="0"/>
        <v>Plumbing</v>
      </c>
      <c r="F42" t="s">
        <v>227</v>
      </c>
      <c r="G42">
        <f t="shared" si="1"/>
        <v>0</v>
      </c>
      <c r="H42" t="s">
        <v>229</v>
      </c>
      <c r="I42" t="s">
        <v>236</v>
      </c>
      <c r="J42">
        <v>8</v>
      </c>
      <c r="L42" s="2" t="str">
        <f t="shared" si="2"/>
        <v/>
      </c>
      <c r="M42" t="s">
        <v>245</v>
      </c>
      <c r="N42" t="s">
        <v>282</v>
      </c>
    </row>
    <row r="43" spans="1:14">
      <c r="A43" t="s">
        <v>52</v>
      </c>
      <c r="B43" s="1">
        <v>45865</v>
      </c>
      <c r="C43" t="s">
        <v>217</v>
      </c>
      <c r="D43" t="s">
        <v>222</v>
      </c>
      <c r="E43" t="str">
        <f t="shared" si="0"/>
        <v>Electrical</v>
      </c>
      <c r="F43" t="s">
        <v>226</v>
      </c>
      <c r="G43">
        <f t="shared" si="1"/>
        <v>1</v>
      </c>
      <c r="H43" t="s">
        <v>229</v>
      </c>
      <c r="I43" t="s">
        <v>235</v>
      </c>
      <c r="J43">
        <v>3</v>
      </c>
      <c r="K43">
        <v>13</v>
      </c>
      <c r="L43" s="2">
        <f t="shared" si="2"/>
        <v>10</v>
      </c>
      <c r="M43" t="s">
        <v>255</v>
      </c>
      <c r="N43" t="s">
        <v>279</v>
      </c>
    </row>
    <row r="44" spans="1:14">
      <c r="A44" t="s">
        <v>53</v>
      </c>
      <c r="B44" s="1">
        <v>45808</v>
      </c>
      <c r="C44" t="s">
        <v>211</v>
      </c>
      <c r="D44" t="s">
        <v>223</v>
      </c>
      <c r="E44" t="str">
        <f t="shared" si="0"/>
        <v>Plumbing</v>
      </c>
      <c r="F44" t="s">
        <v>228</v>
      </c>
      <c r="G44">
        <f t="shared" si="1"/>
        <v>0</v>
      </c>
      <c r="H44" t="s">
        <v>229</v>
      </c>
      <c r="I44" t="s">
        <v>236</v>
      </c>
      <c r="J44">
        <v>9</v>
      </c>
      <c r="L44" s="2" t="str">
        <f t="shared" si="2"/>
        <v/>
      </c>
      <c r="M44" t="s">
        <v>242</v>
      </c>
      <c r="N44" t="s">
        <v>282</v>
      </c>
    </row>
    <row r="45" spans="1:14">
      <c r="A45" t="s">
        <v>54</v>
      </c>
      <c r="B45" s="1">
        <v>45660</v>
      </c>
      <c r="C45" t="s">
        <v>216</v>
      </c>
      <c r="D45" t="s">
        <v>221</v>
      </c>
      <c r="E45" t="str">
        <f t="shared" si="0"/>
        <v>Gardening</v>
      </c>
      <c r="F45" t="s">
        <v>227</v>
      </c>
      <c r="G45">
        <f t="shared" si="1"/>
        <v>0</v>
      </c>
      <c r="H45" t="s">
        <v>231</v>
      </c>
      <c r="I45" t="s">
        <v>234</v>
      </c>
      <c r="J45">
        <v>8</v>
      </c>
      <c r="L45" s="2" t="str">
        <f t="shared" si="2"/>
        <v/>
      </c>
      <c r="M45" t="s">
        <v>240</v>
      </c>
      <c r="N45" t="s">
        <v>281</v>
      </c>
    </row>
    <row r="46" spans="1:14">
      <c r="A46" t="s">
        <v>55</v>
      </c>
      <c r="B46" s="1">
        <v>45670</v>
      </c>
      <c r="C46" t="s">
        <v>216</v>
      </c>
      <c r="D46" t="s">
        <v>222</v>
      </c>
      <c r="E46" t="str">
        <f t="shared" si="0"/>
        <v>Electrical</v>
      </c>
      <c r="F46" t="s">
        <v>226</v>
      </c>
      <c r="G46">
        <f t="shared" si="1"/>
        <v>1</v>
      </c>
      <c r="H46" t="s">
        <v>229</v>
      </c>
      <c r="I46" t="s">
        <v>235</v>
      </c>
      <c r="J46">
        <v>26</v>
      </c>
      <c r="K46">
        <v>62</v>
      </c>
      <c r="L46" s="2">
        <f t="shared" si="2"/>
        <v>36</v>
      </c>
      <c r="M46" t="s">
        <v>252</v>
      </c>
      <c r="N46" t="s">
        <v>279</v>
      </c>
    </row>
    <row r="47" spans="1:14">
      <c r="A47" t="s">
        <v>56</v>
      </c>
      <c r="B47" s="1">
        <v>45706</v>
      </c>
      <c r="C47" t="s">
        <v>214</v>
      </c>
      <c r="D47" t="s">
        <v>225</v>
      </c>
      <c r="E47" t="str">
        <f t="shared" si="0"/>
        <v>Pest Control</v>
      </c>
      <c r="F47" t="s">
        <v>227</v>
      </c>
      <c r="G47">
        <f t="shared" si="1"/>
        <v>0</v>
      </c>
      <c r="H47" t="s">
        <v>230</v>
      </c>
      <c r="I47" t="s">
        <v>238</v>
      </c>
      <c r="J47">
        <v>9</v>
      </c>
      <c r="L47" s="2" t="str">
        <f t="shared" si="2"/>
        <v/>
      </c>
      <c r="M47" t="s">
        <v>259</v>
      </c>
      <c r="N47" t="s">
        <v>285</v>
      </c>
    </row>
    <row r="48" spans="1:14">
      <c r="A48" t="s">
        <v>57</v>
      </c>
      <c r="B48" s="1">
        <v>45796</v>
      </c>
      <c r="C48" t="s">
        <v>211</v>
      </c>
      <c r="D48" t="s">
        <v>225</v>
      </c>
      <c r="E48" t="str">
        <f t="shared" si="0"/>
        <v>Pest Control</v>
      </c>
      <c r="F48" t="s">
        <v>226</v>
      </c>
      <c r="G48">
        <f t="shared" si="1"/>
        <v>1</v>
      </c>
      <c r="H48" t="s">
        <v>231</v>
      </c>
      <c r="I48" t="s">
        <v>238</v>
      </c>
      <c r="J48">
        <v>2</v>
      </c>
      <c r="K48">
        <v>85</v>
      </c>
      <c r="L48" s="2">
        <f t="shared" si="2"/>
        <v>83</v>
      </c>
      <c r="M48" t="s">
        <v>243</v>
      </c>
      <c r="N48" t="s">
        <v>286</v>
      </c>
    </row>
    <row r="49" spans="1:14">
      <c r="A49" t="s">
        <v>58</v>
      </c>
      <c r="B49" s="1">
        <v>45694</v>
      </c>
      <c r="C49" t="s">
        <v>214</v>
      </c>
      <c r="D49" t="s">
        <v>222</v>
      </c>
      <c r="E49" t="str">
        <f t="shared" si="0"/>
        <v>Electrical</v>
      </c>
      <c r="F49" t="s">
        <v>227</v>
      </c>
      <c r="G49">
        <f t="shared" si="1"/>
        <v>0</v>
      </c>
      <c r="H49" t="s">
        <v>229</v>
      </c>
      <c r="I49" t="s">
        <v>235</v>
      </c>
      <c r="J49">
        <v>35</v>
      </c>
      <c r="L49" s="2" t="str">
        <f t="shared" si="2"/>
        <v/>
      </c>
      <c r="M49" t="s">
        <v>256</v>
      </c>
      <c r="N49" t="s">
        <v>279</v>
      </c>
    </row>
    <row r="50" spans="1:14">
      <c r="A50" t="s">
        <v>59</v>
      </c>
      <c r="B50" s="1">
        <v>45810</v>
      </c>
      <c r="C50" t="s">
        <v>212</v>
      </c>
      <c r="D50" t="s">
        <v>221</v>
      </c>
      <c r="E50" t="str">
        <f t="shared" si="0"/>
        <v>Gardening</v>
      </c>
      <c r="F50" t="s">
        <v>227</v>
      </c>
      <c r="G50">
        <f t="shared" si="1"/>
        <v>0</v>
      </c>
      <c r="H50" t="s">
        <v>230</v>
      </c>
      <c r="I50" t="s">
        <v>234</v>
      </c>
      <c r="J50">
        <v>2</v>
      </c>
      <c r="L50" s="2" t="str">
        <f t="shared" si="2"/>
        <v/>
      </c>
      <c r="M50" t="s">
        <v>247</v>
      </c>
      <c r="N50" t="s">
        <v>272</v>
      </c>
    </row>
    <row r="51" spans="1:14">
      <c r="A51" t="s">
        <v>60</v>
      </c>
      <c r="B51" s="1">
        <v>45769</v>
      </c>
      <c r="C51" t="s">
        <v>215</v>
      </c>
      <c r="D51" t="s">
        <v>222</v>
      </c>
      <c r="E51" t="str">
        <f t="shared" si="0"/>
        <v>Electrical</v>
      </c>
      <c r="F51" t="s">
        <v>226</v>
      </c>
      <c r="G51">
        <f t="shared" si="1"/>
        <v>1</v>
      </c>
      <c r="H51" t="s">
        <v>229</v>
      </c>
      <c r="I51" t="s">
        <v>235</v>
      </c>
      <c r="J51">
        <v>39</v>
      </c>
      <c r="K51">
        <v>45</v>
      </c>
      <c r="L51" s="2">
        <f t="shared" si="2"/>
        <v>6</v>
      </c>
      <c r="M51" t="s">
        <v>258</v>
      </c>
      <c r="N51" t="s">
        <v>279</v>
      </c>
    </row>
    <row r="52" spans="1:14">
      <c r="A52" t="s">
        <v>61</v>
      </c>
      <c r="B52" s="1">
        <v>45855</v>
      </c>
      <c r="C52" t="s">
        <v>217</v>
      </c>
      <c r="D52" t="s">
        <v>219</v>
      </c>
      <c r="E52" t="str">
        <f t="shared" si="0"/>
        <v>Cleaning</v>
      </c>
      <c r="F52" t="s">
        <v>226</v>
      </c>
      <c r="G52">
        <f t="shared" si="1"/>
        <v>1</v>
      </c>
      <c r="H52" t="s">
        <v>231</v>
      </c>
      <c r="I52" t="s">
        <v>232</v>
      </c>
      <c r="J52">
        <v>12</v>
      </c>
      <c r="K52">
        <v>52</v>
      </c>
      <c r="L52" s="2">
        <f t="shared" si="2"/>
        <v>40</v>
      </c>
      <c r="M52" t="s">
        <v>240</v>
      </c>
      <c r="N52" t="s">
        <v>284</v>
      </c>
    </row>
    <row r="53" spans="1:14">
      <c r="A53" t="s">
        <v>62</v>
      </c>
      <c r="B53" s="1">
        <v>45830</v>
      </c>
      <c r="C53" t="s">
        <v>212</v>
      </c>
      <c r="D53" t="s">
        <v>220</v>
      </c>
      <c r="E53" t="s">
        <v>220</v>
      </c>
      <c r="F53" t="s">
        <v>226</v>
      </c>
      <c r="G53">
        <f t="shared" si="1"/>
        <v>1</v>
      </c>
      <c r="H53" t="s">
        <v>231</v>
      </c>
      <c r="I53" t="s">
        <v>233</v>
      </c>
      <c r="J53">
        <v>1</v>
      </c>
      <c r="K53">
        <v>16</v>
      </c>
      <c r="L53" s="2">
        <f t="shared" si="2"/>
        <v>15</v>
      </c>
      <c r="M53" t="s">
        <v>240</v>
      </c>
      <c r="N53" t="s">
        <v>287</v>
      </c>
    </row>
    <row r="54" spans="1:14">
      <c r="A54" t="s">
        <v>63</v>
      </c>
      <c r="B54" s="1">
        <v>45864</v>
      </c>
      <c r="C54" t="s">
        <v>217</v>
      </c>
      <c r="D54" t="s">
        <v>223</v>
      </c>
      <c r="E54" t="str">
        <f t="shared" si="0"/>
        <v>Plumbing</v>
      </c>
      <c r="F54" t="s">
        <v>226</v>
      </c>
      <c r="G54">
        <f t="shared" si="1"/>
        <v>1</v>
      </c>
      <c r="H54" t="s">
        <v>230</v>
      </c>
      <c r="I54" t="s">
        <v>236</v>
      </c>
      <c r="J54">
        <v>11</v>
      </c>
      <c r="K54">
        <v>40</v>
      </c>
      <c r="L54" s="2">
        <f t="shared" si="2"/>
        <v>29</v>
      </c>
      <c r="M54" t="s">
        <v>247</v>
      </c>
      <c r="N54" t="s">
        <v>275</v>
      </c>
    </row>
    <row r="55" spans="1:14">
      <c r="A55" t="s">
        <v>64</v>
      </c>
      <c r="B55" s="1">
        <v>45851</v>
      </c>
      <c r="C55" t="s">
        <v>217</v>
      </c>
      <c r="D55" t="s">
        <v>223</v>
      </c>
      <c r="E55" t="str">
        <f t="shared" si="0"/>
        <v>Plumbing</v>
      </c>
      <c r="F55" t="s">
        <v>227</v>
      </c>
      <c r="G55">
        <f t="shared" si="1"/>
        <v>0</v>
      </c>
      <c r="H55" t="s">
        <v>229</v>
      </c>
      <c r="I55" t="s">
        <v>236</v>
      </c>
      <c r="J55">
        <v>11</v>
      </c>
      <c r="L55" s="2" t="str">
        <f t="shared" si="2"/>
        <v/>
      </c>
      <c r="M55" t="s">
        <v>243</v>
      </c>
      <c r="N55" t="s">
        <v>282</v>
      </c>
    </row>
    <row r="56" spans="1:14">
      <c r="A56" t="s">
        <v>65</v>
      </c>
      <c r="B56" s="1">
        <v>45846</v>
      </c>
      <c r="C56" t="s">
        <v>217</v>
      </c>
      <c r="D56" t="s">
        <v>219</v>
      </c>
      <c r="E56" t="str">
        <f t="shared" si="0"/>
        <v>Cleaning</v>
      </c>
      <c r="F56" t="s">
        <v>226</v>
      </c>
      <c r="G56">
        <f t="shared" si="1"/>
        <v>1</v>
      </c>
      <c r="H56" t="s">
        <v>230</v>
      </c>
      <c r="I56" t="s">
        <v>232</v>
      </c>
      <c r="J56">
        <v>1</v>
      </c>
      <c r="K56">
        <v>55</v>
      </c>
      <c r="L56" s="2">
        <f t="shared" si="2"/>
        <v>54</v>
      </c>
      <c r="M56" t="s">
        <v>242</v>
      </c>
      <c r="N56" t="s">
        <v>270</v>
      </c>
    </row>
    <row r="57" spans="1:14">
      <c r="A57" t="s">
        <v>66</v>
      </c>
      <c r="B57" s="1">
        <v>45768</v>
      </c>
      <c r="C57" t="s">
        <v>215</v>
      </c>
      <c r="D57" t="s">
        <v>223</v>
      </c>
      <c r="E57" t="str">
        <f t="shared" si="0"/>
        <v>Plumbing</v>
      </c>
      <c r="F57" t="s">
        <v>226</v>
      </c>
      <c r="G57">
        <f t="shared" si="1"/>
        <v>1</v>
      </c>
      <c r="H57" t="s">
        <v>231</v>
      </c>
      <c r="I57" t="s">
        <v>236</v>
      </c>
      <c r="J57">
        <v>26</v>
      </c>
      <c r="K57">
        <v>44</v>
      </c>
      <c r="L57" s="2">
        <f t="shared" si="2"/>
        <v>18</v>
      </c>
      <c r="M57" t="s">
        <v>261</v>
      </c>
      <c r="N57" t="s">
        <v>280</v>
      </c>
    </row>
    <row r="58" spans="1:14">
      <c r="A58" t="s">
        <v>67</v>
      </c>
      <c r="B58" s="1">
        <v>45680</v>
      </c>
      <c r="C58" t="s">
        <v>216</v>
      </c>
      <c r="D58" t="s">
        <v>222</v>
      </c>
      <c r="E58" t="str">
        <f t="shared" si="0"/>
        <v>Electrical</v>
      </c>
      <c r="F58" t="s">
        <v>226</v>
      </c>
      <c r="G58">
        <f t="shared" si="1"/>
        <v>1</v>
      </c>
      <c r="H58" t="s">
        <v>229</v>
      </c>
      <c r="I58" t="s">
        <v>235</v>
      </c>
      <c r="J58">
        <v>26</v>
      </c>
      <c r="K58">
        <v>49</v>
      </c>
      <c r="L58" s="2">
        <f t="shared" si="2"/>
        <v>23</v>
      </c>
      <c r="M58" t="s">
        <v>253</v>
      </c>
      <c r="N58" t="s">
        <v>279</v>
      </c>
    </row>
    <row r="59" spans="1:14">
      <c r="A59" t="s">
        <v>68</v>
      </c>
      <c r="B59" s="1">
        <v>45743</v>
      </c>
      <c r="C59" t="s">
        <v>213</v>
      </c>
      <c r="D59" t="s">
        <v>223</v>
      </c>
      <c r="E59" t="str">
        <f t="shared" si="0"/>
        <v>Plumbing</v>
      </c>
      <c r="F59" t="s">
        <v>226</v>
      </c>
      <c r="G59">
        <f t="shared" si="1"/>
        <v>1</v>
      </c>
      <c r="H59" t="s">
        <v>230</v>
      </c>
      <c r="I59" t="s">
        <v>236</v>
      </c>
      <c r="J59">
        <v>5</v>
      </c>
      <c r="K59">
        <v>29</v>
      </c>
      <c r="L59" s="2">
        <f t="shared" si="2"/>
        <v>24</v>
      </c>
      <c r="M59" t="s">
        <v>262</v>
      </c>
      <c r="N59" t="s">
        <v>275</v>
      </c>
    </row>
    <row r="60" spans="1:14">
      <c r="A60" t="s">
        <v>69</v>
      </c>
      <c r="B60" s="1">
        <v>45768</v>
      </c>
      <c r="C60" t="s">
        <v>215</v>
      </c>
      <c r="D60" t="s">
        <v>224</v>
      </c>
      <c r="E60" t="str">
        <f t="shared" si="0"/>
        <v>Security</v>
      </c>
      <c r="F60" t="s">
        <v>226</v>
      </c>
      <c r="G60">
        <f t="shared" si="1"/>
        <v>1</v>
      </c>
      <c r="H60" t="s">
        <v>230</v>
      </c>
      <c r="I60" t="s">
        <v>237</v>
      </c>
      <c r="J60">
        <v>1</v>
      </c>
      <c r="K60">
        <v>21</v>
      </c>
      <c r="L60" s="2">
        <f t="shared" si="2"/>
        <v>20</v>
      </c>
      <c r="M60" t="s">
        <v>242</v>
      </c>
      <c r="N60" t="s">
        <v>276</v>
      </c>
    </row>
    <row r="61" spans="1:14">
      <c r="A61" t="s">
        <v>70</v>
      </c>
      <c r="B61" s="1">
        <v>45712</v>
      </c>
      <c r="C61" t="s">
        <v>214</v>
      </c>
      <c r="D61" t="s">
        <v>219</v>
      </c>
      <c r="E61" t="str">
        <f t="shared" si="0"/>
        <v>Cleaning</v>
      </c>
      <c r="F61" t="s">
        <v>226</v>
      </c>
      <c r="G61">
        <f t="shared" si="1"/>
        <v>1</v>
      </c>
      <c r="H61" t="s">
        <v>231</v>
      </c>
      <c r="I61" t="s">
        <v>232</v>
      </c>
      <c r="J61">
        <v>17</v>
      </c>
      <c r="K61">
        <v>23</v>
      </c>
      <c r="L61" s="2">
        <f t="shared" si="2"/>
        <v>6</v>
      </c>
      <c r="M61" t="s">
        <v>250</v>
      </c>
      <c r="N61" t="s">
        <v>284</v>
      </c>
    </row>
    <row r="62" spans="1:14">
      <c r="A62" t="s">
        <v>71</v>
      </c>
      <c r="B62" s="1">
        <v>45700</v>
      </c>
      <c r="C62" t="s">
        <v>214</v>
      </c>
      <c r="D62" t="s">
        <v>224</v>
      </c>
      <c r="E62" t="str">
        <f t="shared" si="0"/>
        <v>Security</v>
      </c>
      <c r="F62" t="s">
        <v>226</v>
      </c>
      <c r="G62">
        <f t="shared" si="1"/>
        <v>1</v>
      </c>
      <c r="H62" t="s">
        <v>229</v>
      </c>
      <c r="I62" t="s">
        <v>237</v>
      </c>
      <c r="J62">
        <v>12</v>
      </c>
      <c r="K62">
        <v>41</v>
      </c>
      <c r="L62" s="2">
        <f t="shared" si="2"/>
        <v>29</v>
      </c>
      <c r="M62" t="s">
        <v>263</v>
      </c>
      <c r="N62" t="s">
        <v>278</v>
      </c>
    </row>
    <row r="63" spans="1:14">
      <c r="A63" t="s">
        <v>72</v>
      </c>
      <c r="B63" s="1">
        <v>45701</v>
      </c>
      <c r="C63" t="s">
        <v>214</v>
      </c>
      <c r="D63" t="s">
        <v>221</v>
      </c>
      <c r="E63" t="str">
        <f t="shared" si="0"/>
        <v>Gardening</v>
      </c>
      <c r="F63" t="s">
        <v>227</v>
      </c>
      <c r="G63">
        <f t="shared" si="1"/>
        <v>0</v>
      </c>
      <c r="H63" t="s">
        <v>229</v>
      </c>
      <c r="I63" t="s">
        <v>234</v>
      </c>
      <c r="J63">
        <v>15</v>
      </c>
      <c r="L63" s="2" t="str">
        <f t="shared" si="2"/>
        <v/>
      </c>
      <c r="M63" t="s">
        <v>243</v>
      </c>
      <c r="N63" t="s">
        <v>283</v>
      </c>
    </row>
    <row r="64" spans="1:14">
      <c r="A64" t="s">
        <v>73</v>
      </c>
      <c r="B64" s="1">
        <v>45864</v>
      </c>
      <c r="C64" t="s">
        <v>217</v>
      </c>
      <c r="D64" t="s">
        <v>222</v>
      </c>
      <c r="E64" t="str">
        <f t="shared" si="0"/>
        <v>Electrical</v>
      </c>
      <c r="F64" t="s">
        <v>228</v>
      </c>
      <c r="G64">
        <f t="shared" si="1"/>
        <v>0</v>
      </c>
      <c r="H64" t="s">
        <v>231</v>
      </c>
      <c r="I64" t="s">
        <v>235</v>
      </c>
      <c r="J64">
        <v>33</v>
      </c>
      <c r="L64" s="2" t="str">
        <f t="shared" si="2"/>
        <v/>
      </c>
      <c r="M64" t="s">
        <v>249</v>
      </c>
      <c r="N64" t="s">
        <v>277</v>
      </c>
    </row>
    <row r="65" spans="1:14">
      <c r="A65" t="s">
        <v>74</v>
      </c>
      <c r="B65" s="1">
        <v>45751</v>
      </c>
      <c r="C65" t="s">
        <v>215</v>
      </c>
      <c r="D65" t="s">
        <v>223</v>
      </c>
      <c r="E65" t="str">
        <f t="shared" si="0"/>
        <v>Plumbing</v>
      </c>
      <c r="F65" t="s">
        <v>226</v>
      </c>
      <c r="G65">
        <f t="shared" si="1"/>
        <v>1</v>
      </c>
      <c r="H65" t="s">
        <v>229</v>
      </c>
      <c r="I65" t="s">
        <v>236</v>
      </c>
      <c r="J65">
        <v>11</v>
      </c>
      <c r="K65">
        <v>14</v>
      </c>
      <c r="L65" s="2">
        <f t="shared" si="2"/>
        <v>3</v>
      </c>
      <c r="M65" t="s">
        <v>254</v>
      </c>
      <c r="N65" t="s">
        <v>282</v>
      </c>
    </row>
    <row r="66" spans="1:14">
      <c r="A66" t="s">
        <v>75</v>
      </c>
      <c r="B66" s="1">
        <v>45796</v>
      </c>
      <c r="C66" t="s">
        <v>211</v>
      </c>
      <c r="D66" t="s">
        <v>224</v>
      </c>
      <c r="E66" t="str">
        <f t="shared" si="0"/>
        <v>Security</v>
      </c>
      <c r="F66" t="s">
        <v>226</v>
      </c>
      <c r="G66">
        <f t="shared" si="1"/>
        <v>1</v>
      </c>
      <c r="H66" t="s">
        <v>229</v>
      </c>
      <c r="I66" t="s">
        <v>237</v>
      </c>
      <c r="J66">
        <v>4</v>
      </c>
      <c r="K66">
        <v>15</v>
      </c>
      <c r="L66" s="2">
        <f t="shared" si="2"/>
        <v>11</v>
      </c>
      <c r="M66" t="s">
        <v>245</v>
      </c>
      <c r="N66" t="s">
        <v>278</v>
      </c>
    </row>
    <row r="67" spans="1:14">
      <c r="A67" t="s">
        <v>76</v>
      </c>
      <c r="B67" s="1">
        <v>45862</v>
      </c>
      <c r="C67" t="s">
        <v>217</v>
      </c>
      <c r="D67" t="s">
        <v>222</v>
      </c>
      <c r="E67" t="str">
        <f t="shared" ref="E67:E130" si="3">PROPER(TRIM(D67))</f>
        <v>Electrical</v>
      </c>
      <c r="F67" t="s">
        <v>227</v>
      </c>
      <c r="G67">
        <f t="shared" ref="G67:G130" si="4">IF(UPPER(TRIM(F67))="RESOLVED", 1, 0)</f>
        <v>0</v>
      </c>
      <c r="H67" t="s">
        <v>229</v>
      </c>
      <c r="I67" t="s">
        <v>235</v>
      </c>
      <c r="J67">
        <v>12</v>
      </c>
      <c r="L67" s="2" t="str">
        <f t="shared" ref="L67:L130" si="5">IF(OR(ISBLANK($K67), ISBLANK($J67)), "", $K67 - $J67)</f>
        <v/>
      </c>
      <c r="M67" t="s">
        <v>244</v>
      </c>
      <c r="N67" t="s">
        <v>279</v>
      </c>
    </row>
    <row r="68" spans="1:14">
      <c r="A68" t="s">
        <v>77</v>
      </c>
      <c r="B68" s="1">
        <v>45706</v>
      </c>
      <c r="C68" t="s">
        <v>214</v>
      </c>
      <c r="D68" t="s">
        <v>223</v>
      </c>
      <c r="E68" t="str">
        <f t="shared" si="3"/>
        <v>Plumbing</v>
      </c>
      <c r="F68" t="s">
        <v>226</v>
      </c>
      <c r="G68">
        <f t="shared" si="4"/>
        <v>1</v>
      </c>
      <c r="H68" t="s">
        <v>230</v>
      </c>
      <c r="I68" t="s">
        <v>236</v>
      </c>
      <c r="J68">
        <v>17</v>
      </c>
      <c r="K68">
        <v>22</v>
      </c>
      <c r="L68" s="2">
        <f t="shared" si="5"/>
        <v>5</v>
      </c>
      <c r="M68" t="s">
        <v>264</v>
      </c>
      <c r="N68" t="s">
        <v>275</v>
      </c>
    </row>
    <row r="69" spans="1:14">
      <c r="A69" t="s">
        <v>78</v>
      </c>
      <c r="B69" s="1">
        <v>45774</v>
      </c>
      <c r="C69" t="s">
        <v>215</v>
      </c>
      <c r="D69" t="s">
        <v>219</v>
      </c>
      <c r="E69" t="str">
        <f t="shared" si="3"/>
        <v>Cleaning</v>
      </c>
      <c r="F69" t="s">
        <v>226</v>
      </c>
      <c r="G69">
        <f t="shared" si="4"/>
        <v>1</v>
      </c>
      <c r="H69" t="s">
        <v>231</v>
      </c>
      <c r="I69" t="s">
        <v>232</v>
      </c>
      <c r="J69">
        <v>21</v>
      </c>
      <c r="K69">
        <v>49</v>
      </c>
      <c r="L69" s="2">
        <f t="shared" si="5"/>
        <v>28</v>
      </c>
      <c r="M69" t="s">
        <v>258</v>
      </c>
      <c r="N69" t="s">
        <v>284</v>
      </c>
    </row>
    <row r="70" spans="1:14">
      <c r="A70" t="s">
        <v>79</v>
      </c>
      <c r="B70" s="1">
        <v>45742</v>
      </c>
      <c r="C70" t="s">
        <v>213</v>
      </c>
      <c r="D70" t="s">
        <v>219</v>
      </c>
      <c r="E70" t="str">
        <f t="shared" si="3"/>
        <v>Cleaning</v>
      </c>
      <c r="F70" t="s">
        <v>226</v>
      </c>
      <c r="G70">
        <f t="shared" si="4"/>
        <v>1</v>
      </c>
      <c r="H70" t="s">
        <v>230</v>
      </c>
      <c r="I70" t="s">
        <v>232</v>
      </c>
      <c r="J70">
        <v>8</v>
      </c>
      <c r="K70">
        <v>9</v>
      </c>
      <c r="L70" s="2">
        <f t="shared" si="5"/>
        <v>1</v>
      </c>
      <c r="M70" t="s">
        <v>257</v>
      </c>
      <c r="N70" t="s">
        <v>270</v>
      </c>
    </row>
    <row r="71" spans="1:14">
      <c r="A71" t="s">
        <v>80</v>
      </c>
      <c r="B71" s="1">
        <v>45768</v>
      </c>
      <c r="C71" t="s">
        <v>215</v>
      </c>
      <c r="D71" t="s">
        <v>225</v>
      </c>
      <c r="E71" t="str">
        <f t="shared" si="3"/>
        <v>Pest Control</v>
      </c>
      <c r="F71" t="s">
        <v>226</v>
      </c>
      <c r="G71">
        <f t="shared" si="4"/>
        <v>1</v>
      </c>
      <c r="H71" t="s">
        <v>229</v>
      </c>
      <c r="I71" t="s">
        <v>238</v>
      </c>
      <c r="J71">
        <v>10</v>
      </c>
      <c r="K71">
        <v>12</v>
      </c>
      <c r="L71" s="2">
        <f t="shared" si="5"/>
        <v>2</v>
      </c>
      <c r="M71" t="s">
        <v>254</v>
      </c>
      <c r="N71" t="s">
        <v>288</v>
      </c>
    </row>
    <row r="72" spans="1:14">
      <c r="A72" t="s">
        <v>81</v>
      </c>
      <c r="B72" s="1">
        <v>45731</v>
      </c>
      <c r="C72" t="s">
        <v>213</v>
      </c>
      <c r="D72" t="s">
        <v>222</v>
      </c>
      <c r="E72" t="str">
        <f t="shared" si="3"/>
        <v>Electrical</v>
      </c>
      <c r="F72" t="s">
        <v>226</v>
      </c>
      <c r="G72">
        <f t="shared" si="4"/>
        <v>1</v>
      </c>
      <c r="H72" t="s">
        <v>231</v>
      </c>
      <c r="I72" t="s">
        <v>235</v>
      </c>
      <c r="J72">
        <v>15</v>
      </c>
      <c r="K72">
        <v>39</v>
      </c>
      <c r="L72" s="2">
        <f t="shared" si="5"/>
        <v>24</v>
      </c>
      <c r="M72" t="s">
        <v>265</v>
      </c>
      <c r="N72" t="s">
        <v>277</v>
      </c>
    </row>
    <row r="73" spans="1:14">
      <c r="A73" t="s">
        <v>82</v>
      </c>
      <c r="B73" s="1">
        <v>45697</v>
      </c>
      <c r="C73" t="s">
        <v>214</v>
      </c>
      <c r="D73" t="s">
        <v>223</v>
      </c>
      <c r="E73" t="str">
        <f t="shared" si="3"/>
        <v>Plumbing</v>
      </c>
      <c r="F73" t="s">
        <v>226</v>
      </c>
      <c r="G73">
        <f t="shared" si="4"/>
        <v>1</v>
      </c>
      <c r="H73" t="s">
        <v>230</v>
      </c>
      <c r="I73" t="s">
        <v>236</v>
      </c>
      <c r="J73">
        <v>1</v>
      </c>
      <c r="K73">
        <v>3</v>
      </c>
      <c r="L73" s="2">
        <f t="shared" si="5"/>
        <v>2</v>
      </c>
      <c r="M73" t="s">
        <v>247</v>
      </c>
      <c r="N73" t="s">
        <v>275</v>
      </c>
    </row>
    <row r="74" spans="1:14">
      <c r="A74" t="s">
        <v>83</v>
      </c>
      <c r="B74" s="1">
        <v>45847</v>
      </c>
      <c r="C74" t="s">
        <v>217</v>
      </c>
      <c r="D74" t="s">
        <v>223</v>
      </c>
      <c r="E74" t="str">
        <f t="shared" si="3"/>
        <v>Plumbing</v>
      </c>
      <c r="F74" t="s">
        <v>226</v>
      </c>
      <c r="G74">
        <f t="shared" si="4"/>
        <v>1</v>
      </c>
      <c r="H74" t="s">
        <v>229</v>
      </c>
      <c r="I74" t="s">
        <v>236</v>
      </c>
      <c r="J74">
        <v>5</v>
      </c>
      <c r="K74">
        <v>13</v>
      </c>
      <c r="L74" s="2">
        <f t="shared" si="5"/>
        <v>8</v>
      </c>
      <c r="M74" t="s">
        <v>256</v>
      </c>
      <c r="N74" t="s">
        <v>282</v>
      </c>
    </row>
    <row r="75" spans="1:14">
      <c r="A75" t="s">
        <v>84</v>
      </c>
      <c r="B75" s="1">
        <v>45804</v>
      </c>
      <c r="C75" t="s">
        <v>211</v>
      </c>
      <c r="D75" t="s">
        <v>219</v>
      </c>
      <c r="E75" t="str">
        <f t="shared" si="3"/>
        <v>Cleaning</v>
      </c>
      <c r="F75" t="s">
        <v>227</v>
      </c>
      <c r="G75">
        <f t="shared" si="4"/>
        <v>0</v>
      </c>
      <c r="H75" t="s">
        <v>229</v>
      </c>
      <c r="I75" t="s">
        <v>232</v>
      </c>
      <c r="J75">
        <v>52</v>
      </c>
      <c r="L75" s="2" t="str">
        <f t="shared" si="5"/>
        <v/>
      </c>
      <c r="M75" t="s">
        <v>264</v>
      </c>
      <c r="N75" t="s">
        <v>269</v>
      </c>
    </row>
    <row r="76" spans="1:14">
      <c r="A76" t="s">
        <v>85</v>
      </c>
      <c r="B76" s="1">
        <v>45727</v>
      </c>
      <c r="C76" t="s">
        <v>213</v>
      </c>
      <c r="D76" t="s">
        <v>222</v>
      </c>
      <c r="E76" t="str">
        <f t="shared" si="3"/>
        <v>Electrical</v>
      </c>
      <c r="F76" t="s">
        <v>228</v>
      </c>
      <c r="G76">
        <f t="shared" si="4"/>
        <v>0</v>
      </c>
      <c r="H76" t="s">
        <v>230</v>
      </c>
      <c r="I76" t="s">
        <v>235</v>
      </c>
      <c r="J76">
        <v>27</v>
      </c>
      <c r="L76" s="2" t="str">
        <f t="shared" si="5"/>
        <v/>
      </c>
      <c r="M76" t="s">
        <v>239</v>
      </c>
      <c r="N76" t="s">
        <v>273</v>
      </c>
    </row>
    <row r="77" spans="1:14">
      <c r="A77" t="s">
        <v>86</v>
      </c>
      <c r="B77" s="1">
        <v>45796</v>
      </c>
      <c r="C77" t="s">
        <v>211</v>
      </c>
      <c r="D77" t="s">
        <v>219</v>
      </c>
      <c r="E77" t="str">
        <f t="shared" si="3"/>
        <v>Cleaning</v>
      </c>
      <c r="F77" t="s">
        <v>228</v>
      </c>
      <c r="G77">
        <f t="shared" si="4"/>
        <v>0</v>
      </c>
      <c r="H77" t="s">
        <v>229</v>
      </c>
      <c r="I77" t="s">
        <v>232</v>
      </c>
      <c r="J77">
        <v>3</v>
      </c>
      <c r="L77" s="2" t="str">
        <f t="shared" si="5"/>
        <v/>
      </c>
      <c r="M77" t="s">
        <v>245</v>
      </c>
      <c r="N77" t="s">
        <v>269</v>
      </c>
    </row>
    <row r="78" spans="1:14">
      <c r="A78" t="s">
        <v>87</v>
      </c>
      <c r="B78" s="1">
        <v>45774</v>
      </c>
      <c r="C78" t="s">
        <v>215</v>
      </c>
      <c r="D78" t="s">
        <v>223</v>
      </c>
      <c r="E78" t="str">
        <f t="shared" si="3"/>
        <v>Plumbing</v>
      </c>
      <c r="F78" t="s">
        <v>226</v>
      </c>
      <c r="G78">
        <f t="shared" si="4"/>
        <v>1</v>
      </c>
      <c r="H78" t="s">
        <v>229</v>
      </c>
      <c r="I78" t="s">
        <v>236</v>
      </c>
      <c r="J78">
        <v>3</v>
      </c>
      <c r="K78">
        <v>29</v>
      </c>
      <c r="L78" s="2">
        <f t="shared" si="5"/>
        <v>26</v>
      </c>
      <c r="M78" t="s">
        <v>258</v>
      </c>
      <c r="N78" t="s">
        <v>282</v>
      </c>
    </row>
    <row r="79" spans="1:14">
      <c r="A79" t="s">
        <v>88</v>
      </c>
      <c r="B79" s="1">
        <v>45869</v>
      </c>
      <c r="C79" t="s">
        <v>217</v>
      </c>
      <c r="D79" t="s">
        <v>224</v>
      </c>
      <c r="E79" t="str">
        <f t="shared" si="3"/>
        <v>Security</v>
      </c>
      <c r="F79" t="s">
        <v>227</v>
      </c>
      <c r="G79">
        <f t="shared" si="4"/>
        <v>0</v>
      </c>
      <c r="H79" t="s">
        <v>231</v>
      </c>
      <c r="I79" t="s">
        <v>237</v>
      </c>
      <c r="J79">
        <v>5</v>
      </c>
      <c r="L79" s="2" t="str">
        <f t="shared" si="5"/>
        <v/>
      </c>
      <c r="M79" t="s">
        <v>241</v>
      </c>
      <c r="N79" t="s">
        <v>289</v>
      </c>
    </row>
    <row r="80" spans="1:14">
      <c r="A80" t="s">
        <v>89</v>
      </c>
      <c r="B80" s="1">
        <v>45814</v>
      </c>
      <c r="C80" t="s">
        <v>212</v>
      </c>
      <c r="D80" t="s">
        <v>220</v>
      </c>
      <c r="E80" t="s">
        <v>220</v>
      </c>
      <c r="F80" t="s">
        <v>228</v>
      </c>
      <c r="G80">
        <f t="shared" si="4"/>
        <v>0</v>
      </c>
      <c r="H80" t="s">
        <v>229</v>
      </c>
      <c r="I80" t="s">
        <v>233</v>
      </c>
      <c r="J80">
        <v>9</v>
      </c>
      <c r="L80" s="2" t="str">
        <f t="shared" si="5"/>
        <v/>
      </c>
      <c r="M80" t="s">
        <v>255</v>
      </c>
      <c r="N80" t="s">
        <v>274</v>
      </c>
    </row>
    <row r="81" spans="1:14">
      <c r="A81" t="s">
        <v>90</v>
      </c>
      <c r="B81" s="1">
        <v>45739</v>
      </c>
      <c r="C81" t="s">
        <v>213</v>
      </c>
      <c r="D81" t="s">
        <v>220</v>
      </c>
      <c r="E81" t="s">
        <v>220</v>
      </c>
      <c r="F81" t="s">
        <v>228</v>
      </c>
      <c r="G81">
        <f t="shared" si="4"/>
        <v>0</v>
      </c>
      <c r="H81" t="s">
        <v>230</v>
      </c>
      <c r="I81" t="s">
        <v>233</v>
      </c>
      <c r="J81">
        <v>31</v>
      </c>
      <c r="L81" s="2" t="str">
        <f t="shared" si="5"/>
        <v/>
      </c>
      <c r="M81" t="s">
        <v>245</v>
      </c>
      <c r="N81" t="s">
        <v>271</v>
      </c>
    </row>
    <row r="82" spans="1:14">
      <c r="A82" t="s">
        <v>91</v>
      </c>
      <c r="B82" s="1">
        <v>45766</v>
      </c>
      <c r="C82" t="s">
        <v>215</v>
      </c>
      <c r="D82" t="s">
        <v>223</v>
      </c>
      <c r="E82" t="str">
        <f t="shared" si="3"/>
        <v>Plumbing</v>
      </c>
      <c r="F82" t="s">
        <v>228</v>
      </c>
      <c r="G82">
        <f t="shared" si="4"/>
        <v>0</v>
      </c>
      <c r="H82" t="s">
        <v>230</v>
      </c>
      <c r="I82" t="s">
        <v>236</v>
      </c>
      <c r="J82">
        <v>2</v>
      </c>
      <c r="L82" s="2" t="str">
        <f t="shared" si="5"/>
        <v/>
      </c>
      <c r="M82" t="s">
        <v>243</v>
      </c>
      <c r="N82" t="s">
        <v>275</v>
      </c>
    </row>
    <row r="83" spans="1:14">
      <c r="A83" t="s">
        <v>92</v>
      </c>
      <c r="B83" s="1">
        <v>45865</v>
      </c>
      <c r="C83" t="s">
        <v>217</v>
      </c>
      <c r="D83" t="s">
        <v>223</v>
      </c>
      <c r="E83" t="str">
        <f t="shared" si="3"/>
        <v>Plumbing</v>
      </c>
      <c r="F83" t="s">
        <v>226</v>
      </c>
      <c r="G83">
        <f t="shared" si="4"/>
        <v>1</v>
      </c>
      <c r="H83" t="s">
        <v>230</v>
      </c>
      <c r="I83" t="s">
        <v>236</v>
      </c>
      <c r="J83">
        <v>6</v>
      </c>
      <c r="K83">
        <v>46</v>
      </c>
      <c r="L83" s="2">
        <f t="shared" si="5"/>
        <v>40</v>
      </c>
      <c r="M83" t="s">
        <v>263</v>
      </c>
      <c r="N83" t="s">
        <v>275</v>
      </c>
    </row>
    <row r="84" spans="1:14">
      <c r="A84" t="s">
        <v>93</v>
      </c>
      <c r="B84" s="1">
        <v>45729</v>
      </c>
      <c r="C84" t="s">
        <v>213</v>
      </c>
      <c r="D84" t="s">
        <v>219</v>
      </c>
      <c r="E84" t="str">
        <f t="shared" si="3"/>
        <v>Cleaning</v>
      </c>
      <c r="F84" t="s">
        <v>226</v>
      </c>
      <c r="G84">
        <f t="shared" si="4"/>
        <v>1</v>
      </c>
      <c r="H84" t="s">
        <v>230</v>
      </c>
      <c r="I84" t="s">
        <v>232</v>
      </c>
      <c r="J84">
        <v>1</v>
      </c>
      <c r="K84">
        <v>11</v>
      </c>
      <c r="L84" s="2">
        <f t="shared" si="5"/>
        <v>10</v>
      </c>
      <c r="M84" t="s">
        <v>261</v>
      </c>
      <c r="N84" t="s">
        <v>270</v>
      </c>
    </row>
    <row r="85" spans="1:14">
      <c r="A85" t="s">
        <v>94</v>
      </c>
      <c r="B85" s="1">
        <v>45823</v>
      </c>
      <c r="C85" t="s">
        <v>212</v>
      </c>
      <c r="D85" t="s">
        <v>220</v>
      </c>
      <c r="E85" t="s">
        <v>220</v>
      </c>
      <c r="F85" t="s">
        <v>226</v>
      </c>
      <c r="G85">
        <f t="shared" si="4"/>
        <v>1</v>
      </c>
      <c r="H85" t="s">
        <v>229</v>
      </c>
      <c r="I85" t="s">
        <v>233</v>
      </c>
      <c r="J85">
        <v>6</v>
      </c>
      <c r="K85">
        <v>7</v>
      </c>
      <c r="L85" s="2">
        <f t="shared" si="5"/>
        <v>1</v>
      </c>
      <c r="M85" t="s">
        <v>258</v>
      </c>
      <c r="N85" t="s">
        <v>274</v>
      </c>
    </row>
    <row r="86" spans="1:14">
      <c r="A86" t="s">
        <v>95</v>
      </c>
      <c r="B86" s="1">
        <v>45764</v>
      </c>
      <c r="C86" t="s">
        <v>215</v>
      </c>
      <c r="D86" t="s">
        <v>222</v>
      </c>
      <c r="E86" t="str">
        <f t="shared" si="3"/>
        <v>Electrical</v>
      </c>
      <c r="F86" t="s">
        <v>226</v>
      </c>
      <c r="G86">
        <f t="shared" si="4"/>
        <v>1</v>
      </c>
      <c r="H86" t="s">
        <v>230</v>
      </c>
      <c r="I86" t="s">
        <v>235</v>
      </c>
      <c r="J86">
        <v>2</v>
      </c>
      <c r="K86">
        <v>8</v>
      </c>
      <c r="L86" s="2">
        <f t="shared" si="5"/>
        <v>6</v>
      </c>
      <c r="M86" t="s">
        <v>266</v>
      </c>
      <c r="N86" t="s">
        <v>273</v>
      </c>
    </row>
    <row r="87" spans="1:14">
      <c r="A87" t="s">
        <v>96</v>
      </c>
      <c r="B87" s="1">
        <v>45703</v>
      </c>
      <c r="C87" t="s">
        <v>214</v>
      </c>
      <c r="D87" t="s">
        <v>219</v>
      </c>
      <c r="E87" t="str">
        <f t="shared" si="3"/>
        <v>Cleaning</v>
      </c>
      <c r="F87" t="s">
        <v>226</v>
      </c>
      <c r="G87">
        <f t="shared" si="4"/>
        <v>1</v>
      </c>
      <c r="H87" t="s">
        <v>230</v>
      </c>
      <c r="I87" t="s">
        <v>232</v>
      </c>
      <c r="J87">
        <v>5</v>
      </c>
      <c r="K87">
        <v>90</v>
      </c>
      <c r="L87" s="2">
        <f t="shared" si="5"/>
        <v>85</v>
      </c>
      <c r="M87" t="s">
        <v>243</v>
      </c>
      <c r="N87" t="s">
        <v>270</v>
      </c>
    </row>
    <row r="88" spans="1:14">
      <c r="A88" t="s">
        <v>97</v>
      </c>
      <c r="B88" s="1">
        <v>45808</v>
      </c>
      <c r="C88" t="s">
        <v>211</v>
      </c>
      <c r="D88" t="s">
        <v>225</v>
      </c>
      <c r="E88" t="str">
        <f t="shared" si="3"/>
        <v>Pest Control</v>
      </c>
      <c r="F88" t="s">
        <v>226</v>
      </c>
      <c r="G88">
        <f t="shared" si="4"/>
        <v>1</v>
      </c>
      <c r="H88" t="s">
        <v>229</v>
      </c>
      <c r="I88" t="s">
        <v>238</v>
      </c>
      <c r="J88">
        <v>14</v>
      </c>
      <c r="K88">
        <v>43</v>
      </c>
      <c r="L88" s="2">
        <f t="shared" si="5"/>
        <v>29</v>
      </c>
      <c r="M88" t="s">
        <v>243</v>
      </c>
      <c r="N88" t="s">
        <v>288</v>
      </c>
    </row>
    <row r="89" spans="1:14">
      <c r="A89" t="s">
        <v>98</v>
      </c>
      <c r="B89" s="1">
        <v>45829</v>
      </c>
      <c r="C89" t="s">
        <v>212</v>
      </c>
      <c r="D89" t="s">
        <v>221</v>
      </c>
      <c r="E89" t="str">
        <f t="shared" si="3"/>
        <v>Gardening</v>
      </c>
      <c r="F89" t="s">
        <v>226</v>
      </c>
      <c r="G89">
        <f t="shared" si="4"/>
        <v>1</v>
      </c>
      <c r="H89" t="s">
        <v>229</v>
      </c>
      <c r="I89" t="s">
        <v>234</v>
      </c>
      <c r="J89">
        <v>3</v>
      </c>
      <c r="K89">
        <v>45</v>
      </c>
      <c r="L89" s="2">
        <f t="shared" si="5"/>
        <v>42</v>
      </c>
      <c r="M89" t="s">
        <v>251</v>
      </c>
      <c r="N89" t="s">
        <v>283</v>
      </c>
    </row>
    <row r="90" spans="1:14">
      <c r="A90" t="s">
        <v>99</v>
      </c>
      <c r="B90" s="1">
        <v>45849</v>
      </c>
      <c r="C90" t="s">
        <v>217</v>
      </c>
      <c r="D90" t="s">
        <v>220</v>
      </c>
      <c r="E90" t="s">
        <v>220</v>
      </c>
      <c r="F90" t="s">
        <v>226</v>
      </c>
      <c r="G90">
        <f t="shared" si="4"/>
        <v>1</v>
      </c>
      <c r="H90" t="s">
        <v>230</v>
      </c>
      <c r="I90" t="s">
        <v>233</v>
      </c>
      <c r="J90">
        <v>6</v>
      </c>
      <c r="K90">
        <v>10</v>
      </c>
      <c r="L90" s="2">
        <f t="shared" si="5"/>
        <v>4</v>
      </c>
      <c r="M90" t="s">
        <v>261</v>
      </c>
      <c r="N90" t="s">
        <v>271</v>
      </c>
    </row>
    <row r="91" spans="1:14">
      <c r="A91" t="s">
        <v>100</v>
      </c>
      <c r="B91" s="1">
        <v>45802</v>
      </c>
      <c r="C91" t="s">
        <v>211</v>
      </c>
      <c r="D91" t="s">
        <v>225</v>
      </c>
      <c r="E91" t="str">
        <f t="shared" si="3"/>
        <v>Pest Control</v>
      </c>
      <c r="F91" t="s">
        <v>228</v>
      </c>
      <c r="G91">
        <f t="shared" si="4"/>
        <v>0</v>
      </c>
      <c r="H91" t="s">
        <v>230</v>
      </c>
      <c r="I91" t="s">
        <v>238</v>
      </c>
      <c r="J91">
        <v>1</v>
      </c>
      <c r="L91" s="2" t="str">
        <f t="shared" si="5"/>
        <v/>
      </c>
      <c r="M91" t="s">
        <v>256</v>
      </c>
      <c r="N91" t="s">
        <v>285</v>
      </c>
    </row>
    <row r="92" spans="1:14">
      <c r="A92" t="s">
        <v>101</v>
      </c>
      <c r="B92" s="1">
        <v>45697</v>
      </c>
      <c r="C92" t="s">
        <v>214</v>
      </c>
      <c r="D92" t="s">
        <v>219</v>
      </c>
      <c r="E92" t="str">
        <f t="shared" si="3"/>
        <v>Cleaning</v>
      </c>
      <c r="F92" t="s">
        <v>226</v>
      </c>
      <c r="G92">
        <f t="shared" si="4"/>
        <v>1</v>
      </c>
      <c r="H92" t="s">
        <v>229</v>
      </c>
      <c r="I92" t="s">
        <v>232</v>
      </c>
      <c r="J92">
        <v>1</v>
      </c>
      <c r="K92">
        <v>28</v>
      </c>
      <c r="L92" s="2">
        <f t="shared" si="5"/>
        <v>27</v>
      </c>
      <c r="M92" t="s">
        <v>249</v>
      </c>
      <c r="N92" t="s">
        <v>269</v>
      </c>
    </row>
    <row r="93" spans="1:14">
      <c r="A93" t="s">
        <v>102</v>
      </c>
      <c r="B93" s="1">
        <v>45814</v>
      </c>
      <c r="C93" t="s">
        <v>212</v>
      </c>
      <c r="D93" t="s">
        <v>221</v>
      </c>
      <c r="E93" t="str">
        <f t="shared" si="3"/>
        <v>Gardening</v>
      </c>
      <c r="F93" t="s">
        <v>226</v>
      </c>
      <c r="G93">
        <f t="shared" si="4"/>
        <v>1</v>
      </c>
      <c r="H93" t="s">
        <v>229</v>
      </c>
      <c r="I93" t="s">
        <v>234</v>
      </c>
      <c r="J93">
        <v>19</v>
      </c>
      <c r="K93">
        <v>35</v>
      </c>
      <c r="L93" s="2">
        <f t="shared" si="5"/>
        <v>16</v>
      </c>
      <c r="M93" t="s">
        <v>252</v>
      </c>
      <c r="N93" t="s">
        <v>283</v>
      </c>
    </row>
    <row r="94" spans="1:14">
      <c r="A94" t="s">
        <v>103</v>
      </c>
      <c r="B94" s="1">
        <v>45805</v>
      </c>
      <c r="C94" t="s">
        <v>211</v>
      </c>
      <c r="D94" t="s">
        <v>223</v>
      </c>
      <c r="E94" t="str">
        <f t="shared" si="3"/>
        <v>Plumbing</v>
      </c>
      <c r="F94" t="s">
        <v>226</v>
      </c>
      <c r="G94">
        <f t="shared" si="4"/>
        <v>1</v>
      </c>
      <c r="H94" t="s">
        <v>229</v>
      </c>
      <c r="I94" t="s">
        <v>236</v>
      </c>
      <c r="J94">
        <v>1</v>
      </c>
      <c r="K94">
        <v>44</v>
      </c>
      <c r="L94" s="2">
        <f t="shared" si="5"/>
        <v>43</v>
      </c>
      <c r="M94" t="s">
        <v>242</v>
      </c>
      <c r="N94" t="s">
        <v>282</v>
      </c>
    </row>
    <row r="95" spans="1:14">
      <c r="A95" t="s">
        <v>104</v>
      </c>
      <c r="B95" s="1">
        <v>45854</v>
      </c>
      <c r="C95" t="s">
        <v>217</v>
      </c>
      <c r="D95" t="s">
        <v>223</v>
      </c>
      <c r="E95" t="str">
        <f t="shared" si="3"/>
        <v>Plumbing</v>
      </c>
      <c r="F95" t="s">
        <v>226</v>
      </c>
      <c r="G95">
        <f t="shared" si="4"/>
        <v>1</v>
      </c>
      <c r="H95" t="s">
        <v>231</v>
      </c>
      <c r="I95" t="s">
        <v>236</v>
      </c>
      <c r="J95">
        <v>30</v>
      </c>
      <c r="K95">
        <v>32</v>
      </c>
      <c r="L95" s="2">
        <f t="shared" si="5"/>
        <v>2</v>
      </c>
      <c r="M95" t="s">
        <v>246</v>
      </c>
      <c r="N95" t="s">
        <v>280</v>
      </c>
    </row>
    <row r="96" spans="1:14">
      <c r="A96" t="s">
        <v>105</v>
      </c>
      <c r="B96" s="1">
        <v>45717</v>
      </c>
      <c r="C96" t="s">
        <v>213</v>
      </c>
      <c r="D96" t="s">
        <v>220</v>
      </c>
      <c r="E96" t="s">
        <v>220</v>
      </c>
      <c r="F96" t="s">
        <v>226</v>
      </c>
      <c r="G96">
        <f t="shared" si="4"/>
        <v>1</v>
      </c>
      <c r="H96" t="s">
        <v>229</v>
      </c>
      <c r="I96" t="s">
        <v>233</v>
      </c>
      <c r="J96">
        <v>6</v>
      </c>
      <c r="K96">
        <v>14</v>
      </c>
      <c r="L96" s="2">
        <f t="shared" si="5"/>
        <v>8</v>
      </c>
      <c r="M96" t="s">
        <v>241</v>
      </c>
      <c r="N96" t="s">
        <v>274</v>
      </c>
    </row>
    <row r="97" spans="1:14">
      <c r="A97" t="s">
        <v>106</v>
      </c>
      <c r="B97" s="1">
        <v>45799</v>
      </c>
      <c r="C97" t="s">
        <v>211</v>
      </c>
      <c r="D97" t="s">
        <v>224</v>
      </c>
      <c r="E97" t="str">
        <f t="shared" si="3"/>
        <v>Security</v>
      </c>
      <c r="F97" t="s">
        <v>226</v>
      </c>
      <c r="G97">
        <f t="shared" si="4"/>
        <v>1</v>
      </c>
      <c r="H97" t="s">
        <v>231</v>
      </c>
      <c r="I97" t="s">
        <v>237</v>
      </c>
      <c r="J97">
        <v>37</v>
      </c>
      <c r="K97">
        <v>69</v>
      </c>
      <c r="L97" s="2">
        <f t="shared" si="5"/>
        <v>32</v>
      </c>
      <c r="M97" t="s">
        <v>259</v>
      </c>
      <c r="N97" t="s">
        <v>289</v>
      </c>
    </row>
    <row r="98" spans="1:14">
      <c r="A98" t="s">
        <v>107</v>
      </c>
      <c r="B98" s="1">
        <v>45688</v>
      </c>
      <c r="C98" t="s">
        <v>216</v>
      </c>
      <c r="D98" t="s">
        <v>219</v>
      </c>
      <c r="E98" t="str">
        <f t="shared" si="3"/>
        <v>Cleaning</v>
      </c>
      <c r="F98" t="s">
        <v>226</v>
      </c>
      <c r="G98">
        <f t="shared" si="4"/>
        <v>1</v>
      </c>
      <c r="H98" t="s">
        <v>229</v>
      </c>
      <c r="I98" t="s">
        <v>232</v>
      </c>
      <c r="J98">
        <v>1</v>
      </c>
      <c r="K98">
        <v>18</v>
      </c>
      <c r="L98" s="2">
        <f t="shared" si="5"/>
        <v>17</v>
      </c>
      <c r="M98" t="s">
        <v>243</v>
      </c>
      <c r="N98" t="s">
        <v>269</v>
      </c>
    </row>
    <row r="99" spans="1:14">
      <c r="A99" t="s">
        <v>108</v>
      </c>
      <c r="B99" s="1">
        <v>45853</v>
      </c>
      <c r="C99" t="s">
        <v>217</v>
      </c>
      <c r="D99" t="s">
        <v>222</v>
      </c>
      <c r="E99" t="str">
        <f t="shared" si="3"/>
        <v>Electrical</v>
      </c>
      <c r="F99" t="s">
        <v>228</v>
      </c>
      <c r="G99">
        <f t="shared" si="4"/>
        <v>0</v>
      </c>
      <c r="H99" t="s">
        <v>230</v>
      </c>
      <c r="I99" t="s">
        <v>235</v>
      </c>
      <c r="J99">
        <v>1</v>
      </c>
      <c r="L99" s="2" t="str">
        <f t="shared" si="5"/>
        <v/>
      </c>
      <c r="M99" t="s">
        <v>259</v>
      </c>
      <c r="N99" t="s">
        <v>273</v>
      </c>
    </row>
    <row r="100" spans="1:14">
      <c r="A100" t="s">
        <v>109</v>
      </c>
      <c r="B100" s="1">
        <v>45853</v>
      </c>
      <c r="C100" t="s">
        <v>217</v>
      </c>
      <c r="D100" t="s">
        <v>223</v>
      </c>
      <c r="E100" t="str">
        <f t="shared" si="3"/>
        <v>Plumbing</v>
      </c>
      <c r="F100" t="s">
        <v>226</v>
      </c>
      <c r="G100">
        <f t="shared" si="4"/>
        <v>1</v>
      </c>
      <c r="H100" t="s">
        <v>231</v>
      </c>
      <c r="I100" t="s">
        <v>236</v>
      </c>
      <c r="J100">
        <v>4</v>
      </c>
      <c r="K100">
        <v>21</v>
      </c>
      <c r="L100" s="2">
        <f t="shared" si="5"/>
        <v>17</v>
      </c>
      <c r="M100" t="s">
        <v>262</v>
      </c>
      <c r="N100" t="s">
        <v>280</v>
      </c>
    </row>
    <row r="101" spans="1:14">
      <c r="A101" t="s">
        <v>110</v>
      </c>
      <c r="B101" s="1">
        <v>45817</v>
      </c>
      <c r="C101" t="s">
        <v>212</v>
      </c>
      <c r="D101" t="s">
        <v>219</v>
      </c>
      <c r="E101" t="str">
        <f t="shared" si="3"/>
        <v>Cleaning</v>
      </c>
      <c r="F101" t="s">
        <v>226</v>
      </c>
      <c r="G101">
        <f t="shared" si="4"/>
        <v>1</v>
      </c>
      <c r="H101" t="s">
        <v>229</v>
      </c>
      <c r="I101" t="s">
        <v>232</v>
      </c>
      <c r="J101">
        <v>4</v>
      </c>
      <c r="K101">
        <v>14</v>
      </c>
      <c r="L101" s="2">
        <f t="shared" si="5"/>
        <v>10</v>
      </c>
      <c r="M101" t="s">
        <v>239</v>
      </c>
      <c r="N101" t="s">
        <v>269</v>
      </c>
    </row>
    <row r="102" spans="1:14">
      <c r="A102" t="s">
        <v>111</v>
      </c>
      <c r="B102" s="1">
        <v>45714</v>
      </c>
      <c r="C102" t="s">
        <v>214</v>
      </c>
      <c r="D102" t="s">
        <v>222</v>
      </c>
      <c r="E102" t="str">
        <f t="shared" si="3"/>
        <v>Electrical</v>
      </c>
      <c r="F102" t="s">
        <v>227</v>
      </c>
      <c r="G102">
        <f t="shared" si="4"/>
        <v>0</v>
      </c>
      <c r="H102" t="s">
        <v>231</v>
      </c>
      <c r="I102" t="s">
        <v>235</v>
      </c>
      <c r="J102">
        <v>24</v>
      </c>
      <c r="L102" s="2" t="str">
        <f t="shared" si="5"/>
        <v/>
      </c>
      <c r="M102" t="s">
        <v>240</v>
      </c>
      <c r="N102" t="s">
        <v>277</v>
      </c>
    </row>
    <row r="103" spans="1:14">
      <c r="A103" t="s">
        <v>112</v>
      </c>
      <c r="B103" s="1">
        <v>45679</v>
      </c>
      <c r="C103" t="s">
        <v>216</v>
      </c>
      <c r="D103" t="s">
        <v>224</v>
      </c>
      <c r="E103" t="str">
        <f t="shared" si="3"/>
        <v>Security</v>
      </c>
      <c r="F103" t="s">
        <v>226</v>
      </c>
      <c r="G103">
        <f t="shared" si="4"/>
        <v>1</v>
      </c>
      <c r="H103" t="s">
        <v>231</v>
      </c>
      <c r="I103" t="s">
        <v>237</v>
      </c>
      <c r="J103">
        <v>27</v>
      </c>
      <c r="K103">
        <v>48</v>
      </c>
      <c r="L103" s="2">
        <f t="shared" si="5"/>
        <v>21</v>
      </c>
      <c r="M103" t="s">
        <v>265</v>
      </c>
      <c r="N103" t="s">
        <v>289</v>
      </c>
    </row>
    <row r="104" spans="1:14">
      <c r="A104" t="s">
        <v>113</v>
      </c>
      <c r="B104" s="1">
        <v>45704</v>
      </c>
      <c r="C104" t="s">
        <v>214</v>
      </c>
      <c r="D104" t="s">
        <v>219</v>
      </c>
      <c r="E104" t="str">
        <f t="shared" si="3"/>
        <v>Cleaning</v>
      </c>
      <c r="F104" t="s">
        <v>226</v>
      </c>
      <c r="G104">
        <f t="shared" si="4"/>
        <v>1</v>
      </c>
      <c r="H104" t="s">
        <v>230</v>
      </c>
      <c r="I104" t="s">
        <v>232</v>
      </c>
      <c r="J104">
        <v>10</v>
      </c>
      <c r="K104">
        <v>26</v>
      </c>
      <c r="L104" s="2">
        <f t="shared" si="5"/>
        <v>16</v>
      </c>
      <c r="M104" t="s">
        <v>256</v>
      </c>
      <c r="N104" t="s">
        <v>270</v>
      </c>
    </row>
    <row r="105" spans="1:14">
      <c r="A105" t="s">
        <v>114</v>
      </c>
      <c r="B105" s="1">
        <v>45834</v>
      </c>
      <c r="C105" t="s">
        <v>212</v>
      </c>
      <c r="D105" t="s">
        <v>219</v>
      </c>
      <c r="E105" t="str">
        <f t="shared" si="3"/>
        <v>Cleaning</v>
      </c>
      <c r="F105" t="s">
        <v>226</v>
      </c>
      <c r="G105">
        <f t="shared" si="4"/>
        <v>1</v>
      </c>
      <c r="H105" t="s">
        <v>229</v>
      </c>
      <c r="I105" t="s">
        <v>232</v>
      </c>
      <c r="J105">
        <v>1</v>
      </c>
      <c r="K105">
        <v>25</v>
      </c>
      <c r="L105" s="2">
        <f t="shared" si="5"/>
        <v>24</v>
      </c>
      <c r="M105" t="s">
        <v>266</v>
      </c>
      <c r="N105" t="s">
        <v>269</v>
      </c>
    </row>
    <row r="106" spans="1:14">
      <c r="A106" t="s">
        <v>115</v>
      </c>
      <c r="B106" s="1">
        <v>45821</v>
      </c>
      <c r="C106" t="s">
        <v>212</v>
      </c>
      <c r="D106" t="s">
        <v>222</v>
      </c>
      <c r="E106" t="str">
        <f t="shared" si="3"/>
        <v>Electrical</v>
      </c>
      <c r="F106" t="s">
        <v>226</v>
      </c>
      <c r="G106">
        <f t="shared" si="4"/>
        <v>1</v>
      </c>
      <c r="H106" t="s">
        <v>229</v>
      </c>
      <c r="I106" t="s">
        <v>235</v>
      </c>
      <c r="J106">
        <v>33</v>
      </c>
      <c r="K106">
        <v>36</v>
      </c>
      <c r="L106" s="2">
        <f t="shared" si="5"/>
        <v>3</v>
      </c>
      <c r="M106" t="s">
        <v>242</v>
      </c>
      <c r="N106" t="s">
        <v>279</v>
      </c>
    </row>
    <row r="107" spans="1:14">
      <c r="A107" t="s">
        <v>116</v>
      </c>
      <c r="B107" s="1">
        <v>45679</v>
      </c>
      <c r="C107" t="s">
        <v>216</v>
      </c>
      <c r="D107" t="s">
        <v>223</v>
      </c>
      <c r="E107" t="str">
        <f t="shared" si="3"/>
        <v>Plumbing</v>
      </c>
      <c r="F107" t="s">
        <v>226</v>
      </c>
      <c r="G107">
        <f t="shared" si="4"/>
        <v>1</v>
      </c>
      <c r="H107" t="s">
        <v>229</v>
      </c>
      <c r="I107" t="s">
        <v>236</v>
      </c>
      <c r="J107">
        <v>15</v>
      </c>
      <c r="K107">
        <v>22</v>
      </c>
      <c r="L107" s="2">
        <f t="shared" si="5"/>
        <v>7</v>
      </c>
      <c r="M107" t="s">
        <v>242</v>
      </c>
      <c r="N107" t="s">
        <v>282</v>
      </c>
    </row>
    <row r="108" spans="1:14">
      <c r="A108" t="s">
        <v>117</v>
      </c>
      <c r="B108" s="1">
        <v>45675</v>
      </c>
      <c r="C108" t="s">
        <v>216</v>
      </c>
      <c r="D108" t="s">
        <v>223</v>
      </c>
      <c r="E108" t="str">
        <f t="shared" si="3"/>
        <v>Plumbing</v>
      </c>
      <c r="F108" t="s">
        <v>227</v>
      </c>
      <c r="G108">
        <f t="shared" si="4"/>
        <v>0</v>
      </c>
      <c r="H108" t="s">
        <v>230</v>
      </c>
      <c r="I108" t="s">
        <v>236</v>
      </c>
      <c r="J108">
        <v>8</v>
      </c>
      <c r="L108" s="2" t="str">
        <f t="shared" si="5"/>
        <v/>
      </c>
      <c r="M108" t="s">
        <v>249</v>
      </c>
      <c r="N108" t="s">
        <v>275</v>
      </c>
    </row>
    <row r="109" spans="1:14">
      <c r="A109" t="s">
        <v>118</v>
      </c>
      <c r="B109" s="1">
        <v>45691</v>
      </c>
      <c r="C109" t="s">
        <v>214</v>
      </c>
      <c r="D109" t="s">
        <v>225</v>
      </c>
      <c r="E109" t="str">
        <f t="shared" si="3"/>
        <v>Pest Control</v>
      </c>
      <c r="F109" t="s">
        <v>226</v>
      </c>
      <c r="G109">
        <f t="shared" si="4"/>
        <v>1</v>
      </c>
      <c r="H109" t="s">
        <v>231</v>
      </c>
      <c r="I109" t="s">
        <v>238</v>
      </c>
      <c r="J109">
        <v>12</v>
      </c>
      <c r="K109">
        <v>21</v>
      </c>
      <c r="L109" s="2">
        <f t="shared" si="5"/>
        <v>9</v>
      </c>
      <c r="M109" t="s">
        <v>267</v>
      </c>
      <c r="N109" t="s">
        <v>286</v>
      </c>
    </row>
    <row r="110" spans="1:14">
      <c r="A110" t="s">
        <v>119</v>
      </c>
      <c r="B110" s="1">
        <v>45835</v>
      </c>
      <c r="C110" t="s">
        <v>212</v>
      </c>
      <c r="D110" t="s">
        <v>223</v>
      </c>
      <c r="E110" t="str">
        <f t="shared" si="3"/>
        <v>Plumbing</v>
      </c>
      <c r="F110" t="s">
        <v>227</v>
      </c>
      <c r="G110">
        <f t="shared" si="4"/>
        <v>0</v>
      </c>
      <c r="H110" t="s">
        <v>229</v>
      </c>
      <c r="I110" t="s">
        <v>236</v>
      </c>
      <c r="J110">
        <v>25</v>
      </c>
      <c r="L110" s="2" t="str">
        <f t="shared" si="5"/>
        <v/>
      </c>
      <c r="M110" t="s">
        <v>252</v>
      </c>
      <c r="N110" t="s">
        <v>282</v>
      </c>
    </row>
    <row r="111" spans="1:14">
      <c r="A111" t="s">
        <v>120</v>
      </c>
      <c r="B111" s="1">
        <v>45681</v>
      </c>
      <c r="C111" t="s">
        <v>216</v>
      </c>
      <c r="D111" t="s">
        <v>222</v>
      </c>
      <c r="E111" t="str">
        <f t="shared" si="3"/>
        <v>Electrical</v>
      </c>
      <c r="F111" t="s">
        <v>226</v>
      </c>
      <c r="G111">
        <f t="shared" si="4"/>
        <v>1</v>
      </c>
      <c r="H111" t="s">
        <v>230</v>
      </c>
      <c r="I111" t="s">
        <v>235</v>
      </c>
      <c r="J111">
        <v>2</v>
      </c>
      <c r="K111">
        <v>69</v>
      </c>
      <c r="L111" s="2">
        <f t="shared" si="5"/>
        <v>67</v>
      </c>
      <c r="M111" t="s">
        <v>239</v>
      </c>
      <c r="N111" t="s">
        <v>273</v>
      </c>
    </row>
    <row r="112" spans="1:14">
      <c r="A112" t="s">
        <v>121</v>
      </c>
      <c r="B112" s="1">
        <v>45833</v>
      </c>
      <c r="C112" t="s">
        <v>212</v>
      </c>
      <c r="D112" t="s">
        <v>223</v>
      </c>
      <c r="E112" t="str">
        <f t="shared" si="3"/>
        <v>Plumbing</v>
      </c>
      <c r="F112" t="s">
        <v>227</v>
      </c>
      <c r="G112">
        <f t="shared" si="4"/>
        <v>0</v>
      </c>
      <c r="H112" t="s">
        <v>229</v>
      </c>
      <c r="I112" t="s">
        <v>236</v>
      </c>
      <c r="J112">
        <v>8</v>
      </c>
      <c r="L112" s="2" t="str">
        <f t="shared" si="5"/>
        <v/>
      </c>
      <c r="M112" t="s">
        <v>253</v>
      </c>
      <c r="N112" t="s">
        <v>282</v>
      </c>
    </row>
    <row r="113" spans="1:14">
      <c r="A113" t="s">
        <v>122</v>
      </c>
      <c r="B113" s="1">
        <v>45821</v>
      </c>
      <c r="C113" t="s">
        <v>212</v>
      </c>
      <c r="D113" t="s">
        <v>223</v>
      </c>
      <c r="E113" t="str">
        <f t="shared" si="3"/>
        <v>Plumbing</v>
      </c>
      <c r="F113" t="s">
        <v>226</v>
      </c>
      <c r="G113">
        <f t="shared" si="4"/>
        <v>1</v>
      </c>
      <c r="H113" t="s">
        <v>230</v>
      </c>
      <c r="I113" t="s">
        <v>236</v>
      </c>
      <c r="J113">
        <v>5</v>
      </c>
      <c r="K113">
        <v>77</v>
      </c>
      <c r="L113" s="2">
        <f t="shared" si="5"/>
        <v>72</v>
      </c>
      <c r="M113" t="s">
        <v>244</v>
      </c>
      <c r="N113" t="s">
        <v>275</v>
      </c>
    </row>
    <row r="114" spans="1:14">
      <c r="A114" t="s">
        <v>123</v>
      </c>
      <c r="B114" s="1">
        <v>45696</v>
      </c>
      <c r="C114" t="s">
        <v>214</v>
      </c>
      <c r="D114" t="s">
        <v>219</v>
      </c>
      <c r="E114" t="str">
        <f t="shared" si="3"/>
        <v>Cleaning</v>
      </c>
      <c r="F114" t="s">
        <v>228</v>
      </c>
      <c r="G114">
        <f t="shared" si="4"/>
        <v>0</v>
      </c>
      <c r="H114" t="s">
        <v>229</v>
      </c>
      <c r="I114" t="s">
        <v>232</v>
      </c>
      <c r="J114">
        <v>17</v>
      </c>
      <c r="L114" s="2" t="str">
        <f t="shared" si="5"/>
        <v/>
      </c>
      <c r="M114" t="s">
        <v>253</v>
      </c>
      <c r="N114" t="s">
        <v>269</v>
      </c>
    </row>
    <row r="115" spans="1:14">
      <c r="A115" t="s">
        <v>124</v>
      </c>
      <c r="B115" s="1">
        <v>45794</v>
      </c>
      <c r="C115" t="s">
        <v>211</v>
      </c>
      <c r="D115" t="s">
        <v>223</v>
      </c>
      <c r="E115" t="str">
        <f t="shared" si="3"/>
        <v>Plumbing</v>
      </c>
      <c r="F115" t="s">
        <v>228</v>
      </c>
      <c r="G115">
        <f t="shared" si="4"/>
        <v>0</v>
      </c>
      <c r="H115" t="s">
        <v>230</v>
      </c>
      <c r="I115" t="s">
        <v>236</v>
      </c>
      <c r="J115">
        <v>5</v>
      </c>
      <c r="L115" s="2" t="str">
        <f t="shared" si="5"/>
        <v/>
      </c>
      <c r="M115" t="s">
        <v>262</v>
      </c>
      <c r="N115" t="s">
        <v>275</v>
      </c>
    </row>
    <row r="116" spans="1:14">
      <c r="A116" t="s">
        <v>125</v>
      </c>
      <c r="B116" s="1">
        <v>45821</v>
      </c>
      <c r="C116" t="s">
        <v>212</v>
      </c>
      <c r="D116" t="s">
        <v>225</v>
      </c>
      <c r="E116" t="str">
        <f t="shared" si="3"/>
        <v>Pest Control</v>
      </c>
      <c r="F116" t="s">
        <v>227</v>
      </c>
      <c r="G116">
        <f t="shared" si="4"/>
        <v>0</v>
      </c>
      <c r="H116" t="s">
        <v>229</v>
      </c>
      <c r="I116" t="s">
        <v>238</v>
      </c>
      <c r="J116">
        <v>12</v>
      </c>
      <c r="L116" s="2" t="str">
        <f t="shared" si="5"/>
        <v/>
      </c>
      <c r="M116" t="s">
        <v>254</v>
      </c>
      <c r="N116" t="s">
        <v>288</v>
      </c>
    </row>
    <row r="117" spans="1:14">
      <c r="A117" t="s">
        <v>126</v>
      </c>
      <c r="B117" s="1">
        <v>45852</v>
      </c>
      <c r="C117" t="s">
        <v>217</v>
      </c>
      <c r="D117" t="s">
        <v>220</v>
      </c>
      <c r="E117" t="s">
        <v>220</v>
      </c>
      <c r="F117" t="s">
        <v>227</v>
      </c>
      <c r="G117">
        <f t="shared" si="4"/>
        <v>0</v>
      </c>
      <c r="H117" t="s">
        <v>231</v>
      </c>
      <c r="I117" t="s">
        <v>233</v>
      </c>
      <c r="J117">
        <v>12</v>
      </c>
      <c r="L117" s="2" t="str">
        <f t="shared" si="5"/>
        <v/>
      </c>
      <c r="M117" t="s">
        <v>264</v>
      </c>
      <c r="N117" t="s">
        <v>287</v>
      </c>
    </row>
    <row r="118" spans="1:14">
      <c r="A118" t="s">
        <v>127</v>
      </c>
      <c r="B118" s="1">
        <v>45864</v>
      </c>
      <c r="C118" t="s">
        <v>217</v>
      </c>
      <c r="D118" t="s">
        <v>221</v>
      </c>
      <c r="E118" t="str">
        <f t="shared" si="3"/>
        <v>Gardening</v>
      </c>
      <c r="F118" t="s">
        <v>228</v>
      </c>
      <c r="G118">
        <f t="shared" si="4"/>
        <v>0</v>
      </c>
      <c r="H118" t="s">
        <v>229</v>
      </c>
      <c r="I118" t="s">
        <v>234</v>
      </c>
      <c r="J118">
        <v>3</v>
      </c>
      <c r="L118" s="2" t="str">
        <f t="shared" si="5"/>
        <v/>
      </c>
      <c r="M118" t="s">
        <v>262</v>
      </c>
      <c r="N118" t="s">
        <v>283</v>
      </c>
    </row>
    <row r="119" spans="1:14">
      <c r="A119" t="s">
        <v>128</v>
      </c>
      <c r="B119" s="1">
        <v>45683</v>
      </c>
      <c r="C119" t="s">
        <v>216</v>
      </c>
      <c r="D119" t="s">
        <v>223</v>
      </c>
      <c r="E119" t="str">
        <f t="shared" si="3"/>
        <v>Plumbing</v>
      </c>
      <c r="F119" t="s">
        <v>226</v>
      </c>
      <c r="G119">
        <f t="shared" si="4"/>
        <v>1</v>
      </c>
      <c r="H119" t="s">
        <v>229</v>
      </c>
      <c r="I119" t="s">
        <v>236</v>
      </c>
      <c r="J119">
        <v>20</v>
      </c>
      <c r="K119">
        <v>49</v>
      </c>
      <c r="L119" s="2">
        <f t="shared" si="5"/>
        <v>29</v>
      </c>
      <c r="M119" t="s">
        <v>251</v>
      </c>
      <c r="N119" t="s">
        <v>282</v>
      </c>
    </row>
    <row r="120" spans="1:14">
      <c r="A120" t="s">
        <v>129</v>
      </c>
      <c r="B120" s="1">
        <v>45827</v>
      </c>
      <c r="C120" t="s">
        <v>212</v>
      </c>
      <c r="D120" t="s">
        <v>223</v>
      </c>
      <c r="E120" t="str">
        <f t="shared" si="3"/>
        <v>Plumbing</v>
      </c>
      <c r="F120" t="s">
        <v>227</v>
      </c>
      <c r="G120">
        <f t="shared" si="4"/>
        <v>0</v>
      </c>
      <c r="H120" t="s">
        <v>229</v>
      </c>
      <c r="I120" t="s">
        <v>236</v>
      </c>
      <c r="J120">
        <v>19</v>
      </c>
      <c r="L120" s="2" t="str">
        <f t="shared" si="5"/>
        <v/>
      </c>
      <c r="M120" t="s">
        <v>246</v>
      </c>
      <c r="N120" t="s">
        <v>282</v>
      </c>
    </row>
    <row r="121" spans="1:14">
      <c r="A121" t="s">
        <v>130</v>
      </c>
      <c r="B121" s="1">
        <v>45821</v>
      </c>
      <c r="C121" t="s">
        <v>212</v>
      </c>
      <c r="D121" t="s">
        <v>219</v>
      </c>
      <c r="E121" t="str">
        <f t="shared" si="3"/>
        <v>Cleaning</v>
      </c>
      <c r="F121" t="s">
        <v>227</v>
      </c>
      <c r="G121">
        <f t="shared" si="4"/>
        <v>0</v>
      </c>
      <c r="H121" t="s">
        <v>230</v>
      </c>
      <c r="I121" t="s">
        <v>232</v>
      </c>
      <c r="J121">
        <v>9</v>
      </c>
      <c r="L121" s="2" t="str">
        <f t="shared" si="5"/>
        <v/>
      </c>
      <c r="M121" t="s">
        <v>246</v>
      </c>
      <c r="N121" t="s">
        <v>270</v>
      </c>
    </row>
    <row r="122" spans="1:14">
      <c r="A122" t="s">
        <v>131</v>
      </c>
      <c r="B122" s="1">
        <v>45729</v>
      </c>
      <c r="C122" t="s">
        <v>213</v>
      </c>
      <c r="D122" t="s">
        <v>221</v>
      </c>
      <c r="E122" t="str">
        <f t="shared" si="3"/>
        <v>Gardening</v>
      </c>
      <c r="F122" t="s">
        <v>227</v>
      </c>
      <c r="G122">
        <f t="shared" si="4"/>
        <v>0</v>
      </c>
      <c r="H122" t="s">
        <v>230</v>
      </c>
      <c r="I122" t="s">
        <v>234</v>
      </c>
      <c r="J122">
        <v>1</v>
      </c>
      <c r="L122" s="2" t="str">
        <f t="shared" si="5"/>
        <v/>
      </c>
      <c r="M122" t="s">
        <v>263</v>
      </c>
      <c r="N122" t="s">
        <v>272</v>
      </c>
    </row>
    <row r="123" spans="1:14">
      <c r="A123" t="s">
        <v>132</v>
      </c>
      <c r="B123" s="1">
        <v>45698</v>
      </c>
      <c r="C123" t="s">
        <v>214</v>
      </c>
      <c r="D123" t="s">
        <v>224</v>
      </c>
      <c r="E123" t="str">
        <f t="shared" si="3"/>
        <v>Security</v>
      </c>
      <c r="F123" t="s">
        <v>226</v>
      </c>
      <c r="G123">
        <f t="shared" si="4"/>
        <v>1</v>
      </c>
      <c r="H123" t="s">
        <v>230</v>
      </c>
      <c r="I123" t="s">
        <v>237</v>
      </c>
      <c r="J123">
        <v>14</v>
      </c>
      <c r="K123">
        <v>25</v>
      </c>
      <c r="L123" s="2">
        <f t="shared" si="5"/>
        <v>11</v>
      </c>
      <c r="M123" t="s">
        <v>242</v>
      </c>
      <c r="N123" t="s">
        <v>276</v>
      </c>
    </row>
    <row r="124" spans="1:14">
      <c r="A124" t="s">
        <v>133</v>
      </c>
      <c r="B124" s="1">
        <v>45661</v>
      </c>
      <c r="C124" t="s">
        <v>216</v>
      </c>
      <c r="D124" t="s">
        <v>219</v>
      </c>
      <c r="E124" t="str">
        <f t="shared" si="3"/>
        <v>Cleaning</v>
      </c>
      <c r="F124" t="s">
        <v>226</v>
      </c>
      <c r="G124">
        <f t="shared" si="4"/>
        <v>1</v>
      </c>
      <c r="H124" t="s">
        <v>229</v>
      </c>
      <c r="I124" t="s">
        <v>232</v>
      </c>
      <c r="J124">
        <v>2</v>
      </c>
      <c r="K124">
        <v>21</v>
      </c>
      <c r="L124" s="2">
        <f t="shared" si="5"/>
        <v>19</v>
      </c>
      <c r="M124" t="s">
        <v>246</v>
      </c>
      <c r="N124" t="s">
        <v>269</v>
      </c>
    </row>
    <row r="125" spans="1:14">
      <c r="A125" t="s">
        <v>134</v>
      </c>
      <c r="B125" s="1">
        <v>45671</v>
      </c>
      <c r="C125" t="s">
        <v>216</v>
      </c>
      <c r="D125" t="s">
        <v>222</v>
      </c>
      <c r="E125" t="str">
        <f t="shared" si="3"/>
        <v>Electrical</v>
      </c>
      <c r="F125" t="s">
        <v>226</v>
      </c>
      <c r="G125">
        <f t="shared" si="4"/>
        <v>1</v>
      </c>
      <c r="H125" t="s">
        <v>230</v>
      </c>
      <c r="I125" t="s">
        <v>235</v>
      </c>
      <c r="J125">
        <v>33</v>
      </c>
      <c r="K125">
        <v>61</v>
      </c>
      <c r="L125" s="2">
        <f t="shared" si="5"/>
        <v>28</v>
      </c>
      <c r="M125" t="s">
        <v>249</v>
      </c>
      <c r="N125" t="s">
        <v>273</v>
      </c>
    </row>
    <row r="126" spans="1:14">
      <c r="A126" t="s">
        <v>135</v>
      </c>
      <c r="B126" s="1">
        <v>45726</v>
      </c>
      <c r="C126" t="s">
        <v>213</v>
      </c>
      <c r="D126" t="s">
        <v>224</v>
      </c>
      <c r="E126" t="str">
        <f t="shared" si="3"/>
        <v>Security</v>
      </c>
      <c r="F126" t="s">
        <v>226</v>
      </c>
      <c r="G126">
        <f t="shared" si="4"/>
        <v>1</v>
      </c>
      <c r="H126" t="s">
        <v>230</v>
      </c>
      <c r="I126" t="s">
        <v>237</v>
      </c>
      <c r="J126">
        <v>1</v>
      </c>
      <c r="K126">
        <v>58</v>
      </c>
      <c r="L126" s="2">
        <f t="shared" si="5"/>
        <v>57</v>
      </c>
      <c r="M126" t="s">
        <v>246</v>
      </c>
      <c r="N126" t="s">
        <v>276</v>
      </c>
    </row>
    <row r="127" spans="1:14">
      <c r="A127" t="s">
        <v>136</v>
      </c>
      <c r="B127" s="1">
        <v>45756</v>
      </c>
      <c r="C127" t="s">
        <v>215</v>
      </c>
      <c r="D127" t="s">
        <v>222</v>
      </c>
      <c r="E127" t="str">
        <f t="shared" si="3"/>
        <v>Electrical</v>
      </c>
      <c r="F127" t="s">
        <v>226</v>
      </c>
      <c r="G127">
        <f t="shared" si="4"/>
        <v>1</v>
      </c>
      <c r="H127" t="s">
        <v>229</v>
      </c>
      <c r="I127" t="s">
        <v>235</v>
      </c>
      <c r="J127">
        <v>6</v>
      </c>
      <c r="K127">
        <v>9</v>
      </c>
      <c r="L127" s="2">
        <f t="shared" si="5"/>
        <v>3</v>
      </c>
      <c r="M127" t="s">
        <v>265</v>
      </c>
      <c r="N127" t="s">
        <v>279</v>
      </c>
    </row>
    <row r="128" spans="1:14">
      <c r="A128" t="s">
        <v>137</v>
      </c>
      <c r="B128" s="1">
        <v>45836</v>
      </c>
      <c r="C128" t="s">
        <v>212</v>
      </c>
      <c r="D128" t="s">
        <v>219</v>
      </c>
      <c r="E128" t="str">
        <f t="shared" si="3"/>
        <v>Cleaning</v>
      </c>
      <c r="F128" t="s">
        <v>228</v>
      </c>
      <c r="G128">
        <f t="shared" si="4"/>
        <v>0</v>
      </c>
      <c r="H128" t="s">
        <v>229</v>
      </c>
      <c r="I128" t="s">
        <v>232</v>
      </c>
      <c r="J128">
        <v>44</v>
      </c>
      <c r="L128" s="2" t="str">
        <f t="shared" si="5"/>
        <v/>
      </c>
      <c r="M128" t="s">
        <v>261</v>
      </c>
      <c r="N128" t="s">
        <v>269</v>
      </c>
    </row>
    <row r="129" spans="1:14">
      <c r="A129" t="s">
        <v>138</v>
      </c>
      <c r="B129" s="1">
        <v>45806</v>
      </c>
      <c r="C129" t="s">
        <v>211</v>
      </c>
      <c r="D129" t="s">
        <v>222</v>
      </c>
      <c r="E129" t="str">
        <f t="shared" si="3"/>
        <v>Electrical</v>
      </c>
      <c r="F129" t="s">
        <v>226</v>
      </c>
      <c r="G129">
        <f t="shared" si="4"/>
        <v>1</v>
      </c>
      <c r="H129" t="s">
        <v>230</v>
      </c>
      <c r="I129" t="s">
        <v>235</v>
      </c>
      <c r="J129">
        <v>36</v>
      </c>
      <c r="K129">
        <v>95</v>
      </c>
      <c r="L129" s="2">
        <f t="shared" si="5"/>
        <v>59</v>
      </c>
      <c r="M129" t="s">
        <v>250</v>
      </c>
      <c r="N129" t="s">
        <v>273</v>
      </c>
    </row>
    <row r="130" spans="1:14">
      <c r="A130" t="s">
        <v>139</v>
      </c>
      <c r="B130" s="1">
        <v>45747</v>
      </c>
      <c r="C130" t="s">
        <v>213</v>
      </c>
      <c r="D130" t="s">
        <v>222</v>
      </c>
      <c r="E130" t="str">
        <f t="shared" si="3"/>
        <v>Electrical</v>
      </c>
      <c r="F130" t="s">
        <v>226</v>
      </c>
      <c r="G130">
        <f t="shared" si="4"/>
        <v>1</v>
      </c>
      <c r="H130" t="s">
        <v>230</v>
      </c>
      <c r="I130" t="s">
        <v>235</v>
      </c>
      <c r="J130">
        <v>3</v>
      </c>
      <c r="K130">
        <v>6</v>
      </c>
      <c r="L130" s="2">
        <f t="shared" si="5"/>
        <v>3</v>
      </c>
      <c r="M130" t="s">
        <v>266</v>
      </c>
      <c r="N130" t="s">
        <v>273</v>
      </c>
    </row>
    <row r="131" spans="1:14">
      <c r="A131" t="s">
        <v>140</v>
      </c>
      <c r="B131" s="1">
        <v>45675</v>
      </c>
      <c r="C131" t="s">
        <v>216</v>
      </c>
      <c r="D131" t="s">
        <v>220</v>
      </c>
      <c r="E131" t="s">
        <v>220</v>
      </c>
      <c r="F131" t="s">
        <v>226</v>
      </c>
      <c r="G131">
        <f t="shared" ref="G131:G194" si="6">IF(UPPER(TRIM(F131))="RESOLVED", 1, 0)</f>
        <v>1</v>
      </c>
      <c r="H131" t="s">
        <v>230</v>
      </c>
      <c r="I131" t="s">
        <v>233</v>
      </c>
      <c r="J131">
        <v>1</v>
      </c>
      <c r="K131">
        <v>39</v>
      </c>
      <c r="L131" s="2">
        <f t="shared" ref="L131:L194" si="7">IF(OR(ISBLANK($K131), ISBLANK($J131)), "", $K131 - $J131)</f>
        <v>38</v>
      </c>
      <c r="M131" t="s">
        <v>242</v>
      </c>
      <c r="N131" t="s">
        <v>271</v>
      </c>
    </row>
    <row r="132" spans="1:14">
      <c r="A132" t="s">
        <v>141</v>
      </c>
      <c r="B132" s="1">
        <v>45823</v>
      </c>
      <c r="C132" t="s">
        <v>212</v>
      </c>
      <c r="D132" t="s">
        <v>223</v>
      </c>
      <c r="E132" t="str">
        <f t="shared" ref="E132:E194" si="8">PROPER(TRIM(D132))</f>
        <v>Plumbing</v>
      </c>
      <c r="F132" t="s">
        <v>227</v>
      </c>
      <c r="G132">
        <f t="shared" si="6"/>
        <v>0</v>
      </c>
      <c r="H132" t="s">
        <v>230</v>
      </c>
      <c r="I132" t="s">
        <v>236</v>
      </c>
      <c r="J132">
        <v>19</v>
      </c>
      <c r="L132" s="2" t="str">
        <f t="shared" si="7"/>
        <v/>
      </c>
      <c r="M132" t="s">
        <v>248</v>
      </c>
      <c r="N132" t="s">
        <v>275</v>
      </c>
    </row>
    <row r="133" spans="1:14">
      <c r="A133" t="s">
        <v>142</v>
      </c>
      <c r="B133" s="1">
        <v>45798</v>
      </c>
      <c r="C133" t="s">
        <v>211</v>
      </c>
      <c r="D133" t="s">
        <v>223</v>
      </c>
      <c r="E133" t="str">
        <f t="shared" si="8"/>
        <v>Plumbing</v>
      </c>
      <c r="F133" t="s">
        <v>226</v>
      </c>
      <c r="G133">
        <f t="shared" si="6"/>
        <v>1</v>
      </c>
      <c r="H133" t="s">
        <v>229</v>
      </c>
      <c r="I133" t="s">
        <v>236</v>
      </c>
      <c r="J133">
        <v>1</v>
      </c>
      <c r="K133">
        <v>48</v>
      </c>
      <c r="L133" s="2">
        <f t="shared" si="7"/>
        <v>47</v>
      </c>
      <c r="M133" t="s">
        <v>266</v>
      </c>
      <c r="N133" t="s">
        <v>282</v>
      </c>
    </row>
    <row r="134" spans="1:14">
      <c r="A134" t="s">
        <v>143</v>
      </c>
      <c r="B134" s="1">
        <v>45798</v>
      </c>
      <c r="C134" t="s">
        <v>211</v>
      </c>
      <c r="D134" t="s">
        <v>220</v>
      </c>
      <c r="E134" t="s">
        <v>220</v>
      </c>
      <c r="F134" t="s">
        <v>226</v>
      </c>
      <c r="G134">
        <f t="shared" si="6"/>
        <v>1</v>
      </c>
      <c r="H134" t="s">
        <v>230</v>
      </c>
      <c r="I134" t="s">
        <v>233</v>
      </c>
      <c r="J134">
        <v>8</v>
      </c>
      <c r="K134">
        <v>109</v>
      </c>
      <c r="L134" s="2">
        <f t="shared" si="7"/>
        <v>101</v>
      </c>
      <c r="M134" t="s">
        <v>261</v>
      </c>
      <c r="N134" t="s">
        <v>271</v>
      </c>
    </row>
    <row r="135" spans="1:14">
      <c r="A135" t="s">
        <v>144</v>
      </c>
      <c r="B135" s="1">
        <v>45836</v>
      </c>
      <c r="C135" t="s">
        <v>212</v>
      </c>
      <c r="D135" t="s">
        <v>225</v>
      </c>
      <c r="E135" t="str">
        <f t="shared" si="8"/>
        <v>Pest Control</v>
      </c>
      <c r="F135" t="s">
        <v>226</v>
      </c>
      <c r="G135">
        <f t="shared" si="6"/>
        <v>1</v>
      </c>
      <c r="H135" t="s">
        <v>229</v>
      </c>
      <c r="I135" t="s">
        <v>238</v>
      </c>
      <c r="J135">
        <v>22</v>
      </c>
      <c r="K135">
        <v>31</v>
      </c>
      <c r="L135" s="2">
        <f t="shared" si="7"/>
        <v>9</v>
      </c>
      <c r="M135" t="s">
        <v>251</v>
      </c>
      <c r="N135" t="s">
        <v>288</v>
      </c>
    </row>
    <row r="136" spans="1:14">
      <c r="A136" t="s">
        <v>145</v>
      </c>
      <c r="B136" s="1">
        <v>45777</v>
      </c>
      <c r="C136" t="s">
        <v>215</v>
      </c>
      <c r="D136" t="s">
        <v>220</v>
      </c>
      <c r="E136" t="s">
        <v>220</v>
      </c>
      <c r="F136" t="s">
        <v>228</v>
      </c>
      <c r="G136">
        <f t="shared" si="6"/>
        <v>0</v>
      </c>
      <c r="H136" t="s">
        <v>229</v>
      </c>
      <c r="I136" t="s">
        <v>233</v>
      </c>
      <c r="J136">
        <v>1</v>
      </c>
      <c r="L136" s="2" t="str">
        <f t="shared" si="7"/>
        <v/>
      </c>
      <c r="M136" t="s">
        <v>255</v>
      </c>
      <c r="N136" t="s">
        <v>274</v>
      </c>
    </row>
    <row r="137" spans="1:14">
      <c r="A137" t="s">
        <v>146</v>
      </c>
      <c r="B137" s="1">
        <v>45815</v>
      </c>
      <c r="C137" t="s">
        <v>212</v>
      </c>
      <c r="D137" t="s">
        <v>224</v>
      </c>
      <c r="E137" t="str">
        <f t="shared" si="8"/>
        <v>Security</v>
      </c>
      <c r="F137" t="s">
        <v>226</v>
      </c>
      <c r="G137">
        <f t="shared" si="6"/>
        <v>1</v>
      </c>
      <c r="H137" t="s">
        <v>229</v>
      </c>
      <c r="I137" t="s">
        <v>237</v>
      </c>
      <c r="J137">
        <v>3</v>
      </c>
      <c r="K137">
        <v>89</v>
      </c>
      <c r="L137" s="2">
        <f t="shared" si="7"/>
        <v>86</v>
      </c>
      <c r="M137" t="s">
        <v>264</v>
      </c>
      <c r="N137" t="s">
        <v>278</v>
      </c>
    </row>
    <row r="138" spans="1:14">
      <c r="A138" t="s">
        <v>147</v>
      </c>
      <c r="B138" s="1">
        <v>45664</v>
      </c>
      <c r="C138" t="s">
        <v>216</v>
      </c>
      <c r="D138" t="s">
        <v>219</v>
      </c>
      <c r="E138" t="str">
        <f t="shared" si="8"/>
        <v>Cleaning</v>
      </c>
      <c r="F138" t="s">
        <v>226</v>
      </c>
      <c r="G138">
        <f t="shared" si="6"/>
        <v>1</v>
      </c>
      <c r="H138" t="s">
        <v>229</v>
      </c>
      <c r="I138" t="s">
        <v>232</v>
      </c>
      <c r="J138">
        <v>2</v>
      </c>
      <c r="K138">
        <v>3</v>
      </c>
      <c r="L138" s="2">
        <f t="shared" si="7"/>
        <v>1</v>
      </c>
      <c r="M138" t="s">
        <v>264</v>
      </c>
      <c r="N138" t="s">
        <v>269</v>
      </c>
    </row>
    <row r="139" spans="1:14">
      <c r="A139" t="s">
        <v>148</v>
      </c>
      <c r="B139" s="1">
        <v>45774</v>
      </c>
      <c r="C139" t="s">
        <v>215</v>
      </c>
      <c r="D139" t="s">
        <v>223</v>
      </c>
      <c r="E139" t="str">
        <f t="shared" si="8"/>
        <v>Plumbing</v>
      </c>
      <c r="F139" t="s">
        <v>226</v>
      </c>
      <c r="G139">
        <f t="shared" si="6"/>
        <v>1</v>
      </c>
      <c r="H139" t="s">
        <v>229</v>
      </c>
      <c r="I139" t="s">
        <v>236</v>
      </c>
      <c r="J139">
        <v>13</v>
      </c>
      <c r="K139">
        <v>14</v>
      </c>
      <c r="L139" s="2">
        <f t="shared" si="7"/>
        <v>1</v>
      </c>
      <c r="M139" t="s">
        <v>265</v>
      </c>
      <c r="N139" t="s">
        <v>282</v>
      </c>
    </row>
    <row r="140" spans="1:14">
      <c r="A140" t="s">
        <v>149</v>
      </c>
      <c r="B140" s="1">
        <v>45806</v>
      </c>
      <c r="C140" t="s">
        <v>211</v>
      </c>
      <c r="D140" t="s">
        <v>224</v>
      </c>
      <c r="E140" t="str">
        <f t="shared" si="8"/>
        <v>Security</v>
      </c>
      <c r="F140" t="s">
        <v>228</v>
      </c>
      <c r="G140">
        <f t="shared" si="6"/>
        <v>0</v>
      </c>
      <c r="H140" t="s">
        <v>230</v>
      </c>
      <c r="I140" t="s">
        <v>237</v>
      </c>
      <c r="J140">
        <v>7</v>
      </c>
      <c r="L140" s="2" t="str">
        <f t="shared" si="7"/>
        <v/>
      </c>
      <c r="M140" t="s">
        <v>248</v>
      </c>
      <c r="N140" t="s">
        <v>276</v>
      </c>
    </row>
    <row r="141" spans="1:14">
      <c r="A141" t="s">
        <v>150</v>
      </c>
      <c r="B141" s="1">
        <v>45833</v>
      </c>
      <c r="C141" t="s">
        <v>212</v>
      </c>
      <c r="D141" t="s">
        <v>219</v>
      </c>
      <c r="E141" t="str">
        <f t="shared" si="8"/>
        <v>Cleaning</v>
      </c>
      <c r="F141" t="s">
        <v>227</v>
      </c>
      <c r="G141">
        <f t="shared" si="6"/>
        <v>0</v>
      </c>
      <c r="H141" t="s">
        <v>231</v>
      </c>
      <c r="I141" t="s">
        <v>232</v>
      </c>
      <c r="J141">
        <v>4</v>
      </c>
      <c r="L141" s="2" t="str">
        <f t="shared" si="7"/>
        <v/>
      </c>
      <c r="M141" t="s">
        <v>261</v>
      </c>
      <c r="N141" t="s">
        <v>284</v>
      </c>
    </row>
    <row r="142" spans="1:14">
      <c r="A142" t="s">
        <v>151</v>
      </c>
      <c r="B142" s="1">
        <v>45687</v>
      </c>
      <c r="C142" t="s">
        <v>216</v>
      </c>
      <c r="D142" t="s">
        <v>225</v>
      </c>
      <c r="E142" t="str">
        <f t="shared" si="8"/>
        <v>Pest Control</v>
      </c>
      <c r="F142" t="s">
        <v>226</v>
      </c>
      <c r="G142">
        <f t="shared" si="6"/>
        <v>1</v>
      </c>
      <c r="H142" t="s">
        <v>229</v>
      </c>
      <c r="I142" t="s">
        <v>238</v>
      </c>
      <c r="J142">
        <v>11</v>
      </c>
      <c r="K142">
        <v>13</v>
      </c>
      <c r="L142" s="2">
        <f t="shared" si="7"/>
        <v>2</v>
      </c>
      <c r="M142" t="s">
        <v>266</v>
      </c>
      <c r="N142" t="s">
        <v>288</v>
      </c>
    </row>
    <row r="143" spans="1:14">
      <c r="A143" t="s">
        <v>152</v>
      </c>
      <c r="B143" s="1">
        <v>45763</v>
      </c>
      <c r="C143" t="s">
        <v>215</v>
      </c>
      <c r="D143" t="s">
        <v>221</v>
      </c>
      <c r="E143" t="str">
        <f t="shared" si="8"/>
        <v>Gardening</v>
      </c>
      <c r="F143" t="s">
        <v>227</v>
      </c>
      <c r="G143">
        <f t="shared" si="6"/>
        <v>0</v>
      </c>
      <c r="H143" t="s">
        <v>231</v>
      </c>
      <c r="I143" t="s">
        <v>234</v>
      </c>
      <c r="J143">
        <v>8</v>
      </c>
      <c r="L143" s="2" t="str">
        <f t="shared" si="7"/>
        <v/>
      </c>
      <c r="M143" t="s">
        <v>241</v>
      </c>
      <c r="N143" t="s">
        <v>281</v>
      </c>
    </row>
    <row r="144" spans="1:14">
      <c r="A144" t="s">
        <v>153</v>
      </c>
      <c r="B144" s="1">
        <v>45719</v>
      </c>
      <c r="C144" t="s">
        <v>213</v>
      </c>
      <c r="D144" t="s">
        <v>221</v>
      </c>
      <c r="E144" t="str">
        <f t="shared" si="8"/>
        <v>Gardening</v>
      </c>
      <c r="F144" t="s">
        <v>226</v>
      </c>
      <c r="G144">
        <f t="shared" si="6"/>
        <v>1</v>
      </c>
      <c r="H144" t="s">
        <v>230</v>
      </c>
      <c r="I144" t="s">
        <v>234</v>
      </c>
      <c r="J144">
        <v>8</v>
      </c>
      <c r="K144">
        <v>17</v>
      </c>
      <c r="L144" s="2">
        <f t="shared" si="7"/>
        <v>9</v>
      </c>
      <c r="M144" t="s">
        <v>264</v>
      </c>
      <c r="N144" t="s">
        <v>272</v>
      </c>
    </row>
    <row r="145" spans="1:14">
      <c r="A145" t="s">
        <v>154</v>
      </c>
      <c r="B145" s="1">
        <v>45781</v>
      </c>
      <c r="C145" t="s">
        <v>211</v>
      </c>
      <c r="D145" t="s">
        <v>223</v>
      </c>
      <c r="E145" t="str">
        <f t="shared" si="8"/>
        <v>Plumbing</v>
      </c>
      <c r="F145" t="s">
        <v>226</v>
      </c>
      <c r="G145">
        <f t="shared" si="6"/>
        <v>1</v>
      </c>
      <c r="H145" t="s">
        <v>230</v>
      </c>
      <c r="I145" t="s">
        <v>236</v>
      </c>
      <c r="J145">
        <v>1</v>
      </c>
      <c r="K145">
        <v>9</v>
      </c>
      <c r="L145" s="2">
        <f t="shared" si="7"/>
        <v>8</v>
      </c>
      <c r="M145" t="s">
        <v>245</v>
      </c>
      <c r="N145" t="s">
        <v>275</v>
      </c>
    </row>
    <row r="146" spans="1:14">
      <c r="A146" t="s">
        <v>155</v>
      </c>
      <c r="B146" s="1">
        <v>45667</v>
      </c>
      <c r="C146" t="s">
        <v>216</v>
      </c>
      <c r="D146" t="s">
        <v>220</v>
      </c>
      <c r="E146" t="s">
        <v>220</v>
      </c>
      <c r="F146" t="s">
        <v>227</v>
      </c>
      <c r="G146">
        <f t="shared" si="6"/>
        <v>0</v>
      </c>
      <c r="H146" t="s">
        <v>229</v>
      </c>
      <c r="I146" t="s">
        <v>233</v>
      </c>
      <c r="J146">
        <v>6</v>
      </c>
      <c r="L146" s="2" t="str">
        <f t="shared" si="7"/>
        <v/>
      </c>
      <c r="M146" t="s">
        <v>260</v>
      </c>
      <c r="N146" t="s">
        <v>274</v>
      </c>
    </row>
    <row r="147" spans="1:14">
      <c r="A147" t="s">
        <v>156</v>
      </c>
      <c r="B147" s="1">
        <v>45725</v>
      </c>
      <c r="C147" t="s">
        <v>213</v>
      </c>
      <c r="D147" t="s">
        <v>219</v>
      </c>
      <c r="E147" t="str">
        <f t="shared" si="8"/>
        <v>Cleaning</v>
      </c>
      <c r="F147" t="s">
        <v>226</v>
      </c>
      <c r="G147">
        <f t="shared" si="6"/>
        <v>1</v>
      </c>
      <c r="H147" t="s">
        <v>231</v>
      </c>
      <c r="I147" t="s">
        <v>232</v>
      </c>
      <c r="J147">
        <v>2</v>
      </c>
      <c r="K147">
        <v>3</v>
      </c>
      <c r="L147" s="2">
        <f t="shared" si="7"/>
        <v>1</v>
      </c>
      <c r="M147" t="s">
        <v>263</v>
      </c>
      <c r="N147" t="s">
        <v>284</v>
      </c>
    </row>
    <row r="148" spans="1:14">
      <c r="A148" t="s">
        <v>157</v>
      </c>
      <c r="B148" s="1">
        <v>45746</v>
      </c>
      <c r="C148" t="s">
        <v>213</v>
      </c>
      <c r="D148" t="s">
        <v>219</v>
      </c>
      <c r="E148" t="str">
        <f t="shared" si="8"/>
        <v>Cleaning</v>
      </c>
      <c r="F148" t="s">
        <v>226</v>
      </c>
      <c r="G148">
        <f t="shared" si="6"/>
        <v>1</v>
      </c>
      <c r="H148" t="s">
        <v>229</v>
      </c>
      <c r="I148" t="s">
        <v>232</v>
      </c>
      <c r="J148">
        <v>42</v>
      </c>
      <c r="K148">
        <v>84</v>
      </c>
      <c r="L148" s="2">
        <f t="shared" si="7"/>
        <v>42</v>
      </c>
      <c r="M148" t="s">
        <v>265</v>
      </c>
      <c r="N148" t="s">
        <v>269</v>
      </c>
    </row>
    <row r="149" spans="1:14">
      <c r="A149" t="s">
        <v>158</v>
      </c>
      <c r="B149" s="1">
        <v>45728</v>
      </c>
      <c r="C149" t="s">
        <v>213</v>
      </c>
      <c r="D149" t="s">
        <v>222</v>
      </c>
      <c r="E149" t="str">
        <f t="shared" si="8"/>
        <v>Electrical</v>
      </c>
      <c r="F149" t="s">
        <v>226</v>
      </c>
      <c r="G149">
        <f t="shared" si="6"/>
        <v>1</v>
      </c>
      <c r="H149" t="s">
        <v>230</v>
      </c>
      <c r="I149" t="s">
        <v>235</v>
      </c>
      <c r="J149">
        <v>5</v>
      </c>
      <c r="K149">
        <v>7</v>
      </c>
      <c r="L149" s="2">
        <f t="shared" si="7"/>
        <v>2</v>
      </c>
      <c r="M149" t="s">
        <v>252</v>
      </c>
      <c r="N149" t="s">
        <v>273</v>
      </c>
    </row>
    <row r="150" spans="1:14">
      <c r="A150" t="s">
        <v>159</v>
      </c>
      <c r="B150" s="1">
        <v>45734</v>
      </c>
      <c r="C150" t="s">
        <v>213</v>
      </c>
      <c r="D150" t="s">
        <v>219</v>
      </c>
      <c r="E150" t="str">
        <f t="shared" si="8"/>
        <v>Cleaning</v>
      </c>
      <c r="F150" t="s">
        <v>226</v>
      </c>
      <c r="G150">
        <f t="shared" si="6"/>
        <v>1</v>
      </c>
      <c r="H150" t="s">
        <v>230</v>
      </c>
      <c r="I150" t="s">
        <v>232</v>
      </c>
      <c r="J150">
        <v>3</v>
      </c>
      <c r="K150">
        <v>60</v>
      </c>
      <c r="L150" s="2">
        <f t="shared" si="7"/>
        <v>57</v>
      </c>
      <c r="M150" t="s">
        <v>254</v>
      </c>
      <c r="N150" t="s">
        <v>270</v>
      </c>
    </row>
    <row r="151" spans="1:14">
      <c r="A151" t="s">
        <v>160</v>
      </c>
      <c r="B151" s="1">
        <v>45729</v>
      </c>
      <c r="C151" t="s">
        <v>213</v>
      </c>
      <c r="D151" t="s">
        <v>222</v>
      </c>
      <c r="E151" t="str">
        <f t="shared" si="8"/>
        <v>Electrical</v>
      </c>
      <c r="F151" t="s">
        <v>226</v>
      </c>
      <c r="G151">
        <f t="shared" si="6"/>
        <v>1</v>
      </c>
      <c r="H151" t="s">
        <v>229</v>
      </c>
      <c r="I151" t="s">
        <v>235</v>
      </c>
      <c r="J151">
        <v>4</v>
      </c>
      <c r="K151">
        <v>21</v>
      </c>
      <c r="L151" s="2">
        <f t="shared" si="7"/>
        <v>17</v>
      </c>
      <c r="M151" t="s">
        <v>241</v>
      </c>
      <c r="N151" t="s">
        <v>279</v>
      </c>
    </row>
    <row r="152" spans="1:14">
      <c r="A152" t="s">
        <v>161</v>
      </c>
      <c r="B152" s="1">
        <v>45769</v>
      </c>
      <c r="C152" t="s">
        <v>215</v>
      </c>
      <c r="D152" t="s">
        <v>221</v>
      </c>
      <c r="E152" t="str">
        <f t="shared" si="8"/>
        <v>Gardening</v>
      </c>
      <c r="F152" t="s">
        <v>226</v>
      </c>
      <c r="G152">
        <f t="shared" si="6"/>
        <v>1</v>
      </c>
      <c r="H152" t="s">
        <v>230</v>
      </c>
      <c r="I152" t="s">
        <v>234</v>
      </c>
      <c r="J152">
        <v>1</v>
      </c>
      <c r="K152">
        <v>42</v>
      </c>
      <c r="L152" s="2">
        <f t="shared" si="7"/>
        <v>41</v>
      </c>
      <c r="M152" t="s">
        <v>267</v>
      </c>
      <c r="N152" t="s">
        <v>272</v>
      </c>
    </row>
    <row r="153" spans="1:14">
      <c r="A153" t="s">
        <v>162</v>
      </c>
      <c r="B153" s="1">
        <v>45826</v>
      </c>
      <c r="C153" t="s">
        <v>212</v>
      </c>
      <c r="D153" t="s">
        <v>220</v>
      </c>
      <c r="E153" t="s">
        <v>220</v>
      </c>
      <c r="F153" t="s">
        <v>226</v>
      </c>
      <c r="G153">
        <f t="shared" si="6"/>
        <v>1</v>
      </c>
      <c r="H153" t="s">
        <v>230</v>
      </c>
      <c r="I153" t="s">
        <v>233</v>
      </c>
      <c r="J153">
        <v>1</v>
      </c>
      <c r="K153">
        <v>19</v>
      </c>
      <c r="L153" s="2">
        <f t="shared" si="7"/>
        <v>18</v>
      </c>
      <c r="M153" t="s">
        <v>258</v>
      </c>
      <c r="N153" t="s">
        <v>271</v>
      </c>
    </row>
    <row r="154" spans="1:14">
      <c r="A154" t="s">
        <v>163</v>
      </c>
      <c r="B154" s="1">
        <v>45847</v>
      </c>
      <c r="C154" t="s">
        <v>217</v>
      </c>
      <c r="D154" t="s">
        <v>224</v>
      </c>
      <c r="E154" t="str">
        <f t="shared" si="8"/>
        <v>Security</v>
      </c>
      <c r="F154" t="s">
        <v>227</v>
      </c>
      <c r="G154">
        <f t="shared" si="6"/>
        <v>0</v>
      </c>
      <c r="H154" t="s">
        <v>229</v>
      </c>
      <c r="I154" t="s">
        <v>237</v>
      </c>
      <c r="J154">
        <v>11</v>
      </c>
      <c r="L154" s="2" t="str">
        <f t="shared" si="7"/>
        <v/>
      </c>
      <c r="M154" t="s">
        <v>239</v>
      </c>
      <c r="N154" t="s">
        <v>278</v>
      </c>
    </row>
    <row r="155" spans="1:14">
      <c r="A155" t="s">
        <v>164</v>
      </c>
      <c r="B155" s="1">
        <v>45689</v>
      </c>
      <c r="C155" t="s">
        <v>214</v>
      </c>
      <c r="D155" t="s">
        <v>225</v>
      </c>
      <c r="E155" t="str">
        <f t="shared" si="8"/>
        <v>Pest Control</v>
      </c>
      <c r="F155" t="s">
        <v>226</v>
      </c>
      <c r="G155">
        <f t="shared" si="6"/>
        <v>1</v>
      </c>
      <c r="H155" t="s">
        <v>229</v>
      </c>
      <c r="I155" t="s">
        <v>238</v>
      </c>
      <c r="J155">
        <v>2</v>
      </c>
      <c r="K155">
        <v>6</v>
      </c>
      <c r="L155" s="2">
        <f t="shared" si="7"/>
        <v>4</v>
      </c>
      <c r="M155" t="s">
        <v>241</v>
      </c>
      <c r="N155" t="s">
        <v>288</v>
      </c>
    </row>
    <row r="156" spans="1:14">
      <c r="A156" t="s">
        <v>165</v>
      </c>
      <c r="B156" s="1">
        <v>45832</v>
      </c>
      <c r="C156" t="s">
        <v>212</v>
      </c>
      <c r="D156" t="s">
        <v>221</v>
      </c>
      <c r="E156" t="str">
        <f t="shared" si="8"/>
        <v>Gardening</v>
      </c>
      <c r="F156" t="s">
        <v>226</v>
      </c>
      <c r="G156">
        <f t="shared" si="6"/>
        <v>1</v>
      </c>
      <c r="H156" t="s">
        <v>230</v>
      </c>
      <c r="I156" t="s">
        <v>234</v>
      </c>
      <c r="J156">
        <v>4</v>
      </c>
      <c r="K156">
        <v>14</v>
      </c>
      <c r="L156" s="2">
        <f t="shared" si="7"/>
        <v>10</v>
      </c>
      <c r="M156" t="s">
        <v>250</v>
      </c>
      <c r="N156" t="s">
        <v>272</v>
      </c>
    </row>
    <row r="157" spans="1:14">
      <c r="A157" t="s">
        <v>166</v>
      </c>
      <c r="B157" s="1">
        <v>45719</v>
      </c>
      <c r="C157" t="s">
        <v>213</v>
      </c>
      <c r="D157" t="s">
        <v>222</v>
      </c>
      <c r="E157" t="str">
        <f t="shared" si="8"/>
        <v>Electrical</v>
      </c>
      <c r="F157" t="s">
        <v>227</v>
      </c>
      <c r="G157">
        <f t="shared" si="6"/>
        <v>0</v>
      </c>
      <c r="H157" t="s">
        <v>229</v>
      </c>
      <c r="I157" t="s">
        <v>235</v>
      </c>
      <c r="J157">
        <v>6</v>
      </c>
      <c r="L157" s="2" t="str">
        <f t="shared" si="7"/>
        <v/>
      </c>
      <c r="M157" t="s">
        <v>260</v>
      </c>
      <c r="N157" t="s">
        <v>279</v>
      </c>
    </row>
    <row r="158" spans="1:14">
      <c r="A158" t="s">
        <v>167</v>
      </c>
      <c r="B158" s="1">
        <v>45727</v>
      </c>
      <c r="C158" t="s">
        <v>213</v>
      </c>
      <c r="D158" t="s">
        <v>219</v>
      </c>
      <c r="E158" t="str">
        <f t="shared" si="8"/>
        <v>Cleaning</v>
      </c>
      <c r="F158" t="s">
        <v>226</v>
      </c>
      <c r="G158">
        <f t="shared" si="6"/>
        <v>1</v>
      </c>
      <c r="H158" t="s">
        <v>230</v>
      </c>
      <c r="I158" t="s">
        <v>232</v>
      </c>
      <c r="J158">
        <v>4</v>
      </c>
      <c r="K158">
        <v>15</v>
      </c>
      <c r="L158" s="2">
        <f t="shared" si="7"/>
        <v>11</v>
      </c>
      <c r="M158" t="s">
        <v>248</v>
      </c>
      <c r="N158" t="s">
        <v>270</v>
      </c>
    </row>
    <row r="159" spans="1:14">
      <c r="A159" t="s">
        <v>168</v>
      </c>
      <c r="B159" s="1">
        <v>45754</v>
      </c>
      <c r="C159" t="s">
        <v>215</v>
      </c>
      <c r="D159" t="s">
        <v>222</v>
      </c>
      <c r="E159" t="str">
        <f t="shared" si="8"/>
        <v>Electrical</v>
      </c>
      <c r="F159" t="s">
        <v>226</v>
      </c>
      <c r="G159">
        <f t="shared" si="6"/>
        <v>1</v>
      </c>
      <c r="H159" t="s">
        <v>230</v>
      </c>
      <c r="I159" t="s">
        <v>235</v>
      </c>
      <c r="J159">
        <v>3</v>
      </c>
      <c r="K159">
        <v>32</v>
      </c>
      <c r="L159" s="2">
        <f t="shared" si="7"/>
        <v>29</v>
      </c>
      <c r="M159" t="s">
        <v>254</v>
      </c>
      <c r="N159" t="s">
        <v>273</v>
      </c>
    </row>
    <row r="160" spans="1:14">
      <c r="A160" t="s">
        <v>169</v>
      </c>
      <c r="B160" s="1">
        <v>45674</v>
      </c>
      <c r="C160" t="s">
        <v>216</v>
      </c>
      <c r="D160" t="s">
        <v>223</v>
      </c>
      <c r="E160" t="str">
        <f t="shared" si="8"/>
        <v>Plumbing</v>
      </c>
      <c r="F160" t="s">
        <v>226</v>
      </c>
      <c r="G160">
        <f t="shared" si="6"/>
        <v>1</v>
      </c>
      <c r="H160" t="s">
        <v>231</v>
      </c>
      <c r="I160" t="s">
        <v>236</v>
      </c>
      <c r="J160">
        <v>1</v>
      </c>
      <c r="K160">
        <v>23</v>
      </c>
      <c r="L160" s="2">
        <f t="shared" si="7"/>
        <v>22</v>
      </c>
      <c r="M160" t="s">
        <v>252</v>
      </c>
      <c r="N160" t="s">
        <v>280</v>
      </c>
    </row>
    <row r="161" spans="1:14">
      <c r="A161" t="s">
        <v>170</v>
      </c>
      <c r="B161" s="1">
        <v>45696</v>
      </c>
      <c r="C161" t="s">
        <v>214</v>
      </c>
      <c r="D161" t="s">
        <v>219</v>
      </c>
      <c r="E161" t="str">
        <f t="shared" si="8"/>
        <v>Cleaning</v>
      </c>
      <c r="F161" t="s">
        <v>226</v>
      </c>
      <c r="G161">
        <f t="shared" si="6"/>
        <v>1</v>
      </c>
      <c r="H161" t="s">
        <v>229</v>
      </c>
      <c r="I161" t="s">
        <v>232</v>
      </c>
      <c r="J161">
        <v>19</v>
      </c>
      <c r="K161">
        <v>23</v>
      </c>
      <c r="L161" s="2">
        <f t="shared" si="7"/>
        <v>4</v>
      </c>
      <c r="M161" t="s">
        <v>244</v>
      </c>
      <c r="N161" t="s">
        <v>269</v>
      </c>
    </row>
    <row r="162" spans="1:14">
      <c r="A162" t="s">
        <v>171</v>
      </c>
      <c r="B162" s="1">
        <v>45778</v>
      </c>
      <c r="C162" t="s">
        <v>211</v>
      </c>
      <c r="D162" t="s">
        <v>219</v>
      </c>
      <c r="E162" t="str">
        <f t="shared" si="8"/>
        <v>Cleaning</v>
      </c>
      <c r="F162" t="s">
        <v>226</v>
      </c>
      <c r="G162">
        <f t="shared" si="6"/>
        <v>1</v>
      </c>
      <c r="H162" t="s">
        <v>230</v>
      </c>
      <c r="I162" t="s">
        <v>232</v>
      </c>
      <c r="J162">
        <v>10</v>
      </c>
      <c r="K162">
        <v>11</v>
      </c>
      <c r="L162" s="2">
        <f t="shared" si="7"/>
        <v>1</v>
      </c>
      <c r="M162" t="s">
        <v>253</v>
      </c>
      <c r="N162" t="s">
        <v>270</v>
      </c>
    </row>
    <row r="163" spans="1:14">
      <c r="A163" t="s">
        <v>172</v>
      </c>
      <c r="B163" s="1">
        <v>45668</v>
      </c>
      <c r="C163" t="s">
        <v>216</v>
      </c>
      <c r="D163" t="s">
        <v>222</v>
      </c>
      <c r="E163" t="str">
        <f t="shared" si="8"/>
        <v>Electrical</v>
      </c>
      <c r="F163" t="s">
        <v>226</v>
      </c>
      <c r="G163">
        <f t="shared" si="6"/>
        <v>1</v>
      </c>
      <c r="H163" t="s">
        <v>230</v>
      </c>
      <c r="I163" t="s">
        <v>235</v>
      </c>
      <c r="J163">
        <v>16</v>
      </c>
      <c r="K163">
        <v>41</v>
      </c>
      <c r="L163" s="2">
        <f t="shared" si="7"/>
        <v>25</v>
      </c>
      <c r="M163" t="s">
        <v>258</v>
      </c>
      <c r="N163" t="s">
        <v>273</v>
      </c>
    </row>
    <row r="164" spans="1:14">
      <c r="A164" t="s">
        <v>173</v>
      </c>
      <c r="B164" s="1">
        <v>45827</v>
      </c>
      <c r="C164" t="s">
        <v>212</v>
      </c>
      <c r="D164" t="s">
        <v>224</v>
      </c>
      <c r="E164" t="str">
        <f t="shared" si="8"/>
        <v>Security</v>
      </c>
      <c r="F164" t="s">
        <v>227</v>
      </c>
      <c r="G164">
        <f t="shared" si="6"/>
        <v>0</v>
      </c>
      <c r="H164" t="s">
        <v>230</v>
      </c>
      <c r="I164" t="s">
        <v>237</v>
      </c>
      <c r="J164">
        <v>8</v>
      </c>
      <c r="L164" s="2" t="str">
        <f t="shared" si="7"/>
        <v/>
      </c>
      <c r="M164" t="s">
        <v>242</v>
      </c>
      <c r="N164" t="s">
        <v>276</v>
      </c>
    </row>
    <row r="165" spans="1:14">
      <c r="A165" t="s">
        <v>174</v>
      </c>
      <c r="B165" s="1">
        <v>45710</v>
      </c>
      <c r="C165" t="s">
        <v>214</v>
      </c>
      <c r="D165" t="s">
        <v>222</v>
      </c>
      <c r="E165" t="str">
        <f t="shared" si="8"/>
        <v>Electrical</v>
      </c>
      <c r="F165" t="s">
        <v>227</v>
      </c>
      <c r="G165">
        <f t="shared" si="6"/>
        <v>0</v>
      </c>
      <c r="H165" t="s">
        <v>230</v>
      </c>
      <c r="I165" t="s">
        <v>235</v>
      </c>
      <c r="J165">
        <v>15</v>
      </c>
      <c r="L165" s="2" t="str">
        <f t="shared" si="7"/>
        <v/>
      </c>
      <c r="M165" t="s">
        <v>257</v>
      </c>
      <c r="N165" t="s">
        <v>273</v>
      </c>
    </row>
    <row r="166" spans="1:14">
      <c r="A166" t="s">
        <v>175</v>
      </c>
      <c r="B166" s="1">
        <v>45730</v>
      </c>
      <c r="C166" t="s">
        <v>213</v>
      </c>
      <c r="D166" t="s">
        <v>223</v>
      </c>
      <c r="E166" t="str">
        <f t="shared" si="8"/>
        <v>Plumbing</v>
      </c>
      <c r="F166" t="s">
        <v>226</v>
      </c>
      <c r="G166">
        <f t="shared" si="6"/>
        <v>1</v>
      </c>
      <c r="H166" t="s">
        <v>229</v>
      </c>
      <c r="I166" t="s">
        <v>236</v>
      </c>
      <c r="J166">
        <v>8</v>
      </c>
      <c r="K166">
        <v>65</v>
      </c>
      <c r="L166" s="2">
        <f t="shared" si="7"/>
        <v>57</v>
      </c>
      <c r="M166" t="s">
        <v>243</v>
      </c>
      <c r="N166" t="s">
        <v>282</v>
      </c>
    </row>
    <row r="167" spans="1:14">
      <c r="A167" t="s">
        <v>176</v>
      </c>
      <c r="B167" s="1">
        <v>45807</v>
      </c>
      <c r="C167" t="s">
        <v>211</v>
      </c>
      <c r="D167" t="s">
        <v>219</v>
      </c>
      <c r="E167" t="str">
        <f t="shared" si="8"/>
        <v>Cleaning</v>
      </c>
      <c r="F167" t="s">
        <v>226</v>
      </c>
      <c r="G167">
        <f t="shared" si="6"/>
        <v>1</v>
      </c>
      <c r="H167" t="s">
        <v>229</v>
      </c>
      <c r="I167" t="s">
        <v>232</v>
      </c>
      <c r="J167">
        <v>1</v>
      </c>
      <c r="K167">
        <v>30</v>
      </c>
      <c r="L167" s="2">
        <f t="shared" si="7"/>
        <v>29</v>
      </c>
      <c r="M167" t="s">
        <v>248</v>
      </c>
      <c r="N167" t="s">
        <v>269</v>
      </c>
    </row>
    <row r="168" spans="1:14">
      <c r="A168" t="s">
        <v>177</v>
      </c>
      <c r="B168" s="1">
        <v>45842</v>
      </c>
      <c r="C168" t="s">
        <v>217</v>
      </c>
      <c r="D168" t="s">
        <v>220</v>
      </c>
      <c r="E168" t="s">
        <v>220</v>
      </c>
      <c r="F168" t="s">
        <v>226</v>
      </c>
      <c r="G168">
        <f t="shared" si="6"/>
        <v>1</v>
      </c>
      <c r="H168" t="s">
        <v>231</v>
      </c>
      <c r="I168" t="s">
        <v>233</v>
      </c>
      <c r="J168">
        <v>12</v>
      </c>
      <c r="K168">
        <v>16</v>
      </c>
      <c r="L168" s="2">
        <f t="shared" si="7"/>
        <v>4</v>
      </c>
      <c r="M168" t="s">
        <v>260</v>
      </c>
      <c r="N168" t="s">
        <v>287</v>
      </c>
    </row>
    <row r="169" spans="1:14">
      <c r="A169" t="s">
        <v>178</v>
      </c>
      <c r="B169" s="1">
        <v>45658</v>
      </c>
      <c r="C169" t="s">
        <v>216</v>
      </c>
      <c r="D169" t="s">
        <v>225</v>
      </c>
      <c r="E169" t="str">
        <f t="shared" si="8"/>
        <v>Pest Control</v>
      </c>
      <c r="F169" t="s">
        <v>227</v>
      </c>
      <c r="G169">
        <f t="shared" si="6"/>
        <v>0</v>
      </c>
      <c r="H169" t="s">
        <v>229</v>
      </c>
      <c r="I169" t="s">
        <v>238</v>
      </c>
      <c r="J169">
        <v>4</v>
      </c>
      <c r="L169" s="2" t="str">
        <f t="shared" si="7"/>
        <v/>
      </c>
      <c r="M169" t="s">
        <v>260</v>
      </c>
      <c r="N169" t="s">
        <v>288</v>
      </c>
    </row>
    <row r="170" spans="1:14">
      <c r="A170" t="s">
        <v>179</v>
      </c>
      <c r="B170" s="1">
        <v>45856</v>
      </c>
      <c r="C170" t="s">
        <v>217</v>
      </c>
      <c r="D170" t="s">
        <v>222</v>
      </c>
      <c r="E170" t="str">
        <f t="shared" si="8"/>
        <v>Electrical</v>
      </c>
      <c r="F170" t="s">
        <v>226</v>
      </c>
      <c r="G170">
        <f t="shared" si="6"/>
        <v>1</v>
      </c>
      <c r="H170" t="s">
        <v>229</v>
      </c>
      <c r="I170" t="s">
        <v>235</v>
      </c>
      <c r="J170">
        <v>11</v>
      </c>
      <c r="K170">
        <v>24</v>
      </c>
      <c r="L170" s="2">
        <f t="shared" si="7"/>
        <v>13</v>
      </c>
      <c r="M170" t="s">
        <v>263</v>
      </c>
      <c r="N170" t="s">
        <v>279</v>
      </c>
    </row>
    <row r="171" spans="1:14">
      <c r="A171" t="s">
        <v>180</v>
      </c>
      <c r="B171" s="1">
        <v>45791</v>
      </c>
      <c r="C171" t="s">
        <v>211</v>
      </c>
      <c r="D171" t="s">
        <v>222</v>
      </c>
      <c r="E171" t="str">
        <f t="shared" si="8"/>
        <v>Electrical</v>
      </c>
      <c r="F171" t="s">
        <v>227</v>
      </c>
      <c r="G171">
        <f t="shared" si="6"/>
        <v>0</v>
      </c>
      <c r="H171" t="s">
        <v>229</v>
      </c>
      <c r="I171" t="s">
        <v>235</v>
      </c>
      <c r="J171">
        <v>8</v>
      </c>
      <c r="L171" s="2" t="str">
        <f t="shared" si="7"/>
        <v/>
      </c>
      <c r="M171" t="s">
        <v>252</v>
      </c>
      <c r="N171" t="s">
        <v>279</v>
      </c>
    </row>
    <row r="172" spans="1:14">
      <c r="A172" t="s">
        <v>181</v>
      </c>
      <c r="B172" s="1">
        <v>45681</v>
      </c>
      <c r="C172" t="s">
        <v>216</v>
      </c>
      <c r="D172" t="s">
        <v>220</v>
      </c>
      <c r="E172" t="s">
        <v>220</v>
      </c>
      <c r="F172" t="s">
        <v>226</v>
      </c>
      <c r="G172">
        <f t="shared" si="6"/>
        <v>1</v>
      </c>
      <c r="H172" t="s">
        <v>230</v>
      </c>
      <c r="I172" t="s">
        <v>233</v>
      </c>
      <c r="J172">
        <v>11</v>
      </c>
      <c r="K172">
        <v>20</v>
      </c>
      <c r="L172" s="2">
        <f t="shared" si="7"/>
        <v>9</v>
      </c>
      <c r="M172" t="s">
        <v>268</v>
      </c>
      <c r="N172" t="s">
        <v>271</v>
      </c>
    </row>
    <row r="173" spans="1:14">
      <c r="A173" t="s">
        <v>182</v>
      </c>
      <c r="B173" s="1">
        <v>45769</v>
      </c>
      <c r="C173" t="s">
        <v>215</v>
      </c>
      <c r="D173" t="s">
        <v>223</v>
      </c>
      <c r="E173" t="str">
        <f t="shared" si="8"/>
        <v>Plumbing</v>
      </c>
      <c r="F173" t="s">
        <v>226</v>
      </c>
      <c r="G173">
        <f t="shared" si="6"/>
        <v>1</v>
      </c>
      <c r="H173" t="s">
        <v>229</v>
      </c>
      <c r="I173" t="s">
        <v>236</v>
      </c>
      <c r="J173">
        <v>4</v>
      </c>
      <c r="K173">
        <v>5</v>
      </c>
      <c r="L173" s="2">
        <f t="shared" si="7"/>
        <v>1</v>
      </c>
      <c r="M173" t="s">
        <v>250</v>
      </c>
      <c r="N173" t="s">
        <v>282</v>
      </c>
    </row>
    <row r="174" spans="1:14">
      <c r="A174" t="s">
        <v>183</v>
      </c>
      <c r="B174" s="1">
        <v>45693</v>
      </c>
      <c r="C174" t="s">
        <v>214</v>
      </c>
      <c r="D174" t="s">
        <v>219</v>
      </c>
      <c r="E174" t="str">
        <f t="shared" si="8"/>
        <v>Cleaning</v>
      </c>
      <c r="F174" t="s">
        <v>228</v>
      </c>
      <c r="G174">
        <f t="shared" si="6"/>
        <v>0</v>
      </c>
      <c r="H174" t="s">
        <v>230</v>
      </c>
      <c r="I174" t="s">
        <v>232</v>
      </c>
      <c r="J174">
        <v>4</v>
      </c>
      <c r="L174" s="2" t="str">
        <f t="shared" si="7"/>
        <v/>
      </c>
      <c r="M174" t="s">
        <v>251</v>
      </c>
      <c r="N174" t="s">
        <v>270</v>
      </c>
    </row>
    <row r="175" spans="1:14">
      <c r="A175" t="s">
        <v>184</v>
      </c>
      <c r="B175" s="1">
        <v>45810</v>
      </c>
      <c r="C175" t="s">
        <v>212</v>
      </c>
      <c r="D175" t="s">
        <v>223</v>
      </c>
      <c r="E175" t="str">
        <f t="shared" si="8"/>
        <v>Plumbing</v>
      </c>
      <c r="F175" t="s">
        <v>228</v>
      </c>
      <c r="G175">
        <f t="shared" si="6"/>
        <v>0</v>
      </c>
      <c r="H175" t="s">
        <v>229</v>
      </c>
      <c r="I175" t="s">
        <v>236</v>
      </c>
      <c r="J175">
        <v>8</v>
      </c>
      <c r="L175" s="2" t="str">
        <f t="shared" si="7"/>
        <v/>
      </c>
      <c r="M175" t="s">
        <v>253</v>
      </c>
      <c r="N175" t="s">
        <v>282</v>
      </c>
    </row>
    <row r="176" spans="1:14">
      <c r="A176" t="s">
        <v>185</v>
      </c>
      <c r="B176" s="1">
        <v>45715</v>
      </c>
      <c r="C176" t="s">
        <v>214</v>
      </c>
      <c r="D176" t="s">
        <v>224</v>
      </c>
      <c r="E176" t="str">
        <f t="shared" si="8"/>
        <v>Security</v>
      </c>
      <c r="F176" t="s">
        <v>226</v>
      </c>
      <c r="G176">
        <f t="shared" si="6"/>
        <v>1</v>
      </c>
      <c r="H176" t="s">
        <v>231</v>
      </c>
      <c r="I176" t="s">
        <v>237</v>
      </c>
      <c r="J176">
        <v>25</v>
      </c>
      <c r="K176">
        <v>57</v>
      </c>
      <c r="L176" s="2">
        <f t="shared" si="7"/>
        <v>32</v>
      </c>
      <c r="M176" t="s">
        <v>262</v>
      </c>
      <c r="N176" t="s">
        <v>289</v>
      </c>
    </row>
    <row r="177" spans="1:14">
      <c r="A177" t="s">
        <v>186</v>
      </c>
      <c r="B177" s="1">
        <v>45730</v>
      </c>
      <c r="C177" t="s">
        <v>213</v>
      </c>
      <c r="D177" t="s">
        <v>221</v>
      </c>
      <c r="E177" t="str">
        <f t="shared" si="8"/>
        <v>Gardening</v>
      </c>
      <c r="F177" t="s">
        <v>226</v>
      </c>
      <c r="G177">
        <f t="shared" si="6"/>
        <v>1</v>
      </c>
      <c r="H177" t="s">
        <v>229</v>
      </c>
      <c r="I177" t="s">
        <v>234</v>
      </c>
      <c r="J177">
        <v>9</v>
      </c>
      <c r="K177">
        <v>39</v>
      </c>
      <c r="L177" s="2">
        <f t="shared" si="7"/>
        <v>30</v>
      </c>
      <c r="M177" t="s">
        <v>239</v>
      </c>
      <c r="N177" t="s">
        <v>283</v>
      </c>
    </row>
    <row r="178" spans="1:14">
      <c r="A178" t="s">
        <v>187</v>
      </c>
      <c r="B178" s="1">
        <v>45849</v>
      </c>
      <c r="C178" t="s">
        <v>217</v>
      </c>
      <c r="D178" t="s">
        <v>221</v>
      </c>
      <c r="E178" t="str">
        <f t="shared" si="8"/>
        <v>Gardening</v>
      </c>
      <c r="F178" t="s">
        <v>226</v>
      </c>
      <c r="G178">
        <f t="shared" si="6"/>
        <v>1</v>
      </c>
      <c r="H178" t="s">
        <v>230</v>
      </c>
      <c r="I178" t="s">
        <v>234</v>
      </c>
      <c r="J178">
        <v>2</v>
      </c>
      <c r="K178">
        <v>21</v>
      </c>
      <c r="L178" s="2">
        <f t="shared" si="7"/>
        <v>19</v>
      </c>
      <c r="M178" t="s">
        <v>262</v>
      </c>
      <c r="N178" t="s">
        <v>272</v>
      </c>
    </row>
    <row r="179" spans="1:14">
      <c r="A179" t="s">
        <v>188</v>
      </c>
      <c r="B179" s="1">
        <v>45721</v>
      </c>
      <c r="C179" t="s">
        <v>213</v>
      </c>
      <c r="D179" t="s">
        <v>223</v>
      </c>
      <c r="E179" t="str">
        <f t="shared" si="8"/>
        <v>Plumbing</v>
      </c>
      <c r="F179" t="s">
        <v>226</v>
      </c>
      <c r="G179">
        <f t="shared" si="6"/>
        <v>1</v>
      </c>
      <c r="H179" t="s">
        <v>229</v>
      </c>
      <c r="I179" t="s">
        <v>236</v>
      </c>
      <c r="J179">
        <v>5</v>
      </c>
      <c r="K179">
        <v>12</v>
      </c>
      <c r="L179" s="2">
        <f t="shared" si="7"/>
        <v>7</v>
      </c>
      <c r="M179" t="s">
        <v>242</v>
      </c>
      <c r="N179" t="s">
        <v>282</v>
      </c>
    </row>
    <row r="180" spans="1:14">
      <c r="A180" t="s">
        <v>189</v>
      </c>
      <c r="B180" s="1">
        <v>45760</v>
      </c>
      <c r="C180" t="s">
        <v>215</v>
      </c>
      <c r="D180" t="s">
        <v>219</v>
      </c>
      <c r="E180" t="str">
        <f t="shared" si="8"/>
        <v>Cleaning</v>
      </c>
      <c r="F180" t="s">
        <v>226</v>
      </c>
      <c r="G180">
        <f t="shared" si="6"/>
        <v>1</v>
      </c>
      <c r="H180" t="s">
        <v>229</v>
      </c>
      <c r="I180" t="s">
        <v>232</v>
      </c>
      <c r="J180">
        <v>10</v>
      </c>
      <c r="K180">
        <v>12</v>
      </c>
      <c r="L180" s="2">
        <f t="shared" si="7"/>
        <v>2</v>
      </c>
      <c r="M180" t="s">
        <v>244</v>
      </c>
      <c r="N180" t="s">
        <v>269</v>
      </c>
    </row>
    <row r="181" spans="1:14">
      <c r="A181" t="s">
        <v>190</v>
      </c>
      <c r="B181" s="1">
        <v>45783</v>
      </c>
      <c r="C181" t="s">
        <v>211</v>
      </c>
      <c r="D181" t="s">
        <v>220</v>
      </c>
      <c r="E181" t="s">
        <v>220</v>
      </c>
      <c r="F181" t="s">
        <v>226</v>
      </c>
      <c r="G181">
        <f t="shared" si="6"/>
        <v>1</v>
      </c>
      <c r="H181" t="s">
        <v>229</v>
      </c>
      <c r="I181" t="s">
        <v>233</v>
      </c>
      <c r="J181">
        <v>12</v>
      </c>
      <c r="K181">
        <v>19</v>
      </c>
      <c r="L181" s="2">
        <f t="shared" si="7"/>
        <v>7</v>
      </c>
      <c r="M181" t="s">
        <v>252</v>
      </c>
      <c r="N181" t="s">
        <v>274</v>
      </c>
    </row>
    <row r="182" spans="1:14">
      <c r="A182" t="s">
        <v>191</v>
      </c>
      <c r="B182" s="1">
        <v>45846</v>
      </c>
      <c r="C182" t="s">
        <v>217</v>
      </c>
      <c r="D182" t="s">
        <v>223</v>
      </c>
      <c r="E182" t="str">
        <f t="shared" si="8"/>
        <v>Plumbing</v>
      </c>
      <c r="F182" t="s">
        <v>226</v>
      </c>
      <c r="G182">
        <f t="shared" si="6"/>
        <v>1</v>
      </c>
      <c r="H182" t="s">
        <v>229</v>
      </c>
      <c r="I182" t="s">
        <v>236</v>
      </c>
      <c r="J182">
        <v>15</v>
      </c>
      <c r="K182">
        <v>36</v>
      </c>
      <c r="L182" s="2">
        <f t="shared" si="7"/>
        <v>21</v>
      </c>
      <c r="M182" t="s">
        <v>253</v>
      </c>
      <c r="N182" t="s">
        <v>282</v>
      </c>
    </row>
    <row r="183" spans="1:14">
      <c r="A183" t="s">
        <v>192</v>
      </c>
      <c r="B183" s="1">
        <v>45827</v>
      </c>
      <c r="C183" t="s">
        <v>212</v>
      </c>
      <c r="D183" t="s">
        <v>221</v>
      </c>
      <c r="E183" t="str">
        <f t="shared" si="8"/>
        <v>Gardening</v>
      </c>
      <c r="F183" t="s">
        <v>227</v>
      </c>
      <c r="G183">
        <f t="shared" si="6"/>
        <v>0</v>
      </c>
      <c r="H183" t="s">
        <v>230</v>
      </c>
      <c r="I183" t="s">
        <v>234</v>
      </c>
      <c r="J183">
        <v>26</v>
      </c>
      <c r="L183" s="2" t="str">
        <f t="shared" si="7"/>
        <v/>
      </c>
      <c r="M183" t="s">
        <v>248</v>
      </c>
      <c r="N183" t="s">
        <v>272</v>
      </c>
    </row>
    <row r="184" spans="1:14">
      <c r="A184" t="s">
        <v>193</v>
      </c>
      <c r="B184" s="1">
        <v>45717</v>
      </c>
      <c r="C184" t="s">
        <v>213</v>
      </c>
      <c r="D184" t="s">
        <v>223</v>
      </c>
      <c r="E184" t="str">
        <f t="shared" si="8"/>
        <v>Plumbing</v>
      </c>
      <c r="F184" t="s">
        <v>227</v>
      </c>
      <c r="G184">
        <f t="shared" si="6"/>
        <v>0</v>
      </c>
      <c r="H184" t="s">
        <v>230</v>
      </c>
      <c r="I184" t="s">
        <v>236</v>
      </c>
      <c r="J184">
        <v>31</v>
      </c>
      <c r="L184" s="2" t="str">
        <f t="shared" si="7"/>
        <v/>
      </c>
      <c r="M184" t="s">
        <v>265</v>
      </c>
      <c r="N184" t="s">
        <v>275</v>
      </c>
    </row>
    <row r="185" spans="1:14">
      <c r="A185" t="s">
        <v>194</v>
      </c>
      <c r="B185" s="1">
        <v>45685</v>
      </c>
      <c r="C185" t="s">
        <v>216</v>
      </c>
      <c r="D185" t="s">
        <v>219</v>
      </c>
      <c r="E185" t="str">
        <f t="shared" si="8"/>
        <v>Cleaning</v>
      </c>
      <c r="F185" t="s">
        <v>226</v>
      </c>
      <c r="G185">
        <f t="shared" si="6"/>
        <v>1</v>
      </c>
      <c r="H185" t="s">
        <v>229</v>
      </c>
      <c r="I185" t="s">
        <v>232</v>
      </c>
      <c r="J185">
        <v>14</v>
      </c>
      <c r="K185">
        <v>39</v>
      </c>
      <c r="L185" s="2">
        <f t="shared" si="7"/>
        <v>25</v>
      </c>
      <c r="M185" t="s">
        <v>263</v>
      </c>
      <c r="N185" t="s">
        <v>269</v>
      </c>
    </row>
    <row r="186" spans="1:14">
      <c r="A186" t="s">
        <v>195</v>
      </c>
      <c r="B186" s="1">
        <v>45843</v>
      </c>
      <c r="C186" t="s">
        <v>217</v>
      </c>
      <c r="D186" t="s">
        <v>219</v>
      </c>
      <c r="E186" t="str">
        <f t="shared" si="8"/>
        <v>Cleaning</v>
      </c>
      <c r="F186" t="s">
        <v>226</v>
      </c>
      <c r="G186">
        <f t="shared" si="6"/>
        <v>1</v>
      </c>
      <c r="H186" t="s">
        <v>229</v>
      </c>
      <c r="I186" t="s">
        <v>232</v>
      </c>
      <c r="J186">
        <v>40</v>
      </c>
      <c r="K186">
        <v>119</v>
      </c>
      <c r="L186" s="2">
        <f t="shared" si="7"/>
        <v>79</v>
      </c>
      <c r="M186" t="s">
        <v>251</v>
      </c>
      <c r="N186" t="s">
        <v>269</v>
      </c>
    </row>
    <row r="187" spans="1:14">
      <c r="A187" t="s">
        <v>196</v>
      </c>
      <c r="B187" s="1">
        <v>45685</v>
      </c>
      <c r="C187" t="s">
        <v>216</v>
      </c>
      <c r="D187" t="s">
        <v>224</v>
      </c>
      <c r="E187" t="str">
        <f t="shared" si="8"/>
        <v>Security</v>
      </c>
      <c r="F187" t="s">
        <v>227</v>
      </c>
      <c r="G187">
        <f t="shared" si="6"/>
        <v>0</v>
      </c>
      <c r="H187" t="s">
        <v>229</v>
      </c>
      <c r="I187" t="s">
        <v>237</v>
      </c>
      <c r="J187">
        <v>2</v>
      </c>
      <c r="L187" s="2" t="str">
        <f t="shared" si="7"/>
        <v/>
      </c>
      <c r="M187" t="s">
        <v>254</v>
      </c>
      <c r="N187" t="s">
        <v>278</v>
      </c>
    </row>
    <row r="188" spans="1:14">
      <c r="A188" t="s">
        <v>197</v>
      </c>
      <c r="B188" s="1">
        <v>45715</v>
      </c>
      <c r="C188" t="s">
        <v>214</v>
      </c>
      <c r="D188" t="s">
        <v>224</v>
      </c>
      <c r="E188" t="str">
        <f t="shared" si="8"/>
        <v>Security</v>
      </c>
      <c r="F188" t="s">
        <v>227</v>
      </c>
      <c r="G188">
        <f t="shared" si="6"/>
        <v>0</v>
      </c>
      <c r="H188" t="s">
        <v>230</v>
      </c>
      <c r="I188" t="s">
        <v>237</v>
      </c>
      <c r="J188">
        <v>12</v>
      </c>
      <c r="L188" s="2" t="str">
        <f t="shared" si="7"/>
        <v/>
      </c>
      <c r="M188" t="s">
        <v>268</v>
      </c>
      <c r="N188" t="s">
        <v>276</v>
      </c>
    </row>
    <row r="189" spans="1:14">
      <c r="A189" t="s">
        <v>198</v>
      </c>
      <c r="B189" s="1">
        <v>45757</v>
      </c>
      <c r="C189" t="s">
        <v>215</v>
      </c>
      <c r="D189" t="s">
        <v>220</v>
      </c>
      <c r="E189" t="s">
        <v>220</v>
      </c>
      <c r="F189" t="s">
        <v>226</v>
      </c>
      <c r="G189">
        <f t="shared" si="6"/>
        <v>1</v>
      </c>
      <c r="H189" t="s">
        <v>229</v>
      </c>
      <c r="I189" t="s">
        <v>233</v>
      </c>
      <c r="J189">
        <v>9</v>
      </c>
      <c r="K189">
        <v>15</v>
      </c>
      <c r="L189" s="2">
        <f t="shared" si="7"/>
        <v>6</v>
      </c>
      <c r="M189" t="s">
        <v>250</v>
      </c>
      <c r="N189" t="s">
        <v>274</v>
      </c>
    </row>
    <row r="190" spans="1:14">
      <c r="A190" t="s">
        <v>199</v>
      </c>
      <c r="B190" s="1">
        <v>45687</v>
      </c>
      <c r="C190" t="s">
        <v>216</v>
      </c>
      <c r="D190" t="s">
        <v>222</v>
      </c>
      <c r="E190" t="str">
        <f t="shared" si="8"/>
        <v>Electrical</v>
      </c>
      <c r="F190" t="s">
        <v>226</v>
      </c>
      <c r="G190">
        <f t="shared" si="6"/>
        <v>1</v>
      </c>
      <c r="H190" t="s">
        <v>230</v>
      </c>
      <c r="I190" t="s">
        <v>235</v>
      </c>
      <c r="J190">
        <v>8</v>
      </c>
      <c r="K190">
        <v>16</v>
      </c>
      <c r="L190" s="2">
        <f t="shared" si="7"/>
        <v>8</v>
      </c>
      <c r="M190" t="s">
        <v>254</v>
      </c>
      <c r="N190" t="s">
        <v>273</v>
      </c>
    </row>
    <row r="191" spans="1:14">
      <c r="A191" t="s">
        <v>200</v>
      </c>
      <c r="B191" s="1">
        <v>45668</v>
      </c>
      <c r="C191" t="s">
        <v>216</v>
      </c>
      <c r="D191" t="s">
        <v>220</v>
      </c>
      <c r="E191" t="s">
        <v>220</v>
      </c>
      <c r="F191" t="s">
        <v>227</v>
      </c>
      <c r="G191">
        <f t="shared" si="6"/>
        <v>0</v>
      </c>
      <c r="H191" t="s">
        <v>230</v>
      </c>
      <c r="I191" t="s">
        <v>233</v>
      </c>
      <c r="J191">
        <v>19</v>
      </c>
      <c r="L191" s="2" t="str">
        <f t="shared" si="7"/>
        <v/>
      </c>
      <c r="M191" t="s">
        <v>251</v>
      </c>
      <c r="N191" t="s">
        <v>271</v>
      </c>
    </row>
    <row r="192" spans="1:14">
      <c r="A192" t="s">
        <v>201</v>
      </c>
      <c r="B192" s="1">
        <v>45664</v>
      </c>
      <c r="C192" t="s">
        <v>216</v>
      </c>
      <c r="D192" t="s">
        <v>223</v>
      </c>
      <c r="E192" t="str">
        <f t="shared" si="8"/>
        <v>Plumbing</v>
      </c>
      <c r="F192" t="s">
        <v>226</v>
      </c>
      <c r="G192">
        <f t="shared" si="6"/>
        <v>1</v>
      </c>
      <c r="H192" t="s">
        <v>231</v>
      </c>
      <c r="I192" t="s">
        <v>236</v>
      </c>
      <c r="J192">
        <v>15</v>
      </c>
      <c r="K192">
        <v>69</v>
      </c>
      <c r="L192" s="2">
        <f t="shared" si="7"/>
        <v>54</v>
      </c>
      <c r="M192" t="s">
        <v>246</v>
      </c>
      <c r="N192" t="s">
        <v>280</v>
      </c>
    </row>
    <row r="193" spans="1:14">
      <c r="A193" t="s">
        <v>202</v>
      </c>
      <c r="B193" s="1">
        <v>45742</v>
      </c>
      <c r="C193" t="s">
        <v>213</v>
      </c>
      <c r="D193" t="s">
        <v>220</v>
      </c>
      <c r="E193" t="s">
        <v>220</v>
      </c>
      <c r="F193" t="s">
        <v>226</v>
      </c>
      <c r="G193">
        <f t="shared" si="6"/>
        <v>1</v>
      </c>
      <c r="H193" t="s">
        <v>229</v>
      </c>
      <c r="I193" t="s">
        <v>233</v>
      </c>
      <c r="J193">
        <v>1</v>
      </c>
      <c r="K193">
        <v>3</v>
      </c>
      <c r="L193" s="2">
        <f t="shared" si="7"/>
        <v>2</v>
      </c>
      <c r="M193" t="s">
        <v>258</v>
      </c>
      <c r="N193" t="s">
        <v>274</v>
      </c>
    </row>
    <row r="194" spans="1:14">
      <c r="A194" t="s">
        <v>203</v>
      </c>
      <c r="B194" s="1">
        <v>45849</v>
      </c>
      <c r="C194" t="s">
        <v>217</v>
      </c>
      <c r="D194" t="s">
        <v>219</v>
      </c>
      <c r="E194" t="str">
        <f t="shared" si="8"/>
        <v>Cleaning</v>
      </c>
      <c r="F194" t="s">
        <v>226</v>
      </c>
      <c r="G194">
        <f t="shared" si="6"/>
        <v>1</v>
      </c>
      <c r="H194" t="s">
        <v>230</v>
      </c>
      <c r="I194" t="s">
        <v>232</v>
      </c>
      <c r="J194">
        <v>40</v>
      </c>
      <c r="K194">
        <v>79</v>
      </c>
      <c r="L194" s="2">
        <f t="shared" si="7"/>
        <v>39</v>
      </c>
      <c r="M194" t="s">
        <v>242</v>
      </c>
      <c r="N194" t="s">
        <v>270</v>
      </c>
    </row>
    <row r="195" spans="1:14">
      <c r="A195" t="s">
        <v>204</v>
      </c>
      <c r="B195" s="1">
        <v>45838</v>
      </c>
      <c r="C195" t="s">
        <v>212</v>
      </c>
      <c r="D195" t="s">
        <v>222</v>
      </c>
      <c r="E195" t="str">
        <f t="shared" ref="E195:E201" si="9">PROPER(TRIM(D195))</f>
        <v>Electrical</v>
      </c>
      <c r="F195" t="s">
        <v>226</v>
      </c>
      <c r="G195">
        <f t="shared" ref="G195:G201" si="10">IF(UPPER(TRIM(F195))="RESOLVED", 1, 0)</f>
        <v>1</v>
      </c>
      <c r="H195" t="s">
        <v>231</v>
      </c>
      <c r="I195" t="s">
        <v>235</v>
      </c>
      <c r="J195">
        <v>1</v>
      </c>
      <c r="K195">
        <v>79</v>
      </c>
      <c r="L195" s="2">
        <f t="shared" ref="L195:L201" si="11">IF(OR(ISBLANK($K195), ISBLANK($J195)), "", $K195 - $J195)</f>
        <v>78</v>
      </c>
      <c r="M195" t="s">
        <v>242</v>
      </c>
      <c r="N195" t="s">
        <v>277</v>
      </c>
    </row>
    <row r="196" spans="1:14">
      <c r="A196" t="s">
        <v>205</v>
      </c>
      <c r="B196" s="1">
        <v>45767</v>
      </c>
      <c r="C196" t="s">
        <v>215</v>
      </c>
      <c r="D196" t="s">
        <v>219</v>
      </c>
      <c r="E196" t="str">
        <f t="shared" si="9"/>
        <v>Cleaning</v>
      </c>
      <c r="F196" t="s">
        <v>227</v>
      </c>
      <c r="G196">
        <f t="shared" si="10"/>
        <v>0</v>
      </c>
      <c r="H196" t="s">
        <v>231</v>
      </c>
      <c r="I196" t="s">
        <v>232</v>
      </c>
      <c r="J196">
        <v>24</v>
      </c>
      <c r="L196" s="2" t="str">
        <f t="shared" si="11"/>
        <v/>
      </c>
      <c r="M196" t="s">
        <v>254</v>
      </c>
      <c r="N196" t="s">
        <v>284</v>
      </c>
    </row>
    <row r="197" spans="1:14">
      <c r="A197" t="s">
        <v>206</v>
      </c>
      <c r="B197" s="1">
        <v>45810</v>
      </c>
      <c r="C197" t="s">
        <v>212</v>
      </c>
      <c r="D197" t="s">
        <v>222</v>
      </c>
      <c r="E197" t="str">
        <f t="shared" si="9"/>
        <v>Electrical</v>
      </c>
      <c r="F197" t="s">
        <v>226</v>
      </c>
      <c r="G197">
        <f t="shared" si="10"/>
        <v>1</v>
      </c>
      <c r="H197" t="s">
        <v>229</v>
      </c>
      <c r="I197" t="s">
        <v>235</v>
      </c>
      <c r="J197">
        <v>8</v>
      </c>
      <c r="K197">
        <v>14</v>
      </c>
      <c r="L197" s="2">
        <f t="shared" si="11"/>
        <v>6</v>
      </c>
      <c r="M197" t="s">
        <v>241</v>
      </c>
      <c r="N197" t="s">
        <v>279</v>
      </c>
    </row>
    <row r="198" spans="1:14">
      <c r="A198" t="s">
        <v>207</v>
      </c>
      <c r="B198" s="1">
        <v>45720</v>
      </c>
      <c r="C198" t="s">
        <v>213</v>
      </c>
      <c r="D198" t="s">
        <v>223</v>
      </c>
      <c r="E198" t="str">
        <f t="shared" si="9"/>
        <v>Plumbing</v>
      </c>
      <c r="F198" t="s">
        <v>226</v>
      </c>
      <c r="G198">
        <f t="shared" si="10"/>
        <v>1</v>
      </c>
      <c r="H198" t="s">
        <v>231</v>
      </c>
      <c r="I198" t="s">
        <v>236</v>
      </c>
      <c r="J198">
        <v>7</v>
      </c>
      <c r="K198">
        <v>43</v>
      </c>
      <c r="L198" s="2">
        <f t="shared" si="11"/>
        <v>36</v>
      </c>
      <c r="M198" t="s">
        <v>255</v>
      </c>
      <c r="N198" t="s">
        <v>280</v>
      </c>
    </row>
    <row r="199" spans="1:14">
      <c r="A199" t="s">
        <v>208</v>
      </c>
      <c r="B199" s="1">
        <v>45733</v>
      </c>
      <c r="C199" t="s">
        <v>213</v>
      </c>
      <c r="D199" t="s">
        <v>219</v>
      </c>
      <c r="E199" t="str">
        <f t="shared" si="9"/>
        <v>Cleaning</v>
      </c>
      <c r="F199" t="s">
        <v>227</v>
      </c>
      <c r="G199">
        <f t="shared" si="10"/>
        <v>0</v>
      </c>
      <c r="H199" t="s">
        <v>229</v>
      </c>
      <c r="I199" t="s">
        <v>232</v>
      </c>
      <c r="J199">
        <v>3</v>
      </c>
      <c r="L199" s="2" t="str">
        <f t="shared" si="11"/>
        <v/>
      </c>
      <c r="M199" t="s">
        <v>245</v>
      </c>
      <c r="N199" t="s">
        <v>269</v>
      </c>
    </row>
    <row r="200" spans="1:14">
      <c r="A200" t="s">
        <v>209</v>
      </c>
      <c r="B200" s="1">
        <v>45852</v>
      </c>
      <c r="C200" t="s">
        <v>217</v>
      </c>
      <c r="D200" t="s">
        <v>219</v>
      </c>
      <c r="E200" t="str">
        <f t="shared" si="9"/>
        <v>Cleaning</v>
      </c>
      <c r="F200" t="s">
        <v>226</v>
      </c>
      <c r="G200">
        <f t="shared" si="10"/>
        <v>1</v>
      </c>
      <c r="H200" t="s">
        <v>230</v>
      </c>
      <c r="I200" t="s">
        <v>232</v>
      </c>
      <c r="J200">
        <v>17</v>
      </c>
      <c r="K200">
        <v>22</v>
      </c>
      <c r="L200" s="2">
        <f t="shared" si="11"/>
        <v>5</v>
      </c>
      <c r="M200" t="s">
        <v>252</v>
      </c>
      <c r="N200" t="s">
        <v>270</v>
      </c>
    </row>
    <row r="201" spans="1:14">
      <c r="A201" t="s">
        <v>210</v>
      </c>
      <c r="B201" s="1">
        <v>45695</v>
      </c>
      <c r="C201" t="s">
        <v>214</v>
      </c>
      <c r="D201" t="s">
        <v>221</v>
      </c>
      <c r="E201" t="str">
        <f t="shared" si="9"/>
        <v>Gardening</v>
      </c>
      <c r="F201" t="s">
        <v>228</v>
      </c>
      <c r="G201">
        <f t="shared" si="10"/>
        <v>0</v>
      </c>
      <c r="H201" t="s">
        <v>229</v>
      </c>
      <c r="I201" t="s">
        <v>234</v>
      </c>
      <c r="J201">
        <v>4</v>
      </c>
      <c r="L201" s="2" t="str">
        <f t="shared" si="11"/>
        <v/>
      </c>
      <c r="M201" t="s">
        <v>240</v>
      </c>
      <c r="N201" t="s">
        <v>283</v>
      </c>
    </row>
  </sheetData>
  <conditionalFormatting sqref="J2:J201">
    <cfRule type="cellIs" dxfId="6" priority="2" operator="greaterThan">
      <formula>72</formula>
    </cfRule>
  </conditionalFormatting>
  <conditionalFormatting sqref="L1:L1048576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5" sqref="D5"/>
    </sheetView>
  </sheetViews>
  <sheetFormatPr defaultRowHeight="14.4"/>
  <cols>
    <col min="1" max="1" width="21" style="9" customWidth="1"/>
  </cols>
  <sheetData>
    <row r="1" spans="1:2">
      <c r="A1" s="10" t="s">
        <v>307</v>
      </c>
      <c r="B1" s="11">
        <f>COUNTA(Table1[Request_ID])</f>
        <v>200</v>
      </c>
    </row>
    <row r="2" spans="1:2">
      <c r="A2" s="10" t="s">
        <v>308</v>
      </c>
      <c r="B2" s="12">
        <f>SUM(Table1[Is_Resolved]) / COUNTA(Table1[Request_ID])</f>
        <v>0.67</v>
      </c>
    </row>
    <row r="3" spans="1:2">
      <c r="A3" s="10" t="s">
        <v>309</v>
      </c>
      <c r="B3" s="13">
        <f>AVERAGE(Table1[Response_Time_Hours])</f>
        <v>11.095000000000001</v>
      </c>
    </row>
    <row r="4" spans="1:2">
      <c r="A4" s="10" t="s">
        <v>310</v>
      </c>
      <c r="B4" s="13">
        <f>AVERAGE(Table1[Resolution_Time_Hours])</f>
        <v>33.432835820895519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Pivot_category_counts</vt:lpstr>
      <vt:lpstr>Status_By_Category</vt:lpstr>
      <vt:lpstr>Pivot_Average_Times</vt:lpstr>
      <vt:lpstr>Pivot_Monthly_Trend</vt:lpstr>
      <vt:lpstr>Sheet1</vt:lpstr>
      <vt:lpstr>KPI_Summary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</cp:lastModifiedBy>
  <dcterms:created xsi:type="dcterms:W3CDTF">2025-08-27T17:18:13Z</dcterms:created>
  <dcterms:modified xsi:type="dcterms:W3CDTF">2025-08-28T17:04:07Z</dcterms:modified>
</cp:coreProperties>
</file>