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19420" windowHeight="9060"/>
  </bookViews>
  <sheets>
    <sheet name="Standard normal" sheetId="3" r:id="rId1"/>
  </sheets>
  <calcPr calcId="124519"/>
  <fileRecoveryPr autoRecover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3"/>
  <c r="F38"/>
  <c r="F39"/>
  <c r="K37"/>
  <c r="K38"/>
  <c r="K39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11"/>
  <c r="E12"/>
  <c r="F57" l="1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40"/>
  <c r="F41"/>
  <c r="F42"/>
  <c r="F43"/>
  <c r="F44"/>
  <c r="F45"/>
  <c r="F46"/>
  <c r="F47"/>
  <c r="F48"/>
  <c r="F49"/>
  <c r="F50"/>
  <c r="F51"/>
  <c r="F52"/>
  <c r="F53"/>
  <c r="F54"/>
  <c r="F55"/>
  <c r="F56"/>
  <c r="F11"/>
  <c r="E11"/>
  <c r="G55" l="1"/>
  <c r="J55"/>
  <c r="K55" s="1"/>
  <c r="G28"/>
  <c r="J28"/>
  <c r="K28" s="1"/>
  <c r="J12"/>
  <c r="K12" s="1"/>
  <c r="G12"/>
  <c r="G83"/>
  <c r="J83"/>
  <c r="K83" s="1"/>
  <c r="G67"/>
  <c r="J67"/>
  <c r="K67" s="1"/>
  <c r="G56"/>
  <c r="J56"/>
  <c r="K56" s="1"/>
  <c r="J48"/>
  <c r="K48" s="1"/>
  <c r="G48"/>
  <c r="G40"/>
  <c r="J40"/>
  <c r="K40" s="1"/>
  <c r="J29"/>
  <c r="K29" s="1"/>
  <c r="G29"/>
  <c r="G21"/>
  <c r="J21"/>
  <c r="K21" s="1"/>
  <c r="G13"/>
  <c r="J13"/>
  <c r="K13" s="1"/>
  <c r="G84"/>
  <c r="J84"/>
  <c r="K84" s="1"/>
  <c r="G76"/>
  <c r="J76"/>
  <c r="K76" s="1"/>
  <c r="J68"/>
  <c r="K68" s="1"/>
  <c r="G68"/>
  <c r="J60"/>
  <c r="K60" s="1"/>
  <c r="G60"/>
  <c r="G11"/>
  <c r="J11"/>
  <c r="I12"/>
  <c r="J49"/>
  <c r="K49" s="1"/>
  <c r="G49"/>
  <c r="J41"/>
  <c r="K41" s="1"/>
  <c r="G41"/>
  <c r="J30"/>
  <c r="K30" s="1"/>
  <c r="G30"/>
  <c r="J22"/>
  <c r="K22" s="1"/>
  <c r="G22"/>
  <c r="J14"/>
  <c r="K14" s="1"/>
  <c r="G14"/>
  <c r="G85"/>
  <c r="J85"/>
  <c r="K85" s="1"/>
  <c r="J77"/>
  <c r="K77" s="1"/>
  <c r="G77"/>
  <c r="J69"/>
  <c r="K69" s="1"/>
  <c r="G69"/>
  <c r="G61"/>
  <c r="J61"/>
  <c r="K61" s="1"/>
  <c r="G50"/>
  <c r="J50"/>
  <c r="K50" s="1"/>
  <c r="G42"/>
  <c r="J42"/>
  <c r="K42" s="1"/>
  <c r="G31"/>
  <c r="J31"/>
  <c r="K31" s="1"/>
  <c r="G23"/>
  <c r="J23"/>
  <c r="K23" s="1"/>
  <c r="G15"/>
  <c r="J15"/>
  <c r="K15" s="1"/>
  <c r="G86"/>
  <c r="J86"/>
  <c r="K86" s="1"/>
  <c r="G78"/>
  <c r="J78"/>
  <c r="K78" s="1"/>
  <c r="G70"/>
  <c r="J70"/>
  <c r="K70" s="1"/>
  <c r="G62"/>
  <c r="J62"/>
  <c r="K62" s="1"/>
  <c r="J47"/>
  <c r="K47" s="1"/>
  <c r="G47"/>
  <c r="J36"/>
  <c r="K36" s="1"/>
  <c r="G36"/>
  <c r="J20"/>
  <c r="K20" s="1"/>
  <c r="G20"/>
  <c r="G75"/>
  <c r="J75"/>
  <c r="K75" s="1"/>
  <c r="G59"/>
  <c r="J59"/>
  <c r="K59" s="1"/>
  <c r="G51"/>
  <c r="J51"/>
  <c r="K51" s="1"/>
  <c r="G43"/>
  <c r="J43"/>
  <c r="K43" s="1"/>
  <c r="G32"/>
  <c r="J32"/>
  <c r="K32" s="1"/>
  <c r="G24"/>
  <c r="J24"/>
  <c r="K24" s="1"/>
  <c r="G16"/>
  <c r="J16"/>
  <c r="K16" s="1"/>
  <c r="G87"/>
  <c r="J87"/>
  <c r="K87" s="1"/>
  <c r="J79"/>
  <c r="K79" s="1"/>
  <c r="G79"/>
  <c r="J71"/>
  <c r="K71" s="1"/>
  <c r="G71"/>
  <c r="J63"/>
  <c r="K63" s="1"/>
  <c r="G63"/>
  <c r="G52"/>
  <c r="J52"/>
  <c r="K52" s="1"/>
  <c r="J44"/>
  <c r="K44" s="1"/>
  <c r="G44"/>
  <c r="G33"/>
  <c r="J33"/>
  <c r="K33" s="1"/>
  <c r="G25"/>
  <c r="J25"/>
  <c r="K25" s="1"/>
  <c r="J17"/>
  <c r="K17" s="1"/>
  <c r="G17"/>
  <c r="G88"/>
  <c r="J88"/>
  <c r="K88" s="1"/>
  <c r="J80"/>
  <c r="K80" s="1"/>
  <c r="G80"/>
  <c r="G72"/>
  <c r="J72"/>
  <c r="K72" s="1"/>
  <c r="G64"/>
  <c r="J64"/>
  <c r="K64" s="1"/>
  <c r="J53"/>
  <c r="K53" s="1"/>
  <c r="G53"/>
  <c r="G45"/>
  <c r="J45"/>
  <c r="K45" s="1"/>
  <c r="J34"/>
  <c r="K34" s="1"/>
  <c r="G34"/>
  <c r="G26"/>
  <c r="J26"/>
  <c r="K26" s="1"/>
  <c r="J18"/>
  <c r="K18" s="1"/>
  <c r="G18"/>
  <c r="J89"/>
  <c r="K89" s="1"/>
  <c r="G89"/>
  <c r="J81"/>
  <c r="K81" s="1"/>
  <c r="G81"/>
  <c r="J73"/>
  <c r="K73" s="1"/>
  <c r="G73"/>
  <c r="J65"/>
  <c r="K65" s="1"/>
  <c r="G65"/>
  <c r="J57"/>
  <c r="K57" s="1"/>
  <c r="G57"/>
  <c r="G54"/>
  <c r="J54"/>
  <c r="K54" s="1"/>
  <c r="G46"/>
  <c r="J46"/>
  <c r="K46" s="1"/>
  <c r="G35"/>
  <c r="J35"/>
  <c r="K35" s="1"/>
  <c r="G27"/>
  <c r="J27"/>
  <c r="K27" s="1"/>
  <c r="G19"/>
  <c r="J19"/>
  <c r="K19" s="1"/>
  <c r="G90"/>
  <c r="J90"/>
  <c r="K90" s="1"/>
  <c r="G82"/>
  <c r="J82"/>
  <c r="K82" s="1"/>
  <c r="G74"/>
  <c r="J74"/>
  <c r="K74" s="1"/>
  <c r="G66"/>
  <c r="J66"/>
  <c r="K66" s="1"/>
  <c r="G58"/>
  <c r="J58"/>
  <c r="K58" s="1"/>
  <c r="I11"/>
  <c r="M12" l="1"/>
  <c r="K11"/>
  <c r="M11"/>
</calcChain>
</file>

<file path=xl/sharedStrings.xml><?xml version="1.0" encoding="utf-8"?>
<sst xmlns="http://schemas.openxmlformats.org/spreadsheetml/2006/main" count="25" uniqueCount="20">
  <si>
    <t>Standard normal distribution</t>
  </si>
  <si>
    <t>Background</t>
  </si>
  <si>
    <t>Task 1</t>
  </si>
  <si>
    <t>Task 2</t>
  </si>
  <si>
    <t>Standardize the dataset</t>
  </si>
  <si>
    <t>Calculate the mean and standard deviation of the dataset</t>
  </si>
  <si>
    <t>Task 3</t>
  </si>
  <si>
    <t>Plot the data on a graph to see the change</t>
  </si>
  <si>
    <t>You are given an approximately normally distributed dataset</t>
  </si>
  <si>
    <t>Original dataset</t>
  </si>
  <si>
    <t>mean  =</t>
  </si>
  <si>
    <t>Standard Deviation =</t>
  </si>
  <si>
    <t>x - u</t>
  </si>
  <si>
    <t xml:space="preserve">mean = </t>
  </si>
  <si>
    <t>(x-u)/SD</t>
  </si>
  <si>
    <t>Norm Dist</t>
  </si>
  <si>
    <t>are completely different.</t>
  </si>
  <si>
    <t>the standard deviation (the spread) of the graph</t>
  </si>
  <si>
    <t>You can see that the difference in the graphs is almost</t>
  </si>
  <si>
    <t xml:space="preserve">unnoticable However, the mean (center of the graph) and 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</si>
</sst>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1" fillId="2" borderId="0" xfId="0" applyFont="1" applyFill="1" applyBorder="1"/>
    <xf numFmtId="0" fontId="2" fillId="2" borderId="0" xfId="0" applyFont="1" applyFill="1" applyBorder="1"/>
    <xf numFmtId="2" fontId="1" fillId="2" borderId="0" xfId="0" applyNumberFormat="1" applyFont="1" applyFill="1" applyBorder="1"/>
    <xf numFmtId="2" fontId="1" fillId="2" borderId="0" xfId="0" applyNumberFormat="1" applyFont="1" applyFill="1"/>
    <xf numFmtId="2" fontId="1" fillId="2" borderId="2" xfId="0" applyNumberFormat="1" applyFont="1" applyFill="1" applyBorder="1"/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2" fontId="2" fillId="2" borderId="0" xfId="0" applyNumberFormat="1" applyFont="1" applyFill="1" applyBorder="1" applyAlignment="1">
      <alignment horizontal="right"/>
    </xf>
    <xf numFmtId="0" fontId="4" fillId="2" borderId="0" xfId="0" applyFont="1" applyFill="1" applyBorder="1"/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smoothMarker"/>
        <c:ser>
          <c:idx val="0"/>
          <c:order val="0"/>
          <c:marker>
            <c:symbol val="none"/>
          </c:marker>
          <c:yVal>
            <c:numRef>
              <c:f>'Standard normal'!$C$11:$C$90</c:f>
              <c:numCache>
                <c:formatCode>0.00</c:formatCode>
                <c:ptCount val="80"/>
                <c:pt idx="0">
                  <c:v>3.2198857242833265E-4</c:v>
                </c:pt>
                <c:pt idx="1">
                  <c:v>3.7719598073972536E-4</c:v>
                </c:pt>
                <c:pt idx="2">
                  <c:v>3.7719598073972536E-4</c:v>
                </c:pt>
                <c:pt idx="3">
                  <c:v>6.1846726484632601E-4</c:v>
                </c:pt>
                <c:pt idx="4">
                  <c:v>1.1735910471119344E-3</c:v>
                </c:pt>
                <c:pt idx="5">
                  <c:v>1.2275279265526464E-3</c:v>
                </c:pt>
                <c:pt idx="6">
                  <c:v>1.6242857749753895E-3</c:v>
                </c:pt>
                <c:pt idx="7">
                  <c:v>2.2353424134501591E-3</c:v>
                </c:pt>
                <c:pt idx="8">
                  <c:v>2.4639530174339315E-3</c:v>
                </c:pt>
                <c:pt idx="9">
                  <c:v>2.5373325940507441E-3</c:v>
                </c:pt>
                <c:pt idx="10">
                  <c:v>2.7363709229357024E-3</c:v>
                </c:pt>
                <c:pt idx="11">
                  <c:v>2.9356441532656318E-3</c:v>
                </c:pt>
                <c:pt idx="12">
                  <c:v>3.1557638252795376E-3</c:v>
                </c:pt>
                <c:pt idx="13">
                  <c:v>3.2110313479870433E-3</c:v>
                </c:pt>
                <c:pt idx="14">
                  <c:v>3.2663333852465362E-3</c:v>
                </c:pt>
                <c:pt idx="15">
                  <c:v>3.5459094645055177E-3</c:v>
                </c:pt>
                <c:pt idx="16">
                  <c:v>3.5678599628228918E-3</c:v>
                </c:pt>
                <c:pt idx="17">
                  <c:v>3.9875170205803017E-3</c:v>
                </c:pt>
                <c:pt idx="18">
                  <c:v>4.3412646329278855E-3</c:v>
                </c:pt>
                <c:pt idx="19">
                  <c:v>4.4676513732864447E-3</c:v>
                </c:pt>
                <c:pt idx="20">
                  <c:v>4.7520874376570559E-3</c:v>
                </c:pt>
                <c:pt idx="21">
                  <c:v>4.7547823909723716E-3</c:v>
                </c:pt>
                <c:pt idx="22">
                  <c:v>4.8258096827929666E-3</c:v>
                </c:pt>
                <c:pt idx="23">
                  <c:v>4.9126901240323659E-3</c:v>
                </c:pt>
                <c:pt idx="24">
                  <c:v>4.9955710494137386E-3</c:v>
                </c:pt>
                <c:pt idx="25">
                  <c:v>5.0469837463100976E-3</c:v>
                </c:pt>
                <c:pt idx="26">
                  <c:v>5.1865743314345857E-3</c:v>
                </c:pt>
                <c:pt idx="27">
                  <c:v>5.286162763520624E-3</c:v>
                </c:pt>
                <c:pt idx="28">
                  <c:v>5.2944139532420317E-3</c:v>
                </c:pt>
                <c:pt idx="29">
                  <c:v>5.2989866588124017E-3</c:v>
                </c:pt>
                <c:pt idx="30">
                  <c:v>5.3131296476959236E-3</c:v>
                </c:pt>
                <c:pt idx="31">
                  <c:v>5.3345412766789609E-3</c:v>
                </c:pt>
                <c:pt idx="32">
                  <c:v>5.3633074456236008E-3</c:v>
                </c:pt>
                <c:pt idx="33">
                  <c:v>5.3765541710333866E-3</c:v>
                </c:pt>
                <c:pt idx="34">
                  <c:v>5.3789600566214657E-3</c:v>
                </c:pt>
                <c:pt idx="35">
                  <c:v>5.3836551432102893E-3</c:v>
                </c:pt>
                <c:pt idx="36">
                  <c:v>5.3895602551511414E-3</c:v>
                </c:pt>
                <c:pt idx="37">
                  <c:v>5.3918850027753493E-3</c:v>
                </c:pt>
                <c:pt idx="38">
                  <c:v>5.394587240991568E-3</c:v>
                </c:pt>
                <c:pt idx="39">
                  <c:v>5.3861867739053923E-3</c:v>
                </c:pt>
                <c:pt idx="40">
                  <c:v>5.3815891175245292E-3</c:v>
                </c:pt>
                <c:pt idx="41">
                  <c:v>5.3811617393700788E-3</c:v>
                </c:pt>
                <c:pt idx="42">
                  <c:v>5.3798388180271422E-3</c:v>
                </c:pt>
                <c:pt idx="43">
                  <c:v>5.3706189790085641E-3</c:v>
                </c:pt>
                <c:pt idx="44">
                  <c:v>5.3541840646976861E-3</c:v>
                </c:pt>
                <c:pt idx="45">
                  <c:v>5.3279985665860381E-3</c:v>
                </c:pt>
                <c:pt idx="46">
                  <c:v>5.3241558421255617E-3</c:v>
                </c:pt>
                <c:pt idx="47">
                  <c:v>5.2799770784970777E-3</c:v>
                </c:pt>
                <c:pt idx="48">
                  <c:v>5.2457390284065229E-3</c:v>
                </c:pt>
                <c:pt idx="49">
                  <c:v>5.1814952231775801E-3</c:v>
                </c:pt>
                <c:pt idx="50">
                  <c:v>5.0652822206806933E-3</c:v>
                </c:pt>
                <c:pt idx="51">
                  <c:v>4.9004565759729933E-3</c:v>
                </c:pt>
                <c:pt idx="52">
                  <c:v>4.7219280774636763E-3</c:v>
                </c:pt>
                <c:pt idx="53">
                  <c:v>4.7053700801157755E-3</c:v>
                </c:pt>
                <c:pt idx="54">
                  <c:v>4.5704241686415469E-3</c:v>
                </c:pt>
                <c:pt idx="55">
                  <c:v>4.3020846125364168E-3</c:v>
                </c:pt>
                <c:pt idx="56">
                  <c:v>4.2791800816069517E-3</c:v>
                </c:pt>
                <c:pt idx="57">
                  <c:v>4.2029357131425906E-3</c:v>
                </c:pt>
                <c:pt idx="58">
                  <c:v>4.1082210996325101E-3</c:v>
                </c:pt>
                <c:pt idx="59">
                  <c:v>4.053247696348101E-3</c:v>
                </c:pt>
                <c:pt idx="60">
                  <c:v>4.022074421243989E-3</c:v>
                </c:pt>
                <c:pt idx="61">
                  <c:v>4.0116450007876602E-3</c:v>
                </c:pt>
                <c:pt idx="62">
                  <c:v>3.5419555446602365E-3</c:v>
                </c:pt>
                <c:pt idx="63">
                  <c:v>3.512642195702945E-3</c:v>
                </c:pt>
                <c:pt idx="64">
                  <c:v>3.4208000918095572E-3</c:v>
                </c:pt>
                <c:pt idx="65">
                  <c:v>3.4023978002905107E-3</c:v>
                </c:pt>
                <c:pt idx="66">
                  <c:v>3.3692532283168203E-3</c:v>
                </c:pt>
                <c:pt idx="67">
                  <c:v>3.2328548203443062E-3</c:v>
                </c:pt>
                <c:pt idx="68">
                  <c:v>3.1886236722754578E-3</c:v>
                </c:pt>
                <c:pt idx="69">
                  <c:v>3.1076227278977291E-3</c:v>
                </c:pt>
                <c:pt idx="70">
                  <c:v>3.0892374804432901E-3</c:v>
                </c:pt>
                <c:pt idx="71">
                  <c:v>2.891620025033367E-3</c:v>
                </c:pt>
                <c:pt idx="72">
                  <c:v>2.7612628249167707E-3</c:v>
                </c:pt>
                <c:pt idx="73">
                  <c:v>2.2250539031767927E-3</c:v>
                </c:pt>
                <c:pt idx="74">
                  <c:v>2.2017480499710567E-3</c:v>
                </c:pt>
                <c:pt idx="75">
                  <c:v>2.168642704640531E-3</c:v>
                </c:pt>
                <c:pt idx="76">
                  <c:v>1.9092402123858374E-3</c:v>
                </c:pt>
                <c:pt idx="77">
                  <c:v>1.1054899995210715E-3</c:v>
                </c:pt>
                <c:pt idx="78">
                  <c:v>1.0004480382079252E-3</c:v>
                </c:pt>
                <c:pt idx="79">
                  <c:v>6.0969614121086653E-4</c:v>
                </c:pt>
              </c:numCache>
            </c:numRef>
          </c:yVal>
          <c:smooth val="1"/>
        </c:ser>
        <c:dLbls/>
        <c:axId val="87657856"/>
        <c:axId val="87655552"/>
      </c:scatterChart>
      <c:valAx>
        <c:axId val="87657856"/>
        <c:scaling>
          <c:orientation val="minMax"/>
        </c:scaling>
        <c:axPos val="b"/>
        <c:majorTickMark val="none"/>
        <c:tickLblPos val="nextTo"/>
        <c:crossAx val="87655552"/>
        <c:crosses val="autoZero"/>
        <c:crossBetween val="midCat"/>
      </c:valAx>
      <c:valAx>
        <c:axId val="87655552"/>
        <c:scaling>
          <c:orientation val="minMax"/>
        </c:scaling>
        <c:axPos val="l"/>
        <c:numFmt formatCode="0.00" sourceLinked="1"/>
        <c:majorTickMark val="none"/>
        <c:tickLblPos val="nextTo"/>
        <c:crossAx val="87657856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4289788579577159"/>
          <c:y val="3.1888227386210867E-2"/>
          <c:w val="0.74581433899709904"/>
          <c:h val="0.7257545611676588"/>
        </c:manualLayout>
      </c:layout>
      <c:scatterChart>
        <c:scatterStyle val="smoothMarker"/>
        <c:ser>
          <c:idx val="0"/>
          <c:order val="0"/>
          <c:marker>
            <c:symbol val="none"/>
          </c:marker>
          <c:yVal>
            <c:numRef>
              <c:f>'Standard normal'!$G$11:$G$90</c:f>
              <c:numCache>
                <c:formatCode>0.00</c:formatCode>
                <c:ptCount val="80"/>
                <c:pt idx="0">
                  <c:v>3.2201876073442129E-4</c:v>
                </c:pt>
                <c:pt idx="1">
                  <c:v>3.7723033793651161E-4</c:v>
                </c:pt>
                <c:pt idx="2">
                  <c:v>3.7723033793651161E-4</c:v>
                </c:pt>
                <c:pt idx="3">
                  <c:v>6.1851809403555623E-4</c:v>
                </c:pt>
                <c:pt idx="4">
                  <c:v>1.1736719888626997E-3</c:v>
                </c:pt>
                <c:pt idx="5">
                  <c:v>1.2276113319318535E-3</c:v>
                </c:pt>
                <c:pt idx="6">
                  <c:v>1.6243851518890661E-3</c:v>
                </c:pt>
                <c:pt idx="7">
                  <c:v>2.2354595803052036E-3</c:v>
                </c:pt>
                <c:pt idx="8">
                  <c:v>2.464074820993162E-3</c:v>
                </c:pt>
                <c:pt idx="9">
                  <c:v>2.5374556540074052E-3</c:v>
                </c:pt>
                <c:pt idx="10">
                  <c:v>2.7364968173856871E-3</c:v>
                </c:pt>
                <c:pt idx="11">
                  <c:v>2.9357720311060072E-3</c:v>
                </c:pt>
                <c:pt idx="12">
                  <c:v>3.1558928660506192E-3</c:v>
                </c:pt>
                <c:pt idx="13">
                  <c:v>3.2111605053961522E-3</c:v>
                </c:pt>
                <c:pt idx="14">
                  <c:v>3.2664625868811404E-3</c:v>
                </c:pt>
                <c:pt idx="15">
                  <c:v>3.5460377331675112E-3</c:v>
                </c:pt>
                <c:pt idx="16">
                  <c:v>3.5679880729389138E-3</c:v>
                </c:pt>
                <c:pt idx="17">
                  <c:v>3.9876394391639295E-3</c:v>
                </c:pt>
                <c:pt idx="18">
                  <c:v>4.3413776282131451E-3</c:v>
                </c:pt>
                <c:pt idx="19">
                  <c:v>4.4677597062076826E-3</c:v>
                </c:pt>
                <c:pt idx="20">
                  <c:v>4.7521819450155531E-3</c:v>
                </c:pt>
                <c:pt idx="21">
                  <c:v>4.7548767403517945E-3</c:v>
                </c:pt>
                <c:pt idx="22">
                  <c:v>4.8258996437126056E-3</c:v>
                </c:pt>
                <c:pt idx="23">
                  <c:v>4.9127740535052341E-3</c:v>
                </c:pt>
                <c:pt idx="24">
                  <c:v>4.9956483924478946E-3</c:v>
                </c:pt>
                <c:pt idx="25">
                  <c:v>5.047056495504347E-3</c:v>
                </c:pt>
                <c:pt idx="29">
                  <c:v>5.2990262574514118E-3</c:v>
                </c:pt>
                <c:pt idx="30">
                  <c:v>5.3131662786020878E-3</c:v>
                </c:pt>
                <c:pt idx="31">
                  <c:v>5.3345728330743752E-3</c:v>
                </c:pt>
                <c:pt idx="32">
                  <c:v>5.3633303421609692E-3</c:v>
                </c:pt>
                <c:pt idx="33">
                  <c:v>5.3765716216390346E-3</c:v>
                </c:pt>
                <c:pt idx="34">
                  <c:v>5.3789763183092918E-3</c:v>
                </c:pt>
                <c:pt idx="35">
                  <c:v>5.3836687839967298E-3</c:v>
                </c:pt>
                <c:pt idx="36">
                  <c:v>5.3895695941981667E-3</c:v>
                </c:pt>
                <c:pt idx="37">
                  <c:v>5.3918919466503009E-3</c:v>
                </c:pt>
                <c:pt idx="38">
                  <c:v>5.3945855469053122E-3</c:v>
                </c:pt>
                <c:pt idx="39">
                  <c:v>5.3861747768268039E-3</c:v>
                </c:pt>
                <c:pt idx="40">
                  <c:v>5.381574257155259E-3</c:v>
                </c:pt>
                <c:pt idx="41">
                  <c:v>5.381146640739078E-3</c:v>
                </c:pt>
                <c:pt idx="42">
                  <c:v>5.3798230049591006E-3</c:v>
                </c:pt>
                <c:pt idx="43">
                  <c:v>5.370598891533465E-3</c:v>
                </c:pt>
                <c:pt idx="44">
                  <c:v>5.3541580826659057E-3</c:v>
                </c:pt>
                <c:pt idx="45">
                  <c:v>5.3279653622785635E-3</c:v>
                </c:pt>
                <c:pt idx="46">
                  <c:v>5.3241217141482087E-3</c:v>
                </c:pt>
                <c:pt idx="47">
                  <c:v>5.2799338361683937E-3</c:v>
                </c:pt>
                <c:pt idx="48">
                  <c:v>5.2456899977019822E-3</c:v>
                </c:pt>
                <c:pt idx="49">
                  <c:v>5.1814371096050747E-3</c:v>
                </c:pt>
                <c:pt idx="50">
                  <c:v>5.0652112113036768E-3</c:v>
                </c:pt>
                <c:pt idx="51">
                  <c:v>4.9003717416010745E-3</c:v>
                </c:pt>
                <c:pt idx="52">
                  <c:v>4.7218318364456949E-3</c:v>
                </c:pt>
                <c:pt idx="53">
                  <c:v>4.705272920370783E-3</c:v>
                </c:pt>
                <c:pt idx="54">
                  <c:v>4.5703202372836486E-3</c:v>
                </c:pt>
                <c:pt idx="55">
                  <c:v>4.3019703208607056E-3</c:v>
                </c:pt>
                <c:pt idx="56">
                  <c:v>4.2790650656040086E-3</c:v>
                </c:pt>
                <c:pt idx="57">
                  <c:v>4.2028184451967784E-3</c:v>
                </c:pt>
                <c:pt idx="58">
                  <c:v>4.1081013560727376E-3</c:v>
                </c:pt>
                <c:pt idx="59">
                  <c:v>4.053126669518463E-3</c:v>
                </c:pt>
                <c:pt idx="60">
                  <c:v>4.021952714560688E-3</c:v>
                </c:pt>
                <c:pt idx="61">
                  <c:v>4.0115230741997786E-3</c:v>
                </c:pt>
                <c:pt idx="62">
                  <c:v>3.541827247931905E-3</c:v>
                </c:pt>
                <c:pt idx="63">
                  <c:v>3.5125137104078429E-3</c:v>
                </c:pt>
                <c:pt idx="64">
                  <c:v>3.4206711607173107E-3</c:v>
                </c:pt>
                <c:pt idx="65">
                  <c:v>3.4022688058424444E-3</c:v>
                </c:pt>
                <c:pt idx="66">
                  <c:v>3.3691241412459961E-3</c:v>
                </c:pt>
                <c:pt idx="67">
                  <c:v>3.2327256368798679E-3</c:v>
                </c:pt>
                <c:pt idx="68">
                  <c:v>3.1884945537480817E-3</c:v>
                </c:pt>
                <c:pt idx="69">
                  <c:v>3.1074938473874946E-3</c:v>
                </c:pt>
                <c:pt idx="70">
                  <c:v>3.0891086751412777E-3</c:v>
                </c:pt>
                <c:pt idx="71">
                  <c:v>2.8914925116533536E-3</c:v>
                </c:pt>
                <c:pt idx="72">
                  <c:v>2.7611366369804796E-3</c:v>
                </c:pt>
                <c:pt idx="73">
                  <c:v>2.2249369733186677E-3</c:v>
                </c:pt>
                <c:pt idx="74">
                  <c:v>2.2016316591163486E-3</c:v>
                </c:pt>
                <c:pt idx="75">
                  <c:v>2.1685270989138653E-3</c:v>
                </c:pt>
                <c:pt idx="76">
                  <c:v>1.9091315539276046E-3</c:v>
                </c:pt>
                <c:pt idx="77">
                  <c:v>1.1054122786432208E-3</c:v>
                </c:pt>
                <c:pt idx="78">
                  <c:v>1.000375521101871E-3</c:v>
                </c:pt>
                <c:pt idx="79">
                  <c:v>6.0964587111762619E-4</c:v>
                </c:pt>
              </c:numCache>
            </c:numRef>
          </c:yVal>
          <c:smooth val="1"/>
        </c:ser>
        <c:dLbls/>
        <c:axId val="87560576"/>
        <c:axId val="87537920"/>
      </c:scatterChart>
      <c:valAx>
        <c:axId val="87560576"/>
        <c:scaling>
          <c:orientation val="minMax"/>
        </c:scaling>
        <c:axPos val="b"/>
        <c:majorTickMark val="none"/>
        <c:tickLblPos val="nextTo"/>
        <c:crossAx val="87537920"/>
        <c:crosses val="autoZero"/>
        <c:crossBetween val="midCat"/>
      </c:valAx>
      <c:valAx>
        <c:axId val="87537920"/>
        <c:scaling>
          <c:orientation val="minMax"/>
        </c:scaling>
        <c:axPos val="l"/>
        <c:numFmt formatCode="0.00" sourceLinked="1"/>
        <c:majorTickMark val="none"/>
        <c:tickLblPos val="nextTo"/>
        <c:crossAx val="87560576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yVal>
            <c:numRef>
              <c:f>'Standard normal'!$K$11:$K$90</c:f>
              <c:numCache>
                <c:formatCode>0.00</c:formatCode>
                <c:ptCount val="80"/>
                <c:pt idx="0">
                  <c:v>2.3813287356310456E-2</c:v>
                </c:pt>
                <c:pt idx="1">
                  <c:v>2.7896183490405034E-2</c:v>
                </c:pt>
                <c:pt idx="2">
                  <c:v>2.7896183490405034E-2</c:v>
                </c:pt>
                <c:pt idx="3">
                  <c:v>4.5739413053929388E-2</c:v>
                </c:pt>
                <c:pt idx="4">
                  <c:v>8.6793043576396653E-2</c:v>
                </c:pt>
                <c:pt idx="5">
                  <c:v>9.0781857996360543E-2</c:v>
                </c:pt>
                <c:pt idx="6">
                  <c:v>0.12012328198219646</c:v>
                </c:pt>
                <c:pt idx="7">
                  <c:v>0.16531223596356975</c:v>
                </c:pt>
                <c:pt idx="8">
                  <c:v>0.18221833301244433</c:v>
                </c:pt>
                <c:pt idx="9">
                  <c:v>0.18764484561384762</c:v>
                </c:pt>
                <c:pt idx="10">
                  <c:v>0.20236393964567154</c:v>
                </c:pt>
                <c:pt idx="11">
                  <c:v>0.21710034170028927</c:v>
                </c:pt>
                <c:pt idx="12">
                  <c:v>0.23337827744444323</c:v>
                </c:pt>
                <c:pt idx="13">
                  <c:v>0.23746531937404547</c:v>
                </c:pt>
                <c:pt idx="14">
                  <c:v>0.24155490829986037</c:v>
                </c:pt>
                <c:pt idx="15">
                  <c:v>0.26222949036773746</c:v>
                </c:pt>
                <c:pt idx="16">
                  <c:v>0.26385271799383264</c:v>
                </c:pt>
                <c:pt idx="17">
                  <c:v>0.29488593652617257</c:v>
                </c:pt>
                <c:pt idx="18">
                  <c:v>0.32104487560636208</c:v>
                </c:pt>
                <c:pt idx="19">
                  <c:v>0.33039083027405808</c:v>
                </c:pt>
                <c:pt idx="20">
                  <c:v>0.35142385483390015</c:v>
                </c:pt>
                <c:pt idx="21">
                  <c:v>0.3516231349490152</c:v>
                </c:pt>
                <c:pt idx="22">
                  <c:v>0.35687527865254709</c:v>
                </c:pt>
                <c:pt idx="23">
                  <c:v>0.36329964125671205</c:v>
                </c:pt>
                <c:pt idx="24">
                  <c:v>0.36942819862152182</c:v>
                </c:pt>
                <c:pt idx="25">
                  <c:v>0.37322982784254644</c:v>
                </c:pt>
                <c:pt idx="26">
                  <c:v>0.39894228040143265</c:v>
                </c:pt>
                <c:pt idx="27">
                  <c:v>0.39894228040143265</c:v>
                </c:pt>
                <c:pt idx="28">
                  <c:v>0.39894228040143265</c:v>
                </c:pt>
                <c:pt idx="29">
                  <c:v>0.3918629917385319</c:v>
                </c:pt>
                <c:pt idx="30">
                  <c:v>0.3929086463026244</c:v>
                </c:pt>
                <c:pt idx="31">
                  <c:v>0.39449166100585004</c:v>
                </c:pt>
                <c:pt idx="32">
                  <c:v>0.39661827880280365</c:v>
                </c:pt>
                <c:pt idx="33">
                  <c:v>0.39759747142020663</c:v>
                </c:pt>
                <c:pt idx="34">
                  <c:v>0.39777529873897216</c:v>
                </c:pt>
                <c:pt idx="35">
                  <c:v>0.39812230657655817</c:v>
                </c:pt>
                <c:pt idx="36">
                  <c:v>0.39855867149095442</c:v>
                </c:pt>
                <c:pt idx="37">
                  <c:v>0.39873040945478977</c:v>
                </c:pt>
                <c:pt idx="38">
                  <c:v>0.39892960119364784</c:v>
                </c:pt>
                <c:pt idx="39">
                  <c:v>0.39830762474634218</c:v>
                </c:pt>
                <c:pt idx="40">
                  <c:v>0.39796741631663135</c:v>
                </c:pt>
                <c:pt idx="41">
                  <c:v>0.39793579408265478</c:v>
                </c:pt>
                <c:pt idx="42">
                  <c:v>0.39783791121672551</c:v>
                </c:pt>
                <c:pt idx="43">
                  <c:v>0.39715578802889973</c:v>
                </c:pt>
                <c:pt idx="44">
                  <c:v>0.3959399902131438</c:v>
                </c:pt>
                <c:pt idx="45">
                  <c:v>0.39400303854049978</c:v>
                </c:pt>
                <c:pt idx="46">
                  <c:v>0.39371880076126003</c:v>
                </c:pt>
                <c:pt idx="47">
                  <c:v>0.3904511071846527</c:v>
                </c:pt>
                <c:pt idx="48">
                  <c:v>0.38791877533006153</c:v>
                </c:pt>
                <c:pt idx="49">
                  <c:v>0.38316727425529529</c:v>
                </c:pt>
                <c:pt idx="50">
                  <c:v>0.37457236907590691</c:v>
                </c:pt>
                <c:pt idx="51">
                  <c:v>0.36238249029139952</c:v>
                </c:pt>
                <c:pt idx="52">
                  <c:v>0.34917946430515906</c:v>
                </c:pt>
                <c:pt idx="53">
                  <c:v>0.34795493246141945</c:v>
                </c:pt>
                <c:pt idx="54">
                  <c:v>0.3379751815471258</c:v>
                </c:pt>
                <c:pt idx="55">
                  <c:v>0.31813070522764925</c:v>
                </c:pt>
                <c:pt idx="56">
                  <c:v>0.31643686160141643</c:v>
                </c:pt>
                <c:pt idx="57">
                  <c:v>0.31079842402230179</c:v>
                </c:pt>
                <c:pt idx="58">
                  <c:v>0.30379409528157891</c:v>
                </c:pt>
                <c:pt idx="59">
                  <c:v>0.29972871721089028</c:v>
                </c:pt>
                <c:pt idx="60">
                  <c:v>0.29742340324176286</c:v>
                </c:pt>
                <c:pt idx="61">
                  <c:v>0.29665213133707363</c:v>
                </c:pt>
                <c:pt idx="62">
                  <c:v>0.26191812498456435</c:v>
                </c:pt>
                <c:pt idx="63">
                  <c:v>0.25975038888465996</c:v>
                </c:pt>
                <c:pt idx="64">
                  <c:v>0.25295863233504512</c:v>
                </c:pt>
                <c:pt idx="65">
                  <c:v>0.25159777819204876</c:v>
                </c:pt>
                <c:pt idx="66">
                  <c:v>0.24914673024514142</c:v>
                </c:pt>
                <c:pt idx="67">
                  <c:v>0.23906006084726622</c:v>
                </c:pt>
                <c:pt idx="68">
                  <c:v>0.23578917224967061</c:v>
                </c:pt>
                <c:pt idx="69">
                  <c:v>0.22979917001430519</c:v>
                </c:pt>
                <c:pt idx="70">
                  <c:v>0.22843958652669749</c:v>
                </c:pt>
                <c:pt idx="71">
                  <c:v>0.21382587123676552</c:v>
                </c:pt>
                <c:pt idx="72">
                  <c:v>0.20418605430470646</c:v>
                </c:pt>
                <c:pt idx="73">
                  <c:v>0.16453408917691542</c:v>
                </c:pt>
                <c:pt idx="74">
                  <c:v>0.16281066119165397</c:v>
                </c:pt>
                <c:pt idx="75">
                  <c:v>0.16036257896468037</c:v>
                </c:pt>
                <c:pt idx="76">
                  <c:v>0.14118027841294636</c:v>
                </c:pt>
                <c:pt idx="77">
                  <c:v>8.174523800566616E-2</c:v>
                </c:pt>
                <c:pt idx="78">
                  <c:v>7.3977769785483358E-2</c:v>
                </c:pt>
                <c:pt idx="79">
                  <c:v>4.5083312169148432E-2</c:v>
                </c:pt>
              </c:numCache>
            </c:numRef>
          </c:yVal>
          <c:smooth val="1"/>
        </c:ser>
        <c:dLbls/>
        <c:axId val="91351296"/>
        <c:axId val="91344256"/>
      </c:scatterChart>
      <c:valAx>
        <c:axId val="91351296"/>
        <c:scaling>
          <c:orientation val="minMax"/>
        </c:scaling>
        <c:axPos val="b"/>
        <c:majorTickMark val="none"/>
        <c:tickLblPos val="nextTo"/>
        <c:crossAx val="91344256"/>
        <c:crosses val="autoZero"/>
        <c:crossBetween val="midCat"/>
      </c:valAx>
      <c:valAx>
        <c:axId val="91344256"/>
        <c:scaling>
          <c:orientation val="minMax"/>
        </c:scaling>
        <c:axPos val="l"/>
        <c:numFmt formatCode="0.00" sourceLinked="1"/>
        <c:majorTickMark val="none"/>
        <c:tickLblPos val="nextTo"/>
        <c:crossAx val="91351296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12</xdr:row>
      <xdr:rowOff>50800</xdr:rowOff>
    </xdr:from>
    <xdr:to>
      <xdr:col>5</xdr:col>
      <xdr:colOff>355600</xdr:colOff>
      <xdr:row>31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717550</xdr:colOff>
      <xdr:row>12</xdr:row>
      <xdr:rowOff>69850</xdr:rowOff>
    </xdr:from>
    <xdr:to>
      <xdr:col>9</xdr:col>
      <xdr:colOff>234950</xdr:colOff>
      <xdr:row>30</xdr:row>
      <xdr:rowOff>44450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69850</xdr:colOff>
      <xdr:row>12</xdr:row>
      <xdr:rowOff>101600</xdr:rowOff>
    </xdr:from>
    <xdr:to>
      <xdr:col>15</xdr:col>
      <xdr:colOff>488950</xdr:colOff>
      <xdr:row>31</xdr:row>
      <xdr:rowOff>69850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W90"/>
  <sheetViews>
    <sheetView tabSelected="1" workbookViewId="0">
      <selection activeCell="E52" sqref="E52"/>
    </sheetView>
  </sheetViews>
  <sheetFormatPr defaultColWidth="8.90625" defaultRowHeight="11.5"/>
  <cols>
    <col min="1" max="1" width="2" style="1" customWidth="1"/>
    <col min="2" max="3" width="13.6328125" style="1" customWidth="1"/>
    <col min="4" max="4" width="16.90625" style="1" customWidth="1"/>
    <col min="5" max="5" width="23.54296875" style="7" customWidth="1"/>
    <col min="6" max="7" width="10.453125" style="7" customWidth="1"/>
    <col min="8" max="8" width="19.26953125" style="7" customWidth="1"/>
    <col min="9" max="9" width="21.08984375" style="7" customWidth="1"/>
    <col min="10" max="11" width="11.54296875" style="7" customWidth="1"/>
    <col min="12" max="12" width="12.08984375" style="7" bestFit="1" customWidth="1"/>
    <col min="13" max="13" width="14.453125" style="7" customWidth="1"/>
    <col min="14" max="17" width="8.90625" style="7"/>
    <col min="18" max="18" width="11" style="7" bestFit="1" customWidth="1"/>
    <col min="19" max="23" width="8.90625" style="7"/>
    <col min="24" max="16384" width="8.90625" style="1"/>
  </cols>
  <sheetData>
    <row r="1" spans="2:23" ht="15.5">
      <c r="B1" s="2" t="s">
        <v>0</v>
      </c>
      <c r="C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2:23"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>
      <c r="B3" s="5" t="s">
        <v>1</v>
      </c>
      <c r="C3" s="5"/>
      <c r="D3" s="1" t="s">
        <v>8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2:23">
      <c r="B4" s="5" t="s">
        <v>2</v>
      </c>
      <c r="C4" s="5"/>
      <c r="D4" s="1" t="s">
        <v>5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2:23">
      <c r="B5" s="5" t="s">
        <v>3</v>
      </c>
      <c r="C5" s="5"/>
      <c r="D5" s="1" t="s">
        <v>4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2:23">
      <c r="B6" s="5" t="s">
        <v>6</v>
      </c>
      <c r="C6" s="5"/>
      <c r="D6" s="1" t="s">
        <v>7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2:23">
      <c r="B7" s="5"/>
      <c r="C7" s="5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2:23">
      <c r="B8" s="5"/>
      <c r="C8" s="5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10" spans="2:23" ht="12" thickBot="1">
      <c r="B10" s="3" t="s">
        <v>9</v>
      </c>
      <c r="C10" s="18" t="s">
        <v>15</v>
      </c>
      <c r="F10" s="14" t="s">
        <v>12</v>
      </c>
      <c r="G10" s="18" t="s">
        <v>15</v>
      </c>
      <c r="J10" s="17" t="s">
        <v>14</v>
      </c>
      <c r="K10" s="18" t="s">
        <v>15</v>
      </c>
      <c r="L10" s="4"/>
      <c r="Q10" s="8"/>
      <c r="R10" s="4"/>
    </row>
    <row r="11" spans="2:23">
      <c r="B11" s="10">
        <v>567.45000000000005</v>
      </c>
      <c r="C11" s="10">
        <f>NORMDIST(B11,743.03,73.95,0)</f>
        <v>3.2198857242833265E-4</v>
      </c>
      <c r="D11" s="13" t="s">
        <v>10</v>
      </c>
      <c r="E11" s="9">
        <f>AVERAGE((B11:B90))</f>
        <v>743.02708333333317</v>
      </c>
      <c r="F11" s="9">
        <f>B11-743.02708</f>
        <v>-175.57707999999991</v>
      </c>
      <c r="G11" s="9">
        <f>NORMDIST(F11,0,73.95,0)</f>
        <v>3.2201876073442129E-4</v>
      </c>
      <c r="H11" s="17" t="s">
        <v>13</v>
      </c>
      <c r="I11" s="9">
        <f>AVERAGE(F11:F90)</f>
        <v>3.3333334343410568E-6</v>
      </c>
      <c r="J11" s="9">
        <f>F11/73.95</f>
        <v>-2.3742674780256916</v>
      </c>
      <c r="K11" s="9">
        <f>NORMDIST(J11,0,1,0)</f>
        <v>2.3813287356310456E-2</v>
      </c>
      <c r="L11" s="17" t="s">
        <v>13</v>
      </c>
      <c r="M11" s="9">
        <f>AVERAGE(J11:J90)</f>
        <v>8.777694066133452E-3</v>
      </c>
      <c r="R11" s="9"/>
    </row>
    <row r="12" spans="2:23">
      <c r="B12" s="10">
        <v>572.45000000000005</v>
      </c>
      <c r="C12" s="10">
        <f t="shared" ref="C12:C75" si="0">NORMDIST(B12,743.03,73.95,0)</f>
        <v>3.7719598073972536E-4</v>
      </c>
      <c r="D12" s="12" t="s">
        <v>11</v>
      </c>
      <c r="E12" s="16">
        <f>STDEV(B11:B90)</f>
        <v>73.953060547765602</v>
      </c>
      <c r="F12" s="9">
        <f t="shared" ref="F12:F75" si="1">B12-743.02708</f>
        <v>-170.57707999999991</v>
      </c>
      <c r="G12" s="9">
        <f t="shared" ref="G12:G75" si="2">NORMDIST(F12,0,73.95,0)</f>
        <v>3.7723033793651161E-4</v>
      </c>
      <c r="H12" s="15" t="s">
        <v>11</v>
      </c>
      <c r="I12" s="9">
        <f>STDEV(F11:F90)</f>
        <v>73.953060547763343</v>
      </c>
      <c r="J12" s="9">
        <f t="shared" ref="J12:J75" si="3">F12/73.95</f>
        <v>-2.306654225828261</v>
      </c>
      <c r="K12" s="9">
        <f t="shared" ref="K12:K75" si="4">NORMDIST(J12,0,1,0)</f>
        <v>2.7896183490405034E-2</v>
      </c>
      <c r="L12" s="15" t="s">
        <v>11</v>
      </c>
      <c r="M12" s="9">
        <f>STDEV(J11:J90)</f>
        <v>1.0185369489500928</v>
      </c>
      <c r="N12" s="4"/>
      <c r="O12" s="9"/>
      <c r="P12" s="9"/>
      <c r="R12" s="9"/>
      <c r="T12" s="4"/>
      <c r="U12" s="9"/>
    </row>
    <row r="13" spans="2:23">
      <c r="B13" s="10">
        <v>572.45000000000005</v>
      </c>
      <c r="C13" s="10">
        <f t="shared" si="0"/>
        <v>3.7719598073972536E-4</v>
      </c>
      <c r="E13" s="4"/>
      <c r="F13" s="9">
        <f t="shared" si="1"/>
        <v>-170.57707999999991</v>
      </c>
      <c r="G13" s="9">
        <f t="shared" si="2"/>
        <v>3.7723033793651161E-4</v>
      </c>
      <c r="H13" s="9"/>
      <c r="I13" s="9"/>
      <c r="J13" s="9">
        <f t="shared" si="3"/>
        <v>-2.306654225828261</v>
      </c>
      <c r="K13" s="9">
        <f t="shared" si="4"/>
        <v>2.7896183490405034E-2</v>
      </c>
      <c r="L13" s="9"/>
      <c r="N13" s="4"/>
      <c r="O13" s="9"/>
      <c r="P13" s="9"/>
      <c r="R13" s="9"/>
      <c r="T13" s="4"/>
      <c r="U13" s="9"/>
    </row>
    <row r="14" spans="2:23">
      <c r="B14" s="10">
        <v>589.11666666666679</v>
      </c>
      <c r="C14" s="10">
        <f t="shared" si="0"/>
        <v>6.1846726484632601E-4</v>
      </c>
      <c r="F14" s="9">
        <f t="shared" si="1"/>
        <v>-153.91041333333317</v>
      </c>
      <c r="G14" s="9">
        <f t="shared" si="2"/>
        <v>6.1851809403555623E-4</v>
      </c>
      <c r="J14" s="9">
        <f t="shared" si="3"/>
        <v>-2.0812767185034908</v>
      </c>
      <c r="K14" s="9">
        <f t="shared" si="4"/>
        <v>4.5739413053929388E-2</v>
      </c>
      <c r="L14" s="9"/>
      <c r="R14" s="9"/>
    </row>
    <row r="15" spans="2:23">
      <c r="B15" s="10">
        <v>613.86666666666679</v>
      </c>
      <c r="C15" s="10">
        <f t="shared" si="0"/>
        <v>1.1735910471119344E-3</v>
      </c>
      <c r="D15" s="6"/>
      <c r="F15" s="9">
        <f t="shared" si="1"/>
        <v>-129.16041333333317</v>
      </c>
      <c r="G15" s="9">
        <f t="shared" si="2"/>
        <v>1.1736719888626997E-3</v>
      </c>
      <c r="J15" s="9">
        <f t="shared" si="3"/>
        <v>-1.746591120126209</v>
      </c>
      <c r="K15" s="9">
        <f t="shared" si="4"/>
        <v>8.6793043576396653E-2</v>
      </c>
      <c r="L15" s="9"/>
      <c r="M15" s="4"/>
      <c r="R15" s="9"/>
      <c r="S15" s="4"/>
    </row>
    <row r="16" spans="2:23">
      <c r="B16" s="10">
        <v>615.7833333333333</v>
      </c>
      <c r="C16" s="10">
        <f t="shared" si="0"/>
        <v>1.2275279265526464E-3</v>
      </c>
      <c r="F16" s="9">
        <f t="shared" si="1"/>
        <v>-127.24374666666665</v>
      </c>
      <c r="G16" s="9">
        <f t="shared" si="2"/>
        <v>1.2276113319318535E-3</v>
      </c>
      <c r="J16" s="9">
        <f t="shared" si="3"/>
        <v>-1.7206727067838627</v>
      </c>
      <c r="K16" s="9">
        <f t="shared" si="4"/>
        <v>9.0781857996360543E-2</v>
      </c>
      <c r="L16" s="9"/>
      <c r="R16" s="9"/>
    </row>
    <row r="17" spans="2:18">
      <c r="B17" s="10">
        <v>628.45000000000005</v>
      </c>
      <c r="C17" s="10">
        <f t="shared" si="0"/>
        <v>1.6242857749753895E-3</v>
      </c>
      <c r="F17" s="9">
        <f t="shared" si="1"/>
        <v>-114.57707999999991</v>
      </c>
      <c r="G17" s="9">
        <f t="shared" si="2"/>
        <v>1.6243851518890661E-3</v>
      </c>
      <c r="J17" s="9">
        <f t="shared" si="3"/>
        <v>-1.5493858012170372</v>
      </c>
      <c r="K17" s="9">
        <f t="shared" si="4"/>
        <v>0.12012328198219646</v>
      </c>
      <c r="L17" s="9"/>
      <c r="R17" s="9"/>
    </row>
    <row r="18" spans="2:18">
      <c r="B18" s="10">
        <v>644.86666666666679</v>
      </c>
      <c r="C18" s="10">
        <f t="shared" si="0"/>
        <v>2.2353424134501591E-3</v>
      </c>
      <c r="F18" s="9">
        <f t="shared" si="1"/>
        <v>-98.160413333333167</v>
      </c>
      <c r="G18" s="9">
        <f t="shared" si="2"/>
        <v>2.2354595803052036E-3</v>
      </c>
      <c r="J18" s="9">
        <f t="shared" si="3"/>
        <v>-1.3273889565021388</v>
      </c>
      <c r="K18" s="9">
        <f t="shared" si="4"/>
        <v>0.16531223596356975</v>
      </c>
      <c r="L18" s="9"/>
      <c r="R18" s="9"/>
    </row>
    <row r="19" spans="2:18">
      <c r="B19" s="10">
        <v>650.45000000000005</v>
      </c>
      <c r="C19" s="10">
        <f t="shared" si="0"/>
        <v>2.4639530174339315E-3</v>
      </c>
      <c r="F19" s="9">
        <f t="shared" si="1"/>
        <v>-92.57707999999991</v>
      </c>
      <c r="G19" s="9">
        <f t="shared" si="2"/>
        <v>2.464074820993162E-3</v>
      </c>
      <c r="J19" s="9">
        <f t="shared" si="3"/>
        <v>-1.2518874915483422</v>
      </c>
      <c r="K19" s="9">
        <f t="shared" si="4"/>
        <v>0.18221833301244433</v>
      </c>
      <c r="L19" s="9"/>
      <c r="R19" s="9"/>
    </row>
    <row r="20" spans="2:18">
      <c r="B20" s="10">
        <v>652.20000000000005</v>
      </c>
      <c r="C20" s="10">
        <f t="shared" si="0"/>
        <v>2.5373325940507441E-3</v>
      </c>
      <c r="F20" s="9">
        <f t="shared" si="1"/>
        <v>-90.82707999999991</v>
      </c>
      <c r="G20" s="9">
        <f t="shared" si="2"/>
        <v>2.5374556540074052E-3</v>
      </c>
      <c r="J20" s="9">
        <f t="shared" si="3"/>
        <v>-1.2282228532792414</v>
      </c>
      <c r="K20" s="9">
        <f t="shared" si="4"/>
        <v>0.18764484561384762</v>
      </c>
      <c r="L20" s="9"/>
      <c r="R20" s="9"/>
    </row>
    <row r="21" spans="2:18">
      <c r="B21" s="10">
        <v>656.86666666666679</v>
      </c>
      <c r="C21" s="10">
        <f t="shared" si="0"/>
        <v>2.7363709229357024E-3</v>
      </c>
      <c r="F21" s="9">
        <f t="shared" si="1"/>
        <v>-86.160413333333167</v>
      </c>
      <c r="G21" s="9">
        <f t="shared" si="2"/>
        <v>2.7364968173856871E-3</v>
      </c>
      <c r="J21" s="9">
        <f t="shared" si="3"/>
        <v>-1.1651171512283052</v>
      </c>
      <c r="K21" s="9">
        <f t="shared" si="4"/>
        <v>0.20236393964567154</v>
      </c>
      <c r="L21" s="9"/>
      <c r="R21" s="9"/>
    </row>
    <row r="22" spans="2:18">
      <c r="B22" s="10">
        <v>661.45</v>
      </c>
      <c r="C22" s="10">
        <f t="shared" si="0"/>
        <v>2.9356441532656318E-3</v>
      </c>
      <c r="F22" s="9">
        <f t="shared" si="1"/>
        <v>-81.57707999999991</v>
      </c>
      <c r="G22" s="9">
        <f t="shared" si="2"/>
        <v>2.9357720311060072E-3</v>
      </c>
      <c r="J22" s="9">
        <f t="shared" si="3"/>
        <v>-1.1031383367139946</v>
      </c>
      <c r="K22" s="9">
        <f t="shared" si="4"/>
        <v>0.21710034170028927</v>
      </c>
      <c r="L22" s="9"/>
      <c r="R22" s="9"/>
    </row>
    <row r="23" spans="2:18">
      <c r="B23" s="10">
        <v>666.45</v>
      </c>
      <c r="C23" s="10">
        <f t="shared" si="0"/>
        <v>3.1557638252795376E-3</v>
      </c>
      <c r="F23" s="9">
        <f t="shared" si="1"/>
        <v>-76.57707999999991</v>
      </c>
      <c r="G23" s="9">
        <f t="shared" si="2"/>
        <v>3.1558928660506192E-3</v>
      </c>
      <c r="J23" s="9">
        <f t="shared" si="3"/>
        <v>-1.035525084516564</v>
      </c>
      <c r="K23" s="9">
        <f t="shared" si="4"/>
        <v>0.23337827744444323</v>
      </c>
      <c r="L23" s="9"/>
      <c r="R23" s="9"/>
    </row>
    <row r="24" spans="2:18">
      <c r="B24" s="10">
        <v>667.7</v>
      </c>
      <c r="C24" s="10">
        <f t="shared" si="0"/>
        <v>3.2110313479870433E-3</v>
      </c>
      <c r="F24" s="9">
        <f t="shared" si="1"/>
        <v>-75.32707999999991</v>
      </c>
      <c r="G24" s="9">
        <f t="shared" si="2"/>
        <v>3.2111605053961522E-3</v>
      </c>
      <c r="J24" s="9">
        <f t="shared" si="3"/>
        <v>-1.0186217714672063</v>
      </c>
      <c r="K24" s="9">
        <f t="shared" si="4"/>
        <v>0.23746531937404547</v>
      </c>
      <c r="L24" s="9"/>
      <c r="R24" s="9"/>
    </row>
    <row r="25" spans="2:18">
      <c r="B25" s="10">
        <v>668.95</v>
      </c>
      <c r="C25" s="10">
        <f t="shared" si="0"/>
        <v>3.2663333852465362E-3</v>
      </c>
      <c r="F25" s="9">
        <f t="shared" si="1"/>
        <v>-74.07707999999991</v>
      </c>
      <c r="G25" s="9">
        <f t="shared" si="2"/>
        <v>3.2664625868811404E-3</v>
      </c>
      <c r="J25" s="9">
        <f t="shared" si="3"/>
        <v>-1.0017184584178487</v>
      </c>
      <c r="K25" s="9">
        <f t="shared" si="4"/>
        <v>0.24155490829986037</v>
      </c>
      <c r="L25" s="9"/>
      <c r="R25" s="9"/>
    </row>
    <row r="26" spans="2:18">
      <c r="B26" s="10">
        <v>675.2833333333333</v>
      </c>
      <c r="C26" s="10">
        <f t="shared" si="0"/>
        <v>3.5459094645055177E-3</v>
      </c>
      <c r="F26" s="9">
        <f t="shared" si="1"/>
        <v>-67.743746666666652</v>
      </c>
      <c r="G26" s="9">
        <f t="shared" si="2"/>
        <v>3.5460377331675112E-3</v>
      </c>
      <c r="J26" s="9">
        <f t="shared" si="3"/>
        <v>-0.91607500563443744</v>
      </c>
      <c r="K26" s="9">
        <f t="shared" si="4"/>
        <v>0.26222949036773746</v>
      </c>
      <c r="L26" s="9"/>
      <c r="R26" s="9"/>
    </row>
    <row r="27" spans="2:18">
      <c r="B27" s="10">
        <v>675.7833333333333</v>
      </c>
      <c r="C27" s="10">
        <f t="shared" si="0"/>
        <v>3.5678599628228918E-3</v>
      </c>
      <c r="F27" s="9">
        <f t="shared" si="1"/>
        <v>-67.243746666666652</v>
      </c>
      <c r="G27" s="9">
        <f t="shared" si="2"/>
        <v>3.5679880729389138E-3</v>
      </c>
      <c r="J27" s="9">
        <f t="shared" si="3"/>
        <v>-0.9093136804146944</v>
      </c>
      <c r="K27" s="9">
        <f t="shared" si="4"/>
        <v>0.26385271799383264</v>
      </c>
      <c r="L27" s="9"/>
      <c r="R27" s="9"/>
    </row>
    <row r="28" spans="2:18">
      <c r="B28" s="10">
        <v>685.5333333333333</v>
      </c>
      <c r="C28" s="10">
        <f t="shared" si="0"/>
        <v>3.9875170205803017E-3</v>
      </c>
      <c r="F28" s="9">
        <f t="shared" si="1"/>
        <v>-57.493746666666652</v>
      </c>
      <c r="G28" s="9">
        <f t="shared" si="2"/>
        <v>3.9876394391639295E-3</v>
      </c>
      <c r="J28" s="9">
        <f t="shared" si="3"/>
        <v>-0.77746783862970448</v>
      </c>
      <c r="K28" s="9">
        <f t="shared" si="4"/>
        <v>0.29488593652617257</v>
      </c>
      <c r="L28" s="9"/>
      <c r="R28" s="9"/>
    </row>
    <row r="29" spans="2:18">
      <c r="B29" s="10">
        <v>694.2833333333333</v>
      </c>
      <c r="C29" s="10">
        <f t="shared" si="0"/>
        <v>4.3412646329278855E-3</v>
      </c>
      <c r="F29" s="9">
        <f t="shared" si="1"/>
        <v>-48.743746666666652</v>
      </c>
      <c r="G29" s="9">
        <f t="shared" si="2"/>
        <v>4.3413776282131451E-3</v>
      </c>
      <c r="J29" s="9">
        <f t="shared" si="3"/>
        <v>-0.65914464728420086</v>
      </c>
      <c r="K29" s="9">
        <f t="shared" si="4"/>
        <v>0.32104487560636208</v>
      </c>
      <c r="L29" s="9"/>
      <c r="R29" s="9"/>
    </row>
    <row r="30" spans="2:18">
      <c r="B30" s="10">
        <v>697.61666666666679</v>
      </c>
      <c r="C30" s="10">
        <f t="shared" si="0"/>
        <v>4.4676513732864447E-3</v>
      </c>
      <c r="F30" s="9">
        <f t="shared" si="1"/>
        <v>-45.410413333333167</v>
      </c>
      <c r="G30" s="9">
        <f t="shared" si="2"/>
        <v>4.4677597062076826E-3</v>
      </c>
      <c r="J30" s="9">
        <f t="shared" si="3"/>
        <v>-0.61406914581924499</v>
      </c>
      <c r="K30" s="9">
        <f t="shared" si="4"/>
        <v>0.33039083027405808</v>
      </c>
      <c r="L30" s="9"/>
      <c r="R30" s="9"/>
    </row>
    <row r="31" spans="2:18">
      <c r="B31" s="10">
        <v>705.7833333333333</v>
      </c>
      <c r="C31" s="10">
        <f t="shared" si="0"/>
        <v>4.7520874376570559E-3</v>
      </c>
      <c r="F31" s="9">
        <f t="shared" si="1"/>
        <v>-37.243746666666652</v>
      </c>
      <c r="G31" s="9">
        <f t="shared" si="2"/>
        <v>4.7521819450155531E-3</v>
      </c>
      <c r="J31" s="9">
        <f t="shared" si="3"/>
        <v>-0.50363416723011023</v>
      </c>
      <c r="K31" s="9">
        <f t="shared" si="4"/>
        <v>0.35142385483390015</v>
      </c>
      <c r="L31" s="9"/>
      <c r="R31" s="9"/>
    </row>
    <row r="32" spans="2:18">
      <c r="B32" s="10">
        <v>705.86666666666679</v>
      </c>
      <c r="C32" s="10">
        <f t="shared" si="0"/>
        <v>4.7547823909723716E-3</v>
      </c>
      <c r="F32" s="9">
        <f t="shared" si="1"/>
        <v>-37.160413333333167</v>
      </c>
      <c r="G32" s="9">
        <f t="shared" si="2"/>
        <v>4.7548767403517945E-3</v>
      </c>
      <c r="J32" s="9">
        <f t="shared" si="3"/>
        <v>-0.5025072796934843</v>
      </c>
      <c r="K32" s="9">
        <f t="shared" si="4"/>
        <v>0.3516231349490152</v>
      </c>
      <c r="L32" s="9"/>
      <c r="R32" s="9"/>
    </row>
    <row r="33" spans="2:18">
      <c r="B33" s="10">
        <v>708.11666666666679</v>
      </c>
      <c r="C33" s="10">
        <f t="shared" si="0"/>
        <v>4.8258096827929666E-3</v>
      </c>
      <c r="F33" s="9">
        <f t="shared" si="1"/>
        <v>-34.910413333333167</v>
      </c>
      <c r="G33" s="9">
        <f t="shared" si="2"/>
        <v>4.8258996437126056E-3</v>
      </c>
      <c r="J33" s="9">
        <f t="shared" si="3"/>
        <v>-0.4720813162046405</v>
      </c>
      <c r="K33" s="9">
        <f t="shared" si="4"/>
        <v>0.35687527865254709</v>
      </c>
      <c r="L33" s="9"/>
      <c r="R33" s="9"/>
    </row>
    <row r="34" spans="2:18">
      <c r="B34" s="10">
        <v>711.0333333333333</v>
      </c>
      <c r="C34" s="10">
        <f t="shared" si="0"/>
        <v>4.9126901240323659E-3</v>
      </c>
      <c r="F34" s="9">
        <f t="shared" si="1"/>
        <v>-31.993746666666652</v>
      </c>
      <c r="G34" s="9">
        <f t="shared" si="2"/>
        <v>4.9127740535052341E-3</v>
      </c>
      <c r="J34" s="9">
        <f t="shared" si="3"/>
        <v>-0.43264025242280801</v>
      </c>
      <c r="K34" s="9">
        <f t="shared" si="4"/>
        <v>0.36329964125671205</v>
      </c>
      <c r="L34" s="9"/>
      <c r="R34" s="9"/>
    </row>
    <row r="35" spans="2:18">
      <c r="B35" s="10">
        <v>714.0333333333333</v>
      </c>
      <c r="C35" s="10">
        <f t="shared" si="0"/>
        <v>4.9955710494137386E-3</v>
      </c>
      <c r="F35" s="9">
        <f t="shared" si="1"/>
        <v>-28.993746666666652</v>
      </c>
      <c r="G35" s="9">
        <f t="shared" si="2"/>
        <v>4.9956483924478946E-3</v>
      </c>
      <c r="J35" s="9">
        <f t="shared" si="3"/>
        <v>-0.3920723011043496</v>
      </c>
      <c r="K35" s="9">
        <f t="shared" si="4"/>
        <v>0.36942819862152182</v>
      </c>
      <c r="L35" s="9"/>
      <c r="R35" s="9"/>
    </row>
    <row r="36" spans="2:18">
      <c r="B36" s="10">
        <v>716.0333333333333</v>
      </c>
      <c r="C36" s="10">
        <f t="shared" si="0"/>
        <v>5.0469837463100976E-3</v>
      </c>
      <c r="F36" s="9">
        <f t="shared" si="1"/>
        <v>-26.993746666666652</v>
      </c>
      <c r="G36" s="9">
        <f t="shared" si="2"/>
        <v>5.047056495504347E-3</v>
      </c>
      <c r="J36" s="9">
        <f t="shared" si="3"/>
        <v>-0.36502700022537732</v>
      </c>
      <c r="K36" s="9">
        <f t="shared" si="4"/>
        <v>0.37322982784254644</v>
      </c>
      <c r="L36" s="9"/>
      <c r="R36" s="9"/>
    </row>
    <row r="37" spans="2:18">
      <c r="B37" s="10">
        <v>722.2833333333333</v>
      </c>
      <c r="C37" s="10">
        <f t="shared" si="0"/>
        <v>5.1865743314345857E-3</v>
      </c>
      <c r="D37" s="1" t="s">
        <v>18</v>
      </c>
      <c r="E37" s="1"/>
      <c r="F37" s="9">
        <f t="shared" si="1"/>
        <v>-20.743746666666652</v>
      </c>
      <c r="G37" s="1"/>
      <c r="H37" s="1"/>
      <c r="I37" s="1"/>
      <c r="J37" s="1"/>
      <c r="K37" s="9">
        <f t="shared" si="4"/>
        <v>0.39894228040143265</v>
      </c>
      <c r="L37" s="9"/>
      <c r="R37" s="9"/>
    </row>
    <row r="38" spans="2:18">
      <c r="B38" s="10">
        <v>728.11666666666679</v>
      </c>
      <c r="C38" s="10">
        <f t="shared" si="0"/>
        <v>5.286162763520624E-3</v>
      </c>
      <c r="D38" s="1" t="s">
        <v>19</v>
      </c>
      <c r="E38" s="1"/>
      <c r="F38" s="9">
        <f t="shared" si="1"/>
        <v>-14.910413333333167</v>
      </c>
      <c r="G38" s="1"/>
      <c r="H38" s="1"/>
      <c r="I38" s="1"/>
      <c r="J38" s="1"/>
      <c r="K38" s="9">
        <f t="shared" si="4"/>
        <v>0.39894228040143265</v>
      </c>
      <c r="L38" s="9"/>
      <c r="R38" s="9"/>
    </row>
    <row r="39" spans="2:18">
      <c r="B39" s="10">
        <v>728.7</v>
      </c>
      <c r="C39" s="10">
        <f t="shared" si="0"/>
        <v>5.2944139532420317E-3</v>
      </c>
      <c r="D39" s="1" t="s">
        <v>17</v>
      </c>
      <c r="F39" s="9">
        <f t="shared" si="1"/>
        <v>-14.32707999999991</v>
      </c>
      <c r="G39" s="1"/>
      <c r="H39" s="1"/>
      <c r="I39" s="1"/>
      <c r="J39" s="1"/>
      <c r="K39" s="9">
        <f t="shared" si="4"/>
        <v>0.39894228040143265</v>
      </c>
      <c r="L39" s="9"/>
      <c r="R39" s="9"/>
    </row>
    <row r="40" spans="2:18">
      <c r="B40" s="10">
        <v>729.0333333333333</v>
      </c>
      <c r="C40" s="10">
        <f t="shared" si="0"/>
        <v>5.2989866588124017E-3</v>
      </c>
      <c r="D40" s="1" t="s">
        <v>16</v>
      </c>
      <c r="F40" s="9">
        <f t="shared" si="1"/>
        <v>-13.993746666666652</v>
      </c>
      <c r="G40" s="9">
        <f t="shared" si="2"/>
        <v>5.2990262574514118E-3</v>
      </c>
      <c r="J40" s="9">
        <f t="shared" si="3"/>
        <v>-0.18923254451205748</v>
      </c>
      <c r="K40" s="9">
        <f t="shared" si="4"/>
        <v>0.3918629917385319</v>
      </c>
      <c r="L40" s="9"/>
      <c r="R40" s="9"/>
    </row>
    <row r="41" spans="2:18">
      <c r="B41" s="10">
        <v>730.11666666666679</v>
      </c>
      <c r="C41" s="10">
        <f t="shared" si="0"/>
        <v>5.3131296476959236E-3</v>
      </c>
      <c r="F41" s="9">
        <f t="shared" si="1"/>
        <v>-12.910413333333167</v>
      </c>
      <c r="G41" s="9">
        <f t="shared" si="2"/>
        <v>5.3131662786020878E-3</v>
      </c>
      <c r="J41" s="9">
        <f t="shared" si="3"/>
        <v>-0.17458300653594547</v>
      </c>
      <c r="K41" s="9">
        <f t="shared" si="4"/>
        <v>0.3929086463026244</v>
      </c>
      <c r="L41" s="9"/>
      <c r="R41" s="9"/>
    </row>
    <row r="42" spans="2:18">
      <c r="B42" s="10">
        <v>731.95</v>
      </c>
      <c r="C42" s="10">
        <f t="shared" si="0"/>
        <v>5.3345412766789609E-3</v>
      </c>
      <c r="F42" s="9">
        <f t="shared" si="1"/>
        <v>-11.07707999999991</v>
      </c>
      <c r="G42" s="9">
        <f t="shared" si="2"/>
        <v>5.3345728330743752E-3</v>
      </c>
      <c r="J42" s="9">
        <f t="shared" si="3"/>
        <v>-0.14979148073022189</v>
      </c>
      <c r="K42" s="9">
        <f t="shared" si="4"/>
        <v>0.39449166100585004</v>
      </c>
      <c r="L42" s="9"/>
      <c r="R42" s="9"/>
    </row>
    <row r="43" spans="2:18">
      <c r="B43" s="10">
        <v>735.0333333333333</v>
      </c>
      <c r="C43" s="10">
        <f t="shared" si="0"/>
        <v>5.3633074456236008E-3</v>
      </c>
      <c r="F43" s="9">
        <f t="shared" si="1"/>
        <v>-7.9937466666666523</v>
      </c>
      <c r="G43" s="9">
        <f t="shared" si="2"/>
        <v>5.3633303421609692E-3</v>
      </c>
      <c r="J43" s="9">
        <f t="shared" si="3"/>
        <v>-0.10809664187514066</v>
      </c>
      <c r="K43" s="9">
        <f t="shared" si="4"/>
        <v>0.39661827880280365</v>
      </c>
      <c r="L43" s="9"/>
      <c r="R43" s="9"/>
    </row>
    <row r="44" spans="2:18">
      <c r="B44" s="10">
        <v>736.95</v>
      </c>
      <c r="C44" s="10">
        <f t="shared" si="0"/>
        <v>5.3765541710333866E-3</v>
      </c>
      <c r="F44" s="9">
        <f t="shared" si="1"/>
        <v>-6.0770799999999099</v>
      </c>
      <c r="G44" s="9">
        <f t="shared" si="2"/>
        <v>5.3765716216390346E-3</v>
      </c>
      <c r="J44" s="9">
        <f t="shared" si="3"/>
        <v>-8.2178228532791206E-2</v>
      </c>
      <c r="K44" s="9">
        <f t="shared" si="4"/>
        <v>0.39759747142020663</v>
      </c>
      <c r="L44" s="9"/>
      <c r="R44" s="9"/>
    </row>
    <row r="45" spans="2:18">
      <c r="B45" s="10">
        <v>737.36666666666679</v>
      </c>
      <c r="C45" s="10">
        <f t="shared" si="0"/>
        <v>5.3789600566214657E-3</v>
      </c>
      <c r="F45" s="9">
        <f t="shared" si="1"/>
        <v>-5.6604133333331674</v>
      </c>
      <c r="G45" s="9">
        <f t="shared" si="2"/>
        <v>5.3789763183092918E-3</v>
      </c>
      <c r="J45" s="9">
        <f t="shared" si="3"/>
        <v>-7.6543790849670959E-2</v>
      </c>
      <c r="K45" s="9">
        <f t="shared" si="4"/>
        <v>0.39777529873897216</v>
      </c>
      <c r="L45" s="9"/>
      <c r="R45" s="9"/>
    </row>
    <row r="46" spans="2:18">
      <c r="B46" s="10">
        <v>738.2833333333333</v>
      </c>
      <c r="C46" s="10">
        <f t="shared" si="0"/>
        <v>5.3836551432102893E-3</v>
      </c>
      <c r="F46" s="9">
        <f t="shared" si="1"/>
        <v>-4.7437466666666523</v>
      </c>
      <c r="G46" s="9">
        <f t="shared" si="2"/>
        <v>5.3836687839967298E-3</v>
      </c>
      <c r="J46" s="9">
        <f t="shared" si="3"/>
        <v>-6.414802794681071E-2</v>
      </c>
      <c r="K46" s="9">
        <f t="shared" si="4"/>
        <v>0.39812230657655817</v>
      </c>
      <c r="L46" s="9"/>
      <c r="R46" s="9"/>
    </row>
    <row r="47" spans="2:18">
      <c r="B47" s="10">
        <v>739.7833333333333</v>
      </c>
      <c r="C47" s="10">
        <f t="shared" si="0"/>
        <v>5.3895602551511414E-3</v>
      </c>
      <c r="F47" s="9">
        <f t="shared" si="1"/>
        <v>-3.2437466666666523</v>
      </c>
      <c r="G47" s="9">
        <f t="shared" si="2"/>
        <v>5.3895695941981667E-3</v>
      </c>
      <c r="J47" s="9">
        <f t="shared" si="3"/>
        <v>-4.3864052287581501E-2</v>
      </c>
      <c r="K47" s="9">
        <f t="shared" si="4"/>
        <v>0.39855867149095442</v>
      </c>
      <c r="L47" s="9"/>
      <c r="R47" s="9"/>
    </row>
    <row r="48" spans="2:18">
      <c r="B48" s="10">
        <v>740.61666666666679</v>
      </c>
      <c r="C48" s="10">
        <f t="shared" si="0"/>
        <v>5.3918850027753493E-3</v>
      </c>
      <c r="F48" s="9">
        <f t="shared" si="1"/>
        <v>-2.4104133333331674</v>
      </c>
      <c r="G48" s="9">
        <f t="shared" si="2"/>
        <v>5.3918919466503009E-3</v>
      </c>
      <c r="J48" s="9">
        <f t="shared" si="3"/>
        <v>-3.2595176921341007E-2</v>
      </c>
      <c r="K48" s="9">
        <f t="shared" si="4"/>
        <v>0.39873040945478977</v>
      </c>
      <c r="L48" s="9"/>
      <c r="R48" s="9"/>
    </row>
    <row r="49" spans="2:18">
      <c r="B49" s="10">
        <v>743.61666666666679</v>
      </c>
      <c r="C49" s="10">
        <f t="shared" si="0"/>
        <v>5.394587240991568E-3</v>
      </c>
      <c r="F49" s="9">
        <f t="shared" si="1"/>
        <v>0.58958666666683257</v>
      </c>
      <c r="G49" s="9">
        <f t="shared" si="2"/>
        <v>5.3945855469053122E-3</v>
      </c>
      <c r="J49" s="9">
        <f t="shared" si="3"/>
        <v>7.9727743971174103E-3</v>
      </c>
      <c r="K49" s="9">
        <f t="shared" si="4"/>
        <v>0.39892960119364784</v>
      </c>
      <c r="L49" s="9"/>
      <c r="R49" s="9"/>
    </row>
    <row r="50" spans="2:18">
      <c r="B50" s="10">
        <v>747.2</v>
      </c>
      <c r="C50" s="10">
        <f t="shared" si="0"/>
        <v>5.3861867739053923E-3</v>
      </c>
      <c r="F50" s="9">
        <f t="shared" si="1"/>
        <v>4.1729200000000901</v>
      </c>
      <c r="G50" s="9">
        <f t="shared" si="2"/>
        <v>5.3861747768268039E-3</v>
      </c>
      <c r="J50" s="9">
        <f t="shared" si="3"/>
        <v>5.642893847194172E-2</v>
      </c>
      <c r="K50" s="9">
        <f t="shared" si="4"/>
        <v>0.39830762474634218</v>
      </c>
      <c r="L50" s="9"/>
      <c r="R50" s="9"/>
    </row>
    <row r="51" spans="2:18">
      <c r="B51" s="10">
        <v>748.2</v>
      </c>
      <c r="C51" s="10">
        <f t="shared" si="0"/>
        <v>5.3815891175245292E-3</v>
      </c>
      <c r="F51" s="9">
        <f t="shared" si="1"/>
        <v>5.1729200000000901</v>
      </c>
      <c r="G51" s="9">
        <f t="shared" si="2"/>
        <v>5.381574257155259E-3</v>
      </c>
      <c r="J51" s="9">
        <f t="shared" si="3"/>
        <v>6.9951588911427859E-2</v>
      </c>
      <c r="K51" s="9">
        <f t="shared" si="4"/>
        <v>0.39796741631663135</v>
      </c>
      <c r="L51" s="9"/>
      <c r="R51" s="9"/>
    </row>
    <row r="52" spans="2:18">
      <c r="B52" s="10">
        <v>748.2833333333333</v>
      </c>
      <c r="C52" s="10">
        <f t="shared" si="0"/>
        <v>5.3811617393700788E-3</v>
      </c>
      <c r="F52" s="9">
        <f t="shared" si="1"/>
        <v>5.2562533333333477</v>
      </c>
      <c r="G52" s="9">
        <f t="shared" si="2"/>
        <v>5.381146640739078E-3</v>
      </c>
      <c r="J52" s="9">
        <f t="shared" si="3"/>
        <v>7.1078476448050681E-2</v>
      </c>
      <c r="K52" s="9">
        <f t="shared" si="4"/>
        <v>0.39793579408265478</v>
      </c>
      <c r="L52" s="9"/>
      <c r="R52" s="9"/>
    </row>
    <row r="53" spans="2:18">
      <c r="B53" s="10">
        <v>748.5333333333333</v>
      </c>
      <c r="C53" s="10">
        <f t="shared" si="0"/>
        <v>5.3798388180271422E-3</v>
      </c>
      <c r="F53" s="9">
        <f t="shared" si="1"/>
        <v>5.5062533333333477</v>
      </c>
      <c r="G53" s="9">
        <f t="shared" si="2"/>
        <v>5.3798230049591006E-3</v>
      </c>
      <c r="J53" s="9">
        <f t="shared" si="3"/>
        <v>7.4459139057922216E-2</v>
      </c>
      <c r="K53" s="9">
        <f t="shared" si="4"/>
        <v>0.39783791121672551</v>
      </c>
      <c r="L53" s="9"/>
      <c r="R53" s="9"/>
    </row>
    <row r="54" spans="2:18">
      <c r="B54" s="10">
        <v>750.0333333333333</v>
      </c>
      <c r="C54" s="10">
        <f t="shared" si="0"/>
        <v>5.3706189790085641E-3</v>
      </c>
      <c r="F54" s="9">
        <f t="shared" si="1"/>
        <v>7.0062533333333477</v>
      </c>
      <c r="G54" s="9">
        <f t="shared" si="2"/>
        <v>5.370598891533465E-3</v>
      </c>
      <c r="J54" s="9">
        <f t="shared" si="3"/>
        <v>9.4743114717151425E-2</v>
      </c>
      <c r="K54" s="9">
        <f t="shared" si="4"/>
        <v>0.39715578802889973</v>
      </c>
      <c r="L54" s="9"/>
      <c r="R54" s="9"/>
    </row>
    <row r="55" spans="2:18">
      <c r="B55" s="10">
        <v>752.11666666666679</v>
      </c>
      <c r="C55" s="10">
        <f t="shared" si="0"/>
        <v>5.3541840646976861E-3</v>
      </c>
      <c r="F55" s="9">
        <f t="shared" si="1"/>
        <v>9.0895866666668326</v>
      </c>
      <c r="G55" s="9">
        <f t="shared" si="2"/>
        <v>5.3541580826659057E-3</v>
      </c>
      <c r="J55" s="9">
        <f t="shared" si="3"/>
        <v>0.12291530313274959</v>
      </c>
      <c r="K55" s="9">
        <f t="shared" si="4"/>
        <v>0.3959399902131438</v>
      </c>
      <c r="L55" s="9"/>
      <c r="R55" s="9"/>
    </row>
    <row r="56" spans="2:18">
      <c r="B56" s="10">
        <v>754.7</v>
      </c>
      <c r="C56" s="10">
        <f t="shared" si="0"/>
        <v>5.3279985665860381E-3</v>
      </c>
      <c r="F56" s="9">
        <f t="shared" si="1"/>
        <v>11.67292000000009</v>
      </c>
      <c r="G56" s="9">
        <f t="shared" si="2"/>
        <v>5.3279653622785635E-3</v>
      </c>
      <c r="J56" s="9">
        <f t="shared" si="3"/>
        <v>0.15784881676808776</v>
      </c>
      <c r="K56" s="9">
        <f t="shared" si="4"/>
        <v>0.39400303854049978</v>
      </c>
      <c r="L56" s="9"/>
      <c r="R56" s="9"/>
    </row>
    <row r="57" spans="2:18">
      <c r="B57" s="10">
        <v>755.0333333333333</v>
      </c>
      <c r="C57" s="10">
        <f t="shared" si="0"/>
        <v>5.3241558421255617E-3</v>
      </c>
      <c r="F57" s="9">
        <f t="shared" si="1"/>
        <v>12.006253333333348</v>
      </c>
      <c r="G57" s="9">
        <f t="shared" si="2"/>
        <v>5.3241217141482087E-3</v>
      </c>
      <c r="J57" s="9">
        <f t="shared" si="3"/>
        <v>0.16235636691458211</v>
      </c>
      <c r="K57" s="9">
        <f t="shared" si="4"/>
        <v>0.39371880076126003</v>
      </c>
      <c r="L57" s="9"/>
      <c r="R57" s="9"/>
    </row>
    <row r="58" spans="2:18">
      <c r="B58" s="10">
        <v>758.36666666666667</v>
      </c>
      <c r="C58" s="10">
        <f t="shared" si="0"/>
        <v>5.2799770784970777E-3</v>
      </c>
      <c r="F58" s="9">
        <f t="shared" si="1"/>
        <v>15.339586666666719</v>
      </c>
      <c r="G58" s="9">
        <f t="shared" si="2"/>
        <v>5.2799338361683937E-3</v>
      </c>
      <c r="J58" s="9">
        <f t="shared" si="3"/>
        <v>0.20743186837953642</v>
      </c>
      <c r="K58" s="9">
        <f t="shared" si="4"/>
        <v>0.3904511071846527</v>
      </c>
      <c r="L58" s="9"/>
      <c r="R58" s="9"/>
    </row>
    <row r="59" spans="2:18">
      <c r="B59" s="10">
        <v>760.53333333333342</v>
      </c>
      <c r="C59" s="10">
        <f t="shared" si="0"/>
        <v>5.2457390284065229E-3</v>
      </c>
      <c r="F59" s="9">
        <f t="shared" si="1"/>
        <v>17.506253333333461</v>
      </c>
      <c r="G59" s="9">
        <f t="shared" si="2"/>
        <v>5.2456899977019822E-3</v>
      </c>
      <c r="J59" s="9">
        <f t="shared" si="3"/>
        <v>0.23673094433175743</v>
      </c>
      <c r="K59" s="9">
        <f t="shared" si="4"/>
        <v>0.38791877533006153</v>
      </c>
      <c r="L59" s="9"/>
      <c r="R59" s="9"/>
    </row>
    <row r="60" spans="2:18">
      <c r="B60" s="10">
        <v>764.03333333333342</v>
      </c>
      <c r="C60" s="10">
        <f t="shared" si="0"/>
        <v>5.1814952231775801E-3</v>
      </c>
      <c r="F60" s="9">
        <f t="shared" si="1"/>
        <v>21.006253333333461</v>
      </c>
      <c r="G60" s="9">
        <f t="shared" si="2"/>
        <v>5.1814371096050747E-3</v>
      </c>
      <c r="J60" s="9">
        <f t="shared" si="3"/>
        <v>0.28406022086995891</v>
      </c>
      <c r="K60" s="9">
        <f t="shared" si="4"/>
        <v>0.38316727425529529</v>
      </c>
      <c r="L60" s="9"/>
      <c r="R60" s="9"/>
    </row>
    <row r="61" spans="2:18">
      <c r="B61" s="10">
        <v>769.28333333333342</v>
      </c>
      <c r="C61" s="10">
        <f t="shared" si="0"/>
        <v>5.0652822206806933E-3</v>
      </c>
      <c r="F61" s="9">
        <f t="shared" si="1"/>
        <v>26.256253333333461</v>
      </c>
      <c r="G61" s="9">
        <f t="shared" si="2"/>
        <v>5.0652112113036768E-3</v>
      </c>
      <c r="J61" s="9">
        <f t="shared" si="3"/>
        <v>0.35505413567726113</v>
      </c>
      <c r="K61" s="9">
        <f t="shared" si="4"/>
        <v>0.37457236907590691</v>
      </c>
      <c r="L61" s="9"/>
      <c r="R61" s="9"/>
    </row>
    <row r="62" spans="2:18">
      <c r="B62" s="10">
        <v>775.45</v>
      </c>
      <c r="C62" s="10">
        <f t="shared" si="0"/>
        <v>4.9004565759729933E-3</v>
      </c>
      <c r="F62" s="9">
        <f t="shared" si="1"/>
        <v>32.42292000000009</v>
      </c>
      <c r="G62" s="9">
        <f t="shared" si="2"/>
        <v>4.9003717416010745E-3</v>
      </c>
      <c r="J62" s="9">
        <f t="shared" si="3"/>
        <v>0.43844381338742516</v>
      </c>
      <c r="K62" s="9">
        <f t="shared" si="4"/>
        <v>0.36238249029139952</v>
      </c>
      <c r="L62" s="9"/>
      <c r="R62" s="9"/>
    </row>
    <row r="63" spans="2:18">
      <c r="B63" s="10">
        <v>781.2</v>
      </c>
      <c r="C63" s="10">
        <f t="shared" si="0"/>
        <v>4.7219280774636763E-3</v>
      </c>
      <c r="F63" s="9">
        <f t="shared" si="1"/>
        <v>38.17292000000009</v>
      </c>
      <c r="G63" s="9">
        <f t="shared" si="2"/>
        <v>4.7218318364456949E-3</v>
      </c>
      <c r="J63" s="9">
        <f t="shared" si="3"/>
        <v>0.51619905341447048</v>
      </c>
      <c r="K63" s="9">
        <f t="shared" si="4"/>
        <v>0.34917946430515906</v>
      </c>
      <c r="L63" s="9"/>
      <c r="R63" s="9"/>
    </row>
    <row r="64" spans="2:18">
      <c r="B64" s="10">
        <v>781.7</v>
      </c>
      <c r="C64" s="10">
        <f t="shared" si="0"/>
        <v>4.7053700801157755E-3</v>
      </c>
      <c r="F64" s="9">
        <f t="shared" si="1"/>
        <v>38.67292000000009</v>
      </c>
      <c r="G64" s="9">
        <f t="shared" si="2"/>
        <v>4.705272920370783E-3</v>
      </c>
      <c r="J64" s="9">
        <f t="shared" si="3"/>
        <v>0.52296037863421352</v>
      </c>
      <c r="K64" s="9">
        <f t="shared" si="4"/>
        <v>0.34795493246141945</v>
      </c>
      <c r="L64" s="9"/>
      <c r="R64" s="9"/>
    </row>
    <row r="65" spans="2:18">
      <c r="B65" s="10">
        <v>785.61666666666667</v>
      </c>
      <c r="C65" s="10">
        <f t="shared" si="0"/>
        <v>4.5704241686415469E-3</v>
      </c>
      <c r="F65" s="9">
        <f t="shared" si="1"/>
        <v>42.589586666666719</v>
      </c>
      <c r="G65" s="9">
        <f t="shared" si="2"/>
        <v>4.5703202372836486E-3</v>
      </c>
      <c r="J65" s="9">
        <f t="shared" si="3"/>
        <v>0.5759240928555337</v>
      </c>
      <c r="K65" s="9">
        <f t="shared" si="4"/>
        <v>0.3379751815471258</v>
      </c>
      <c r="L65" s="9"/>
      <c r="R65" s="9"/>
    </row>
    <row r="66" spans="2:18">
      <c r="B66" s="10">
        <v>792.78333333333342</v>
      </c>
      <c r="C66" s="10">
        <f t="shared" si="0"/>
        <v>4.3020846125364168E-3</v>
      </c>
      <c r="F66" s="9">
        <f t="shared" si="1"/>
        <v>49.756253333333461</v>
      </c>
      <c r="G66" s="9">
        <f t="shared" si="2"/>
        <v>4.3019703208607056E-3</v>
      </c>
      <c r="J66" s="9">
        <f t="shared" si="3"/>
        <v>0.67283642100518537</v>
      </c>
      <c r="K66" s="9">
        <f t="shared" si="4"/>
        <v>0.31813070522764925</v>
      </c>
      <c r="L66" s="9"/>
      <c r="R66" s="9"/>
    </row>
    <row r="67" spans="2:18">
      <c r="B67" s="10">
        <v>793.36666666666667</v>
      </c>
      <c r="C67" s="10">
        <f t="shared" si="0"/>
        <v>4.2791800816069517E-3</v>
      </c>
      <c r="F67" s="9">
        <f t="shared" si="1"/>
        <v>50.339586666666719</v>
      </c>
      <c r="G67" s="9">
        <f t="shared" si="2"/>
        <v>4.2790650656040086E-3</v>
      </c>
      <c r="J67" s="9">
        <f t="shared" si="3"/>
        <v>0.68072463376155123</v>
      </c>
      <c r="K67" s="9">
        <f t="shared" si="4"/>
        <v>0.31643686160141643</v>
      </c>
      <c r="L67" s="9"/>
      <c r="R67" s="9"/>
    </row>
    <row r="68" spans="2:18">
      <c r="B68" s="10">
        <v>795.28333333333342</v>
      </c>
      <c r="C68" s="10">
        <f t="shared" si="0"/>
        <v>4.2029357131425906E-3</v>
      </c>
      <c r="F68" s="9">
        <f t="shared" si="1"/>
        <v>52.256253333333461</v>
      </c>
      <c r="G68" s="9">
        <f t="shared" si="2"/>
        <v>4.2028184451967784E-3</v>
      </c>
      <c r="J68" s="9">
        <f t="shared" si="3"/>
        <v>0.70664304710390069</v>
      </c>
      <c r="K68" s="9">
        <f t="shared" si="4"/>
        <v>0.31079842402230179</v>
      </c>
      <c r="L68" s="9"/>
      <c r="R68" s="9"/>
    </row>
    <row r="69" spans="2:18">
      <c r="B69" s="10">
        <v>797.61666666666667</v>
      </c>
      <c r="C69" s="10">
        <f t="shared" si="0"/>
        <v>4.1082210996325101E-3</v>
      </c>
      <c r="F69" s="9">
        <f t="shared" si="1"/>
        <v>54.589586666666719</v>
      </c>
      <c r="G69" s="9">
        <f t="shared" si="2"/>
        <v>4.1081013560727376E-3</v>
      </c>
      <c r="J69" s="9">
        <f t="shared" si="3"/>
        <v>0.73819589812936737</v>
      </c>
      <c r="K69" s="9">
        <f t="shared" si="4"/>
        <v>0.30379409528157891</v>
      </c>
      <c r="L69" s="9"/>
      <c r="R69" s="9"/>
    </row>
    <row r="70" spans="2:18">
      <c r="B70" s="10">
        <v>798.95</v>
      </c>
      <c r="C70" s="10">
        <f t="shared" si="0"/>
        <v>4.053247696348101E-3</v>
      </c>
      <c r="F70" s="9">
        <f t="shared" si="1"/>
        <v>55.92292000000009</v>
      </c>
      <c r="G70" s="9">
        <f t="shared" si="2"/>
        <v>4.053126669518463E-3</v>
      </c>
      <c r="J70" s="9">
        <f t="shared" si="3"/>
        <v>0.7562260987153494</v>
      </c>
      <c r="K70" s="9">
        <f t="shared" si="4"/>
        <v>0.29972871721089028</v>
      </c>
      <c r="L70" s="9"/>
      <c r="R70" s="9"/>
    </row>
    <row r="71" spans="2:18">
      <c r="B71" s="10">
        <v>799.7</v>
      </c>
      <c r="C71" s="10">
        <f t="shared" si="0"/>
        <v>4.022074421243989E-3</v>
      </c>
      <c r="F71" s="9">
        <f t="shared" si="1"/>
        <v>56.67292000000009</v>
      </c>
      <c r="G71" s="9">
        <f t="shared" si="2"/>
        <v>4.021952714560688E-3</v>
      </c>
      <c r="J71" s="9">
        <f t="shared" si="3"/>
        <v>0.76636808654496402</v>
      </c>
      <c r="K71" s="9">
        <f t="shared" si="4"/>
        <v>0.29742340324176286</v>
      </c>
      <c r="L71" s="9"/>
      <c r="R71" s="9"/>
    </row>
    <row r="72" spans="2:18">
      <c r="B72" s="10">
        <v>799.95</v>
      </c>
      <c r="C72" s="10">
        <f t="shared" si="0"/>
        <v>4.0116450007876602E-3</v>
      </c>
      <c r="F72" s="9">
        <f t="shared" si="1"/>
        <v>56.92292000000009</v>
      </c>
      <c r="G72" s="9">
        <f t="shared" si="2"/>
        <v>4.0115230741997786E-3</v>
      </c>
      <c r="J72" s="9">
        <f t="shared" si="3"/>
        <v>0.76974874915483549</v>
      </c>
      <c r="K72" s="9">
        <f t="shared" si="4"/>
        <v>0.29665213133707363</v>
      </c>
      <c r="L72" s="9"/>
      <c r="R72" s="9"/>
    </row>
    <row r="73" spans="2:18">
      <c r="B73" s="10">
        <v>810.86666666666667</v>
      </c>
      <c r="C73" s="10">
        <f t="shared" si="0"/>
        <v>3.5419555446602365E-3</v>
      </c>
      <c r="F73" s="9">
        <f t="shared" si="1"/>
        <v>67.839586666666719</v>
      </c>
      <c r="G73" s="9">
        <f t="shared" si="2"/>
        <v>3.541827247931905E-3</v>
      </c>
      <c r="J73" s="9">
        <f t="shared" si="3"/>
        <v>0.9173710164525587</v>
      </c>
      <c r="K73" s="9">
        <f t="shared" si="4"/>
        <v>0.26191812498456435</v>
      </c>
      <c r="L73" s="9"/>
      <c r="R73" s="9"/>
    </row>
    <row r="74" spans="2:18">
      <c r="B74" s="10">
        <v>811.53333333333342</v>
      </c>
      <c r="C74" s="10">
        <f t="shared" si="0"/>
        <v>3.512642195702945E-3</v>
      </c>
      <c r="F74" s="9">
        <f t="shared" si="1"/>
        <v>68.506253333333461</v>
      </c>
      <c r="G74" s="9">
        <f t="shared" si="2"/>
        <v>3.5125137104078429E-3</v>
      </c>
      <c r="J74" s="9">
        <f t="shared" si="3"/>
        <v>0.92638611674555049</v>
      </c>
      <c r="K74" s="9">
        <f t="shared" si="4"/>
        <v>0.25975038888465996</v>
      </c>
      <c r="L74" s="9"/>
      <c r="R74" s="9"/>
    </row>
    <row r="75" spans="2:18">
      <c r="B75" s="10">
        <v>813.61666666666667</v>
      </c>
      <c r="C75" s="10">
        <f t="shared" si="0"/>
        <v>3.4208000918095572E-3</v>
      </c>
      <c r="F75" s="9">
        <f t="shared" si="1"/>
        <v>70.589586666666719</v>
      </c>
      <c r="G75" s="9">
        <f t="shared" si="2"/>
        <v>3.4206711607173107E-3</v>
      </c>
      <c r="J75" s="9">
        <f t="shared" si="3"/>
        <v>0.95455830516114559</v>
      </c>
      <c r="K75" s="9">
        <f t="shared" si="4"/>
        <v>0.25295863233504512</v>
      </c>
      <c r="L75" s="9"/>
      <c r="R75" s="9"/>
    </row>
    <row r="76" spans="2:18">
      <c r="B76" s="10">
        <v>814.03333333333342</v>
      </c>
      <c r="C76" s="10">
        <f t="shared" ref="C76:C90" si="5">NORMDIST(B76,743.03,73.95,0)</f>
        <v>3.4023978002905107E-3</v>
      </c>
      <c r="F76" s="9">
        <f t="shared" ref="F76:F90" si="6">B76-743.02708</f>
        <v>71.006253333333461</v>
      </c>
      <c r="G76" s="9">
        <f t="shared" ref="G76:G90" si="7">NORMDIST(F76,0,73.95,0)</f>
        <v>3.4022688058424444E-3</v>
      </c>
      <c r="J76" s="9">
        <f t="shared" ref="J76:J90" si="8">F76/73.95</f>
        <v>0.96019274284426581</v>
      </c>
      <c r="K76" s="9">
        <f t="shared" ref="K76:K90" si="9">NORMDIST(J76,0,1,0)</f>
        <v>0.25159777819204876</v>
      </c>
      <c r="L76" s="9"/>
      <c r="R76" s="9"/>
    </row>
    <row r="77" spans="2:18">
      <c r="B77" s="10">
        <v>814.78333333333342</v>
      </c>
      <c r="C77" s="10">
        <f t="shared" si="5"/>
        <v>3.3692532283168203E-3</v>
      </c>
      <c r="F77" s="9">
        <f t="shared" si="6"/>
        <v>71.756253333333461</v>
      </c>
      <c r="G77" s="9">
        <f t="shared" si="7"/>
        <v>3.3691241412459961E-3</v>
      </c>
      <c r="J77" s="9">
        <f t="shared" si="8"/>
        <v>0.97033473067388043</v>
      </c>
      <c r="K77" s="9">
        <f t="shared" si="9"/>
        <v>0.24914673024514142</v>
      </c>
      <c r="L77" s="9"/>
      <c r="R77" s="9"/>
    </row>
    <row r="78" spans="2:18">
      <c r="B78" s="10">
        <v>817.86666666666667</v>
      </c>
      <c r="C78" s="10">
        <f t="shared" si="5"/>
        <v>3.2328548203443062E-3</v>
      </c>
      <c r="F78" s="9">
        <f t="shared" si="6"/>
        <v>74.839586666666719</v>
      </c>
      <c r="G78" s="9">
        <f t="shared" si="7"/>
        <v>3.2327256368798679E-3</v>
      </c>
      <c r="J78" s="9">
        <f t="shared" si="8"/>
        <v>1.0120295695289616</v>
      </c>
      <c r="K78" s="9">
        <f t="shared" si="9"/>
        <v>0.23906006084726622</v>
      </c>
      <c r="L78" s="9"/>
      <c r="R78" s="9"/>
    </row>
    <row r="79" spans="2:18">
      <c r="B79" s="10">
        <v>818.86666666666667</v>
      </c>
      <c r="C79" s="10">
        <f t="shared" si="5"/>
        <v>3.1886236722754578E-3</v>
      </c>
      <c r="F79" s="9">
        <f t="shared" si="6"/>
        <v>75.839586666666719</v>
      </c>
      <c r="G79" s="9">
        <f t="shared" si="7"/>
        <v>3.1884945537480817E-3</v>
      </c>
      <c r="J79" s="9">
        <f t="shared" si="8"/>
        <v>1.0255522199684479</v>
      </c>
      <c r="K79" s="9">
        <f t="shared" si="9"/>
        <v>0.23578917224967061</v>
      </c>
      <c r="L79" s="9"/>
      <c r="R79" s="9"/>
    </row>
    <row r="80" spans="2:18">
      <c r="B80" s="10">
        <v>820.7</v>
      </c>
      <c r="C80" s="10">
        <f t="shared" si="5"/>
        <v>3.1076227278977291E-3</v>
      </c>
      <c r="F80" s="9">
        <f t="shared" si="6"/>
        <v>77.67292000000009</v>
      </c>
      <c r="G80" s="9">
        <f t="shared" si="7"/>
        <v>3.1074938473874946E-3</v>
      </c>
      <c r="J80" s="9">
        <f t="shared" si="8"/>
        <v>1.0503437457741729</v>
      </c>
      <c r="K80" s="9">
        <f t="shared" si="9"/>
        <v>0.22979917001430519</v>
      </c>
      <c r="L80" s="9"/>
      <c r="R80" s="9"/>
    </row>
    <row r="81" spans="2:18">
      <c r="B81" s="10">
        <v>821.11666666666667</v>
      </c>
      <c r="C81" s="10">
        <f t="shared" si="5"/>
        <v>3.0892374804432901E-3</v>
      </c>
      <c r="F81" s="9">
        <f t="shared" si="6"/>
        <v>78.089586666666719</v>
      </c>
      <c r="G81" s="9">
        <f t="shared" si="7"/>
        <v>3.0891086751412777E-3</v>
      </c>
      <c r="J81" s="9">
        <f t="shared" si="8"/>
        <v>1.0559781834572917</v>
      </c>
      <c r="K81" s="9">
        <f t="shared" si="9"/>
        <v>0.22843958652669749</v>
      </c>
      <c r="L81" s="9"/>
      <c r="R81" s="9"/>
    </row>
    <row r="82" spans="2:18">
      <c r="B82" s="10">
        <v>825.61666666666667</v>
      </c>
      <c r="C82" s="10">
        <f t="shared" si="5"/>
        <v>2.891620025033367E-3</v>
      </c>
      <c r="F82" s="9">
        <f t="shared" si="6"/>
        <v>82.589586666666719</v>
      </c>
      <c r="G82" s="9">
        <f t="shared" si="7"/>
        <v>2.8914925116533536E-3</v>
      </c>
      <c r="J82" s="9">
        <f t="shared" si="8"/>
        <v>1.1168301104349792</v>
      </c>
      <c r="K82" s="9">
        <f t="shared" si="9"/>
        <v>0.21382587123676552</v>
      </c>
      <c r="L82" s="9"/>
      <c r="R82" s="9"/>
    </row>
    <row r="83" spans="2:18">
      <c r="B83" s="10">
        <v>828.61666666666667</v>
      </c>
      <c r="C83" s="10">
        <f t="shared" si="5"/>
        <v>2.7612628249167707E-3</v>
      </c>
      <c r="F83" s="9">
        <f t="shared" si="6"/>
        <v>85.589586666666719</v>
      </c>
      <c r="G83" s="9">
        <f t="shared" si="7"/>
        <v>2.7611366369804796E-3</v>
      </c>
      <c r="J83" s="9">
        <f t="shared" si="8"/>
        <v>1.1573980617534376</v>
      </c>
      <c r="K83" s="9">
        <f t="shared" si="9"/>
        <v>0.20418605430470646</v>
      </c>
      <c r="L83" s="9"/>
      <c r="R83" s="9"/>
    </row>
    <row r="84" spans="2:18">
      <c r="B84" s="10">
        <v>841.45</v>
      </c>
      <c r="C84" s="10">
        <f t="shared" si="5"/>
        <v>2.2250539031767927E-3</v>
      </c>
      <c r="F84" s="9">
        <f t="shared" si="6"/>
        <v>98.42292000000009</v>
      </c>
      <c r="G84" s="9">
        <f t="shared" si="7"/>
        <v>2.2249369733186677E-3</v>
      </c>
      <c r="J84" s="9">
        <f t="shared" si="8"/>
        <v>1.3309387423935104</v>
      </c>
      <c r="K84" s="9">
        <f t="shared" si="9"/>
        <v>0.16453408917691542</v>
      </c>
      <c r="L84" s="9"/>
      <c r="R84" s="9"/>
    </row>
    <row r="85" spans="2:18">
      <c r="B85" s="10">
        <v>842.03333333333342</v>
      </c>
      <c r="C85" s="10">
        <f t="shared" si="5"/>
        <v>2.2017480499710567E-3</v>
      </c>
      <c r="F85" s="9">
        <f t="shared" si="6"/>
        <v>99.006253333333461</v>
      </c>
      <c r="G85" s="9">
        <f t="shared" si="7"/>
        <v>2.2016316591163486E-3</v>
      </c>
      <c r="J85" s="9">
        <f t="shared" si="8"/>
        <v>1.3388269551498777</v>
      </c>
      <c r="K85" s="9">
        <f t="shared" si="9"/>
        <v>0.16281066119165397</v>
      </c>
      <c r="L85" s="9"/>
      <c r="R85" s="9"/>
    </row>
    <row r="86" spans="2:18">
      <c r="B86" s="10">
        <v>842.86666666666667</v>
      </c>
      <c r="C86" s="10">
        <f t="shared" si="5"/>
        <v>2.168642704640531E-3</v>
      </c>
      <c r="F86" s="9">
        <f t="shared" si="6"/>
        <v>99.839586666666719</v>
      </c>
      <c r="G86" s="9">
        <f t="shared" si="7"/>
        <v>2.1685270989138653E-3</v>
      </c>
      <c r="J86" s="9">
        <f t="shared" si="8"/>
        <v>1.350095830516115</v>
      </c>
      <c r="K86" s="9">
        <f t="shared" si="9"/>
        <v>0.16036257896468037</v>
      </c>
      <c r="L86" s="9"/>
      <c r="R86" s="9"/>
    </row>
    <row r="87" spans="2:18">
      <c r="B87" s="10">
        <v>849.61666666666667</v>
      </c>
      <c r="C87" s="10">
        <f t="shared" si="5"/>
        <v>1.9092402123858374E-3</v>
      </c>
      <c r="F87" s="9">
        <f t="shared" si="6"/>
        <v>106.58958666666672</v>
      </c>
      <c r="G87" s="9">
        <f t="shared" si="7"/>
        <v>1.9091315539276046E-3</v>
      </c>
      <c r="J87" s="9">
        <f t="shared" si="8"/>
        <v>1.4413737209826465</v>
      </c>
      <c r="K87" s="9">
        <f t="shared" si="9"/>
        <v>0.14118027841294636</v>
      </c>
      <c r="L87" s="9"/>
      <c r="R87" s="9"/>
    </row>
    <row r="88" spans="2:18">
      <c r="B88" s="10">
        <v>874.7</v>
      </c>
      <c r="C88" s="10">
        <f t="shared" si="5"/>
        <v>1.1054899995210715E-3</v>
      </c>
      <c r="F88" s="9">
        <f t="shared" si="6"/>
        <v>131.67292000000009</v>
      </c>
      <c r="G88" s="9">
        <f t="shared" si="7"/>
        <v>1.1054122786432208E-3</v>
      </c>
      <c r="J88" s="9">
        <f t="shared" si="8"/>
        <v>1.7805668695064245</v>
      </c>
      <c r="K88" s="9">
        <f t="shared" si="9"/>
        <v>8.174523800566616E-2</v>
      </c>
      <c r="L88" s="9"/>
      <c r="R88" s="9"/>
    </row>
    <row r="89" spans="2:18">
      <c r="B89" s="10">
        <v>878.78333333333342</v>
      </c>
      <c r="C89" s="10">
        <f t="shared" si="5"/>
        <v>1.0004480382079252E-3</v>
      </c>
      <c r="F89" s="9">
        <f t="shared" si="6"/>
        <v>135.75625333333346</v>
      </c>
      <c r="G89" s="9">
        <f t="shared" si="7"/>
        <v>1.000375521101871E-3</v>
      </c>
      <c r="J89" s="9">
        <f t="shared" si="8"/>
        <v>1.8357843588009932</v>
      </c>
      <c r="K89" s="9">
        <f t="shared" si="9"/>
        <v>7.3977769785483358E-2</v>
      </c>
      <c r="L89" s="9"/>
      <c r="R89" s="9"/>
    </row>
    <row r="90" spans="2:18">
      <c r="B90" s="11">
        <v>897.45</v>
      </c>
      <c r="C90" s="10">
        <f t="shared" si="5"/>
        <v>6.0969614121086653E-4</v>
      </c>
      <c r="F90" s="9">
        <f t="shared" si="6"/>
        <v>154.42292000000009</v>
      </c>
      <c r="G90" s="9">
        <f t="shared" si="7"/>
        <v>6.0964587111762619E-4</v>
      </c>
      <c r="J90" s="9">
        <f t="shared" si="8"/>
        <v>2.0882071670047342</v>
      </c>
      <c r="K90" s="9">
        <f t="shared" si="9"/>
        <v>4.5083312169148432E-2</v>
      </c>
      <c r="L90" s="9"/>
      <c r="R90" s="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Standard normal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Windows User</cp:lastModifiedBy>
  <dcterms:created xsi:type="dcterms:W3CDTF">2017-05-03T15:18:51Z</dcterms:created>
  <dcterms:modified xsi:type="dcterms:W3CDTF">2019-08-21T02:16:53Z</dcterms:modified>
</cp:coreProperties>
</file>