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3ACD31C-AB22-4C8B-A3B1-A813CDA5D5A6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Change in orders" sheetId="10" r:id="rId1"/>
    <sheet name="Conversion Fluctuation" sheetId="12" r:id="rId2"/>
    <sheet name="Session Details" sheetId="1" r:id="rId3"/>
    <sheet name="Channel wise traffic" sheetId="2" r:id="rId4"/>
    <sheet name="Supporting Data" sheetId="3" r:id="rId5"/>
  </sheets>
  <definedNames>
    <definedName name="_xlnm._FilterDatabase" localSheetId="2" hidden="1">'Session Details'!$I$1:$I$368</definedName>
  </definedNames>
  <calcPr calcId="191029"/>
  <pivotCaches>
    <pivotCache cacheId="67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10" i="2"/>
  <c r="H1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1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J27" i="1"/>
  <c r="R27" i="1" s="1"/>
  <c r="J91" i="1"/>
  <c r="R91" i="1" s="1"/>
  <c r="J155" i="1"/>
  <c r="R155" i="1" s="1"/>
  <c r="J219" i="1"/>
  <c r="R219" i="1" s="1"/>
  <c r="J283" i="1"/>
  <c r="R283" i="1" s="1"/>
  <c r="J347" i="1"/>
  <c r="R347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58" i="1"/>
  <c r="Q58" i="1" s="1"/>
  <c r="I59" i="1"/>
  <c r="Q59" i="1" s="1"/>
  <c r="I60" i="1"/>
  <c r="Q60" i="1" s="1"/>
  <c r="I61" i="1"/>
  <c r="Q61" i="1" s="1"/>
  <c r="I62" i="1"/>
  <c r="Q62" i="1" s="1"/>
  <c r="I63" i="1"/>
  <c r="Q63" i="1" s="1"/>
  <c r="I64" i="1"/>
  <c r="Q64" i="1" s="1"/>
  <c r="I65" i="1"/>
  <c r="Q65" i="1" s="1"/>
  <c r="I66" i="1"/>
  <c r="Q66" i="1" s="1"/>
  <c r="I67" i="1"/>
  <c r="Q67" i="1" s="1"/>
  <c r="I68" i="1"/>
  <c r="Q68" i="1" s="1"/>
  <c r="I69" i="1"/>
  <c r="Q69" i="1" s="1"/>
  <c r="I70" i="1"/>
  <c r="Q70" i="1" s="1"/>
  <c r="I71" i="1"/>
  <c r="Q71" i="1" s="1"/>
  <c r="I72" i="1"/>
  <c r="Q72" i="1" s="1"/>
  <c r="I73" i="1"/>
  <c r="Q73" i="1" s="1"/>
  <c r="I74" i="1"/>
  <c r="Q74" i="1" s="1"/>
  <c r="I75" i="1"/>
  <c r="Q75" i="1" s="1"/>
  <c r="I76" i="1"/>
  <c r="Q76" i="1" s="1"/>
  <c r="I77" i="1"/>
  <c r="Q77" i="1" s="1"/>
  <c r="I78" i="1"/>
  <c r="Q78" i="1" s="1"/>
  <c r="I79" i="1"/>
  <c r="Q79" i="1" s="1"/>
  <c r="I80" i="1"/>
  <c r="Q80" i="1" s="1"/>
  <c r="I81" i="1"/>
  <c r="Q81" i="1" s="1"/>
  <c r="I82" i="1"/>
  <c r="Q82" i="1" s="1"/>
  <c r="I83" i="1"/>
  <c r="Q83" i="1" s="1"/>
  <c r="I84" i="1"/>
  <c r="Q84" i="1" s="1"/>
  <c r="I85" i="1"/>
  <c r="Q85" i="1" s="1"/>
  <c r="I86" i="1"/>
  <c r="Q86" i="1" s="1"/>
  <c r="I87" i="1"/>
  <c r="Q87" i="1" s="1"/>
  <c r="I88" i="1"/>
  <c r="Q88" i="1" s="1"/>
  <c r="I89" i="1"/>
  <c r="Q89" i="1" s="1"/>
  <c r="I90" i="1"/>
  <c r="Q90" i="1" s="1"/>
  <c r="I91" i="1"/>
  <c r="Q91" i="1" s="1"/>
  <c r="I92" i="1"/>
  <c r="Q92" i="1" s="1"/>
  <c r="I93" i="1"/>
  <c r="Q93" i="1" s="1"/>
  <c r="I94" i="1"/>
  <c r="Q94" i="1" s="1"/>
  <c r="I95" i="1"/>
  <c r="Q95" i="1" s="1"/>
  <c r="I96" i="1"/>
  <c r="Q96" i="1" s="1"/>
  <c r="I97" i="1"/>
  <c r="Q97" i="1" s="1"/>
  <c r="I98" i="1"/>
  <c r="Q98" i="1" s="1"/>
  <c r="I99" i="1"/>
  <c r="Q99" i="1" s="1"/>
  <c r="I100" i="1"/>
  <c r="Q100" i="1" s="1"/>
  <c r="I101" i="1"/>
  <c r="Q101" i="1" s="1"/>
  <c r="I102" i="1"/>
  <c r="Q102" i="1" s="1"/>
  <c r="I103" i="1"/>
  <c r="Q103" i="1" s="1"/>
  <c r="I104" i="1"/>
  <c r="Q104" i="1" s="1"/>
  <c r="I105" i="1"/>
  <c r="Q105" i="1" s="1"/>
  <c r="I106" i="1"/>
  <c r="Q106" i="1" s="1"/>
  <c r="I107" i="1"/>
  <c r="Q107" i="1" s="1"/>
  <c r="I108" i="1"/>
  <c r="Q108" i="1" s="1"/>
  <c r="I109" i="1"/>
  <c r="Q109" i="1" s="1"/>
  <c r="I110" i="1"/>
  <c r="Q110" i="1" s="1"/>
  <c r="I111" i="1"/>
  <c r="Q111" i="1" s="1"/>
  <c r="I112" i="1"/>
  <c r="Q112" i="1" s="1"/>
  <c r="I113" i="1"/>
  <c r="Q113" i="1" s="1"/>
  <c r="I114" i="1"/>
  <c r="Q114" i="1" s="1"/>
  <c r="I115" i="1"/>
  <c r="Q115" i="1" s="1"/>
  <c r="I116" i="1"/>
  <c r="Q116" i="1" s="1"/>
  <c r="I117" i="1"/>
  <c r="Q117" i="1" s="1"/>
  <c r="I118" i="1"/>
  <c r="Q118" i="1" s="1"/>
  <c r="I119" i="1"/>
  <c r="Q119" i="1" s="1"/>
  <c r="I120" i="1"/>
  <c r="Q120" i="1" s="1"/>
  <c r="I121" i="1"/>
  <c r="Q121" i="1" s="1"/>
  <c r="I122" i="1"/>
  <c r="Q122" i="1" s="1"/>
  <c r="I123" i="1"/>
  <c r="Q123" i="1" s="1"/>
  <c r="I124" i="1"/>
  <c r="Q124" i="1" s="1"/>
  <c r="I125" i="1"/>
  <c r="Q125" i="1" s="1"/>
  <c r="I126" i="1"/>
  <c r="Q126" i="1" s="1"/>
  <c r="I127" i="1"/>
  <c r="Q127" i="1" s="1"/>
  <c r="I128" i="1"/>
  <c r="Q128" i="1" s="1"/>
  <c r="I129" i="1"/>
  <c r="Q129" i="1" s="1"/>
  <c r="I130" i="1"/>
  <c r="Q130" i="1" s="1"/>
  <c r="I131" i="1"/>
  <c r="Q131" i="1" s="1"/>
  <c r="I132" i="1"/>
  <c r="Q132" i="1" s="1"/>
  <c r="I133" i="1"/>
  <c r="Q133" i="1" s="1"/>
  <c r="I134" i="1"/>
  <c r="Q134" i="1" s="1"/>
  <c r="I135" i="1"/>
  <c r="Q135" i="1" s="1"/>
  <c r="I136" i="1"/>
  <c r="Q136" i="1" s="1"/>
  <c r="I137" i="1"/>
  <c r="Q137" i="1" s="1"/>
  <c r="I138" i="1"/>
  <c r="Q138" i="1" s="1"/>
  <c r="I139" i="1"/>
  <c r="Q139" i="1" s="1"/>
  <c r="I140" i="1"/>
  <c r="Q140" i="1" s="1"/>
  <c r="I141" i="1"/>
  <c r="Q141" i="1" s="1"/>
  <c r="I142" i="1"/>
  <c r="Q142" i="1" s="1"/>
  <c r="I143" i="1"/>
  <c r="Q143" i="1" s="1"/>
  <c r="I144" i="1"/>
  <c r="Q144" i="1" s="1"/>
  <c r="I145" i="1"/>
  <c r="Q145" i="1" s="1"/>
  <c r="I146" i="1"/>
  <c r="Q146" i="1" s="1"/>
  <c r="I147" i="1"/>
  <c r="Q147" i="1" s="1"/>
  <c r="I148" i="1"/>
  <c r="Q148" i="1" s="1"/>
  <c r="I149" i="1"/>
  <c r="Q149" i="1" s="1"/>
  <c r="I150" i="1"/>
  <c r="Q150" i="1" s="1"/>
  <c r="I151" i="1"/>
  <c r="Q151" i="1" s="1"/>
  <c r="I152" i="1"/>
  <c r="Q152" i="1" s="1"/>
  <c r="I153" i="1"/>
  <c r="Q153" i="1" s="1"/>
  <c r="I154" i="1"/>
  <c r="Q154" i="1" s="1"/>
  <c r="I155" i="1"/>
  <c r="Q155" i="1" s="1"/>
  <c r="I156" i="1"/>
  <c r="Q156" i="1" s="1"/>
  <c r="I157" i="1"/>
  <c r="Q157" i="1" s="1"/>
  <c r="I158" i="1"/>
  <c r="Q158" i="1" s="1"/>
  <c r="I159" i="1"/>
  <c r="Q159" i="1" s="1"/>
  <c r="I160" i="1"/>
  <c r="Q160" i="1" s="1"/>
  <c r="I161" i="1"/>
  <c r="Q161" i="1" s="1"/>
  <c r="I162" i="1"/>
  <c r="Q162" i="1" s="1"/>
  <c r="I163" i="1"/>
  <c r="Q163" i="1" s="1"/>
  <c r="I164" i="1"/>
  <c r="Q164" i="1" s="1"/>
  <c r="I165" i="1"/>
  <c r="Q165" i="1" s="1"/>
  <c r="I166" i="1"/>
  <c r="Q166" i="1" s="1"/>
  <c r="I167" i="1"/>
  <c r="Q167" i="1" s="1"/>
  <c r="I168" i="1"/>
  <c r="Q168" i="1" s="1"/>
  <c r="I169" i="1"/>
  <c r="Q169" i="1" s="1"/>
  <c r="I170" i="1"/>
  <c r="Q170" i="1" s="1"/>
  <c r="I171" i="1"/>
  <c r="Q171" i="1" s="1"/>
  <c r="I172" i="1"/>
  <c r="Q172" i="1" s="1"/>
  <c r="I173" i="1"/>
  <c r="Q173" i="1" s="1"/>
  <c r="I174" i="1"/>
  <c r="Q174" i="1" s="1"/>
  <c r="I175" i="1"/>
  <c r="Q175" i="1" s="1"/>
  <c r="I176" i="1"/>
  <c r="Q176" i="1" s="1"/>
  <c r="I177" i="1"/>
  <c r="Q177" i="1" s="1"/>
  <c r="I178" i="1"/>
  <c r="Q178" i="1" s="1"/>
  <c r="I179" i="1"/>
  <c r="Q179" i="1" s="1"/>
  <c r="I180" i="1"/>
  <c r="Q180" i="1" s="1"/>
  <c r="I181" i="1"/>
  <c r="Q181" i="1" s="1"/>
  <c r="I182" i="1"/>
  <c r="Q182" i="1" s="1"/>
  <c r="I183" i="1"/>
  <c r="Q183" i="1" s="1"/>
  <c r="I184" i="1"/>
  <c r="Q184" i="1" s="1"/>
  <c r="I185" i="1"/>
  <c r="Q185" i="1" s="1"/>
  <c r="I186" i="1"/>
  <c r="Q186" i="1" s="1"/>
  <c r="I187" i="1"/>
  <c r="Q187" i="1" s="1"/>
  <c r="I188" i="1"/>
  <c r="Q188" i="1" s="1"/>
  <c r="I189" i="1"/>
  <c r="Q189" i="1" s="1"/>
  <c r="I190" i="1"/>
  <c r="Q190" i="1" s="1"/>
  <c r="I191" i="1"/>
  <c r="Q191" i="1" s="1"/>
  <c r="I192" i="1"/>
  <c r="Q192" i="1" s="1"/>
  <c r="I193" i="1"/>
  <c r="Q193" i="1" s="1"/>
  <c r="I194" i="1"/>
  <c r="Q194" i="1" s="1"/>
  <c r="I195" i="1"/>
  <c r="Q195" i="1" s="1"/>
  <c r="I196" i="1"/>
  <c r="Q196" i="1" s="1"/>
  <c r="I197" i="1"/>
  <c r="Q197" i="1" s="1"/>
  <c r="I198" i="1"/>
  <c r="Q198" i="1" s="1"/>
  <c r="I199" i="1"/>
  <c r="Q199" i="1" s="1"/>
  <c r="I200" i="1"/>
  <c r="Q200" i="1" s="1"/>
  <c r="I201" i="1"/>
  <c r="Q201" i="1" s="1"/>
  <c r="I202" i="1"/>
  <c r="Q202" i="1" s="1"/>
  <c r="I203" i="1"/>
  <c r="Q203" i="1" s="1"/>
  <c r="I204" i="1"/>
  <c r="Q204" i="1" s="1"/>
  <c r="I205" i="1"/>
  <c r="Q205" i="1" s="1"/>
  <c r="I206" i="1"/>
  <c r="Q206" i="1" s="1"/>
  <c r="I207" i="1"/>
  <c r="Q207" i="1" s="1"/>
  <c r="I208" i="1"/>
  <c r="Q208" i="1" s="1"/>
  <c r="I209" i="1"/>
  <c r="Q209" i="1" s="1"/>
  <c r="I210" i="1"/>
  <c r="Q210" i="1" s="1"/>
  <c r="I211" i="1"/>
  <c r="Q211" i="1" s="1"/>
  <c r="I212" i="1"/>
  <c r="Q212" i="1" s="1"/>
  <c r="I213" i="1"/>
  <c r="Q213" i="1" s="1"/>
  <c r="I214" i="1"/>
  <c r="Q214" i="1" s="1"/>
  <c r="I215" i="1"/>
  <c r="Q215" i="1" s="1"/>
  <c r="I216" i="1"/>
  <c r="Q216" i="1" s="1"/>
  <c r="I217" i="1"/>
  <c r="Q217" i="1" s="1"/>
  <c r="I218" i="1"/>
  <c r="Q218" i="1" s="1"/>
  <c r="I219" i="1"/>
  <c r="Q219" i="1" s="1"/>
  <c r="I220" i="1"/>
  <c r="Q220" i="1" s="1"/>
  <c r="I221" i="1"/>
  <c r="Q221" i="1" s="1"/>
  <c r="I222" i="1"/>
  <c r="Q222" i="1" s="1"/>
  <c r="I223" i="1"/>
  <c r="Q223" i="1" s="1"/>
  <c r="I224" i="1"/>
  <c r="Q224" i="1" s="1"/>
  <c r="I225" i="1"/>
  <c r="Q225" i="1" s="1"/>
  <c r="I226" i="1"/>
  <c r="Q226" i="1" s="1"/>
  <c r="I227" i="1"/>
  <c r="Q227" i="1" s="1"/>
  <c r="I228" i="1"/>
  <c r="Q228" i="1" s="1"/>
  <c r="I229" i="1"/>
  <c r="Q229" i="1" s="1"/>
  <c r="I230" i="1"/>
  <c r="Q230" i="1" s="1"/>
  <c r="I231" i="1"/>
  <c r="Q231" i="1" s="1"/>
  <c r="I232" i="1"/>
  <c r="Q232" i="1" s="1"/>
  <c r="I233" i="1"/>
  <c r="Q233" i="1" s="1"/>
  <c r="I234" i="1"/>
  <c r="Q234" i="1" s="1"/>
  <c r="I235" i="1"/>
  <c r="Q235" i="1" s="1"/>
  <c r="I236" i="1"/>
  <c r="Q236" i="1" s="1"/>
  <c r="I237" i="1"/>
  <c r="Q237" i="1" s="1"/>
  <c r="I238" i="1"/>
  <c r="Q238" i="1" s="1"/>
  <c r="I239" i="1"/>
  <c r="Q239" i="1" s="1"/>
  <c r="I240" i="1"/>
  <c r="Q240" i="1" s="1"/>
  <c r="I241" i="1"/>
  <c r="Q241" i="1" s="1"/>
  <c r="I242" i="1"/>
  <c r="Q242" i="1" s="1"/>
  <c r="I243" i="1"/>
  <c r="Q243" i="1" s="1"/>
  <c r="I244" i="1"/>
  <c r="Q244" i="1" s="1"/>
  <c r="I245" i="1"/>
  <c r="Q245" i="1" s="1"/>
  <c r="I246" i="1"/>
  <c r="Q246" i="1" s="1"/>
  <c r="I247" i="1"/>
  <c r="Q247" i="1" s="1"/>
  <c r="I248" i="1"/>
  <c r="Q248" i="1" s="1"/>
  <c r="I249" i="1"/>
  <c r="Q249" i="1" s="1"/>
  <c r="I250" i="1"/>
  <c r="Q250" i="1" s="1"/>
  <c r="I251" i="1"/>
  <c r="Q251" i="1" s="1"/>
  <c r="I252" i="1"/>
  <c r="Q252" i="1" s="1"/>
  <c r="I253" i="1"/>
  <c r="Q253" i="1" s="1"/>
  <c r="I254" i="1"/>
  <c r="Q254" i="1" s="1"/>
  <c r="I255" i="1"/>
  <c r="Q255" i="1" s="1"/>
  <c r="I256" i="1"/>
  <c r="Q256" i="1" s="1"/>
  <c r="I257" i="1"/>
  <c r="Q257" i="1" s="1"/>
  <c r="I258" i="1"/>
  <c r="Q258" i="1" s="1"/>
  <c r="I259" i="1"/>
  <c r="Q259" i="1" s="1"/>
  <c r="I260" i="1"/>
  <c r="Q260" i="1" s="1"/>
  <c r="I261" i="1"/>
  <c r="Q261" i="1" s="1"/>
  <c r="I262" i="1"/>
  <c r="Q262" i="1" s="1"/>
  <c r="I263" i="1"/>
  <c r="Q263" i="1" s="1"/>
  <c r="I264" i="1"/>
  <c r="Q264" i="1" s="1"/>
  <c r="I265" i="1"/>
  <c r="Q265" i="1" s="1"/>
  <c r="I266" i="1"/>
  <c r="Q266" i="1" s="1"/>
  <c r="I267" i="1"/>
  <c r="Q267" i="1" s="1"/>
  <c r="I268" i="1"/>
  <c r="Q268" i="1" s="1"/>
  <c r="I269" i="1"/>
  <c r="Q269" i="1" s="1"/>
  <c r="I270" i="1"/>
  <c r="Q270" i="1" s="1"/>
  <c r="I271" i="1"/>
  <c r="Q271" i="1" s="1"/>
  <c r="I272" i="1"/>
  <c r="Q272" i="1" s="1"/>
  <c r="I273" i="1"/>
  <c r="Q273" i="1" s="1"/>
  <c r="I274" i="1"/>
  <c r="Q274" i="1" s="1"/>
  <c r="I275" i="1"/>
  <c r="Q275" i="1" s="1"/>
  <c r="I276" i="1"/>
  <c r="Q276" i="1" s="1"/>
  <c r="I277" i="1"/>
  <c r="Q277" i="1" s="1"/>
  <c r="I278" i="1"/>
  <c r="Q278" i="1" s="1"/>
  <c r="I279" i="1"/>
  <c r="Q279" i="1" s="1"/>
  <c r="I280" i="1"/>
  <c r="Q280" i="1" s="1"/>
  <c r="I281" i="1"/>
  <c r="Q281" i="1" s="1"/>
  <c r="I282" i="1"/>
  <c r="Q282" i="1" s="1"/>
  <c r="I283" i="1"/>
  <c r="Q283" i="1" s="1"/>
  <c r="I284" i="1"/>
  <c r="Q284" i="1" s="1"/>
  <c r="I285" i="1"/>
  <c r="Q285" i="1" s="1"/>
  <c r="I286" i="1"/>
  <c r="Q286" i="1" s="1"/>
  <c r="I287" i="1"/>
  <c r="Q287" i="1" s="1"/>
  <c r="I288" i="1"/>
  <c r="Q288" i="1" s="1"/>
  <c r="I289" i="1"/>
  <c r="Q289" i="1" s="1"/>
  <c r="I290" i="1"/>
  <c r="Q290" i="1" s="1"/>
  <c r="I291" i="1"/>
  <c r="Q291" i="1" s="1"/>
  <c r="I292" i="1"/>
  <c r="Q292" i="1" s="1"/>
  <c r="I293" i="1"/>
  <c r="Q293" i="1" s="1"/>
  <c r="I294" i="1"/>
  <c r="Q294" i="1" s="1"/>
  <c r="I295" i="1"/>
  <c r="Q295" i="1" s="1"/>
  <c r="I296" i="1"/>
  <c r="Q296" i="1" s="1"/>
  <c r="I297" i="1"/>
  <c r="Q297" i="1" s="1"/>
  <c r="I298" i="1"/>
  <c r="Q298" i="1" s="1"/>
  <c r="I299" i="1"/>
  <c r="Q299" i="1" s="1"/>
  <c r="I300" i="1"/>
  <c r="Q300" i="1" s="1"/>
  <c r="I301" i="1"/>
  <c r="Q301" i="1" s="1"/>
  <c r="I302" i="1"/>
  <c r="Q302" i="1" s="1"/>
  <c r="I303" i="1"/>
  <c r="Q303" i="1" s="1"/>
  <c r="I304" i="1"/>
  <c r="Q304" i="1" s="1"/>
  <c r="I305" i="1"/>
  <c r="Q305" i="1" s="1"/>
  <c r="I306" i="1"/>
  <c r="Q306" i="1" s="1"/>
  <c r="I307" i="1"/>
  <c r="Q307" i="1" s="1"/>
  <c r="I308" i="1"/>
  <c r="Q308" i="1" s="1"/>
  <c r="I309" i="1"/>
  <c r="Q309" i="1" s="1"/>
  <c r="I310" i="1"/>
  <c r="Q310" i="1" s="1"/>
  <c r="I311" i="1"/>
  <c r="Q311" i="1" s="1"/>
  <c r="I312" i="1"/>
  <c r="Q312" i="1" s="1"/>
  <c r="I313" i="1"/>
  <c r="Q313" i="1" s="1"/>
  <c r="I314" i="1"/>
  <c r="Q314" i="1" s="1"/>
  <c r="I315" i="1"/>
  <c r="Q315" i="1" s="1"/>
  <c r="I316" i="1"/>
  <c r="Q316" i="1" s="1"/>
  <c r="I317" i="1"/>
  <c r="Q317" i="1" s="1"/>
  <c r="I318" i="1"/>
  <c r="Q318" i="1" s="1"/>
  <c r="I319" i="1"/>
  <c r="Q319" i="1" s="1"/>
  <c r="I320" i="1"/>
  <c r="Q320" i="1" s="1"/>
  <c r="I321" i="1"/>
  <c r="Q321" i="1" s="1"/>
  <c r="I322" i="1"/>
  <c r="Q322" i="1" s="1"/>
  <c r="I323" i="1"/>
  <c r="Q323" i="1" s="1"/>
  <c r="I324" i="1"/>
  <c r="Q324" i="1" s="1"/>
  <c r="I325" i="1"/>
  <c r="Q325" i="1" s="1"/>
  <c r="I326" i="1"/>
  <c r="Q326" i="1" s="1"/>
  <c r="I327" i="1"/>
  <c r="Q327" i="1" s="1"/>
  <c r="I328" i="1"/>
  <c r="Q328" i="1" s="1"/>
  <c r="I329" i="1"/>
  <c r="Q329" i="1" s="1"/>
  <c r="I330" i="1"/>
  <c r="Q330" i="1" s="1"/>
  <c r="I331" i="1"/>
  <c r="Q331" i="1" s="1"/>
  <c r="I332" i="1"/>
  <c r="Q332" i="1" s="1"/>
  <c r="I333" i="1"/>
  <c r="Q333" i="1" s="1"/>
  <c r="I334" i="1"/>
  <c r="Q334" i="1" s="1"/>
  <c r="I335" i="1"/>
  <c r="Q335" i="1" s="1"/>
  <c r="I336" i="1"/>
  <c r="Q336" i="1" s="1"/>
  <c r="I337" i="1"/>
  <c r="Q337" i="1" s="1"/>
  <c r="I338" i="1"/>
  <c r="Q338" i="1" s="1"/>
  <c r="I339" i="1"/>
  <c r="Q339" i="1" s="1"/>
  <c r="I340" i="1"/>
  <c r="Q340" i="1" s="1"/>
  <c r="I341" i="1"/>
  <c r="Q341" i="1" s="1"/>
  <c r="I342" i="1"/>
  <c r="Q342" i="1" s="1"/>
  <c r="I343" i="1"/>
  <c r="Q343" i="1" s="1"/>
  <c r="I344" i="1"/>
  <c r="Q344" i="1" s="1"/>
  <c r="I345" i="1"/>
  <c r="Q345" i="1" s="1"/>
  <c r="I346" i="1"/>
  <c r="Q346" i="1" s="1"/>
  <c r="I347" i="1"/>
  <c r="Q347" i="1" s="1"/>
  <c r="I348" i="1"/>
  <c r="Q348" i="1" s="1"/>
  <c r="I349" i="1"/>
  <c r="Q349" i="1" s="1"/>
  <c r="I350" i="1"/>
  <c r="Q350" i="1" s="1"/>
  <c r="I351" i="1"/>
  <c r="Q351" i="1" s="1"/>
  <c r="I352" i="1"/>
  <c r="Q352" i="1" s="1"/>
  <c r="I353" i="1"/>
  <c r="Q353" i="1" s="1"/>
  <c r="I354" i="1"/>
  <c r="Q354" i="1" s="1"/>
  <c r="I355" i="1"/>
  <c r="Q355" i="1" s="1"/>
  <c r="I356" i="1"/>
  <c r="Q356" i="1" s="1"/>
  <c r="I357" i="1"/>
  <c r="Q357" i="1" s="1"/>
  <c r="I358" i="1"/>
  <c r="Q358" i="1" s="1"/>
  <c r="I359" i="1"/>
  <c r="Q359" i="1" s="1"/>
  <c r="I360" i="1"/>
  <c r="Q360" i="1" s="1"/>
  <c r="I361" i="1"/>
  <c r="Q361" i="1" s="1"/>
  <c r="I362" i="1"/>
  <c r="Q362" i="1" s="1"/>
  <c r="I363" i="1"/>
  <c r="Q363" i="1" s="1"/>
  <c r="I364" i="1"/>
  <c r="Q364" i="1" s="1"/>
  <c r="I365" i="1"/>
  <c r="Q365" i="1" s="1"/>
  <c r="I366" i="1"/>
  <c r="Q366" i="1" s="1"/>
  <c r="I367" i="1"/>
  <c r="Q367" i="1" s="1"/>
  <c r="I368" i="1"/>
  <c r="Q368" i="1" s="1"/>
  <c r="I10" i="1"/>
  <c r="Q10" i="1" s="1"/>
  <c r="G4" i="2"/>
  <c r="G5" i="2"/>
  <c r="G6" i="2"/>
  <c r="G7" i="2"/>
  <c r="G8" i="2"/>
  <c r="G9" i="2"/>
  <c r="G10" i="2"/>
  <c r="J10" i="1" s="1"/>
  <c r="R10" i="1" s="1"/>
  <c r="G11" i="2"/>
  <c r="J11" i="1" s="1"/>
  <c r="R11" i="1" s="1"/>
  <c r="G12" i="2"/>
  <c r="J12" i="1" s="1"/>
  <c r="R12" i="1" s="1"/>
  <c r="G13" i="2"/>
  <c r="G14" i="2"/>
  <c r="J14" i="1" s="1"/>
  <c r="R14" i="1" s="1"/>
  <c r="G15" i="2"/>
  <c r="G16" i="2"/>
  <c r="J16" i="1" s="1"/>
  <c r="R16" i="1" s="1"/>
  <c r="G17" i="2"/>
  <c r="G18" i="2"/>
  <c r="J18" i="1" s="1"/>
  <c r="R18" i="1" s="1"/>
  <c r="G19" i="2"/>
  <c r="J19" i="1" s="1"/>
  <c r="R19" i="1" s="1"/>
  <c r="G20" i="2"/>
  <c r="J20" i="1" s="1"/>
  <c r="R20" i="1" s="1"/>
  <c r="G21" i="2"/>
  <c r="G22" i="2"/>
  <c r="J22" i="1" s="1"/>
  <c r="R22" i="1" s="1"/>
  <c r="G23" i="2"/>
  <c r="G24" i="2"/>
  <c r="J24" i="1" s="1"/>
  <c r="R24" i="1" s="1"/>
  <c r="G25" i="2"/>
  <c r="G26" i="2"/>
  <c r="J26" i="1" s="1"/>
  <c r="R26" i="1" s="1"/>
  <c r="G27" i="2"/>
  <c r="G28" i="2"/>
  <c r="J28" i="1" s="1"/>
  <c r="R28" i="1" s="1"/>
  <c r="G29" i="2"/>
  <c r="G30" i="2"/>
  <c r="J30" i="1" s="1"/>
  <c r="R30" i="1" s="1"/>
  <c r="G31" i="2"/>
  <c r="G32" i="2"/>
  <c r="J32" i="1" s="1"/>
  <c r="R32" i="1" s="1"/>
  <c r="G33" i="2"/>
  <c r="G34" i="2"/>
  <c r="J34" i="1" s="1"/>
  <c r="R34" i="1" s="1"/>
  <c r="G35" i="2"/>
  <c r="J35" i="1" s="1"/>
  <c r="R35" i="1" s="1"/>
  <c r="G36" i="2"/>
  <c r="J36" i="1" s="1"/>
  <c r="R36" i="1" s="1"/>
  <c r="G37" i="2"/>
  <c r="G38" i="2"/>
  <c r="J38" i="1" s="1"/>
  <c r="R38" i="1" s="1"/>
  <c r="G39" i="2"/>
  <c r="G40" i="2"/>
  <c r="J40" i="1" s="1"/>
  <c r="R40" i="1" s="1"/>
  <c r="G41" i="2"/>
  <c r="G42" i="2"/>
  <c r="J42" i="1" s="1"/>
  <c r="R42" i="1" s="1"/>
  <c r="G43" i="2"/>
  <c r="J43" i="1" s="1"/>
  <c r="R43" i="1" s="1"/>
  <c r="G44" i="2"/>
  <c r="J44" i="1" s="1"/>
  <c r="R44" i="1" s="1"/>
  <c r="G45" i="2"/>
  <c r="G46" i="2"/>
  <c r="J46" i="1" s="1"/>
  <c r="R46" i="1" s="1"/>
  <c r="G47" i="2"/>
  <c r="G48" i="2"/>
  <c r="J48" i="1" s="1"/>
  <c r="R48" i="1" s="1"/>
  <c r="G49" i="2"/>
  <c r="G50" i="2"/>
  <c r="J50" i="1" s="1"/>
  <c r="R50" i="1" s="1"/>
  <c r="G51" i="2"/>
  <c r="J51" i="1" s="1"/>
  <c r="R51" i="1" s="1"/>
  <c r="G52" i="2"/>
  <c r="J52" i="1" s="1"/>
  <c r="R52" i="1" s="1"/>
  <c r="G53" i="2"/>
  <c r="G54" i="2"/>
  <c r="J54" i="1" s="1"/>
  <c r="R54" i="1" s="1"/>
  <c r="G55" i="2"/>
  <c r="G56" i="2"/>
  <c r="J56" i="1" s="1"/>
  <c r="R56" i="1" s="1"/>
  <c r="G57" i="2"/>
  <c r="G58" i="2"/>
  <c r="J58" i="1" s="1"/>
  <c r="R58" i="1" s="1"/>
  <c r="G59" i="2"/>
  <c r="J59" i="1" s="1"/>
  <c r="R59" i="1" s="1"/>
  <c r="G60" i="2"/>
  <c r="J60" i="1" s="1"/>
  <c r="R60" i="1" s="1"/>
  <c r="G61" i="2"/>
  <c r="G62" i="2"/>
  <c r="J62" i="1" s="1"/>
  <c r="R62" i="1" s="1"/>
  <c r="G63" i="2"/>
  <c r="G64" i="2"/>
  <c r="J64" i="1" s="1"/>
  <c r="R64" i="1" s="1"/>
  <c r="G65" i="2"/>
  <c r="G66" i="2"/>
  <c r="J66" i="1" s="1"/>
  <c r="R66" i="1" s="1"/>
  <c r="G67" i="2"/>
  <c r="J67" i="1" s="1"/>
  <c r="R67" i="1" s="1"/>
  <c r="G68" i="2"/>
  <c r="J68" i="1" s="1"/>
  <c r="R68" i="1" s="1"/>
  <c r="G69" i="2"/>
  <c r="G70" i="2"/>
  <c r="J70" i="1" s="1"/>
  <c r="R70" i="1" s="1"/>
  <c r="G71" i="2"/>
  <c r="G72" i="2"/>
  <c r="J72" i="1" s="1"/>
  <c r="R72" i="1" s="1"/>
  <c r="G73" i="2"/>
  <c r="G74" i="2"/>
  <c r="J74" i="1" s="1"/>
  <c r="R74" i="1" s="1"/>
  <c r="G75" i="2"/>
  <c r="J75" i="1" s="1"/>
  <c r="R75" i="1" s="1"/>
  <c r="G76" i="2"/>
  <c r="J76" i="1" s="1"/>
  <c r="R76" i="1" s="1"/>
  <c r="G77" i="2"/>
  <c r="G78" i="2"/>
  <c r="J78" i="1" s="1"/>
  <c r="R78" i="1" s="1"/>
  <c r="G79" i="2"/>
  <c r="G80" i="2"/>
  <c r="J80" i="1" s="1"/>
  <c r="R80" i="1" s="1"/>
  <c r="G81" i="2"/>
  <c r="G82" i="2"/>
  <c r="J82" i="1" s="1"/>
  <c r="R82" i="1" s="1"/>
  <c r="G83" i="2"/>
  <c r="J83" i="1" s="1"/>
  <c r="R83" i="1" s="1"/>
  <c r="G84" i="2"/>
  <c r="J84" i="1" s="1"/>
  <c r="R84" i="1" s="1"/>
  <c r="G85" i="2"/>
  <c r="G86" i="2"/>
  <c r="J86" i="1" s="1"/>
  <c r="R86" i="1" s="1"/>
  <c r="G87" i="2"/>
  <c r="G88" i="2"/>
  <c r="J88" i="1" s="1"/>
  <c r="R88" i="1" s="1"/>
  <c r="G89" i="2"/>
  <c r="G90" i="2"/>
  <c r="J90" i="1" s="1"/>
  <c r="R90" i="1" s="1"/>
  <c r="G91" i="2"/>
  <c r="G92" i="2"/>
  <c r="J92" i="1" s="1"/>
  <c r="R92" i="1" s="1"/>
  <c r="G93" i="2"/>
  <c r="G94" i="2"/>
  <c r="J94" i="1" s="1"/>
  <c r="R94" i="1" s="1"/>
  <c r="G95" i="2"/>
  <c r="G96" i="2"/>
  <c r="J96" i="1" s="1"/>
  <c r="R96" i="1" s="1"/>
  <c r="G97" i="2"/>
  <c r="G98" i="2"/>
  <c r="J98" i="1" s="1"/>
  <c r="R98" i="1" s="1"/>
  <c r="G99" i="2"/>
  <c r="J99" i="1" s="1"/>
  <c r="R99" i="1" s="1"/>
  <c r="G100" i="2"/>
  <c r="J100" i="1" s="1"/>
  <c r="R100" i="1" s="1"/>
  <c r="G101" i="2"/>
  <c r="G102" i="2"/>
  <c r="J102" i="1" s="1"/>
  <c r="R102" i="1" s="1"/>
  <c r="G103" i="2"/>
  <c r="G104" i="2"/>
  <c r="J104" i="1" s="1"/>
  <c r="R104" i="1" s="1"/>
  <c r="G105" i="2"/>
  <c r="G106" i="2"/>
  <c r="J106" i="1" s="1"/>
  <c r="R106" i="1" s="1"/>
  <c r="G107" i="2"/>
  <c r="J107" i="1" s="1"/>
  <c r="R107" i="1" s="1"/>
  <c r="G108" i="2"/>
  <c r="J108" i="1" s="1"/>
  <c r="R108" i="1" s="1"/>
  <c r="G109" i="2"/>
  <c r="G110" i="2"/>
  <c r="J110" i="1" s="1"/>
  <c r="R110" i="1" s="1"/>
  <c r="G111" i="2"/>
  <c r="G112" i="2"/>
  <c r="J112" i="1" s="1"/>
  <c r="R112" i="1" s="1"/>
  <c r="G113" i="2"/>
  <c r="G114" i="2"/>
  <c r="J114" i="1" s="1"/>
  <c r="R114" i="1" s="1"/>
  <c r="G115" i="2"/>
  <c r="J115" i="1" s="1"/>
  <c r="R115" i="1" s="1"/>
  <c r="G116" i="2"/>
  <c r="J116" i="1" s="1"/>
  <c r="R116" i="1" s="1"/>
  <c r="G117" i="2"/>
  <c r="G118" i="2"/>
  <c r="J118" i="1" s="1"/>
  <c r="R118" i="1" s="1"/>
  <c r="G119" i="2"/>
  <c r="G120" i="2"/>
  <c r="J120" i="1" s="1"/>
  <c r="R120" i="1" s="1"/>
  <c r="G121" i="2"/>
  <c r="G122" i="2"/>
  <c r="J122" i="1" s="1"/>
  <c r="R122" i="1" s="1"/>
  <c r="G123" i="2"/>
  <c r="J123" i="1" s="1"/>
  <c r="R123" i="1" s="1"/>
  <c r="G124" i="2"/>
  <c r="J124" i="1" s="1"/>
  <c r="R124" i="1" s="1"/>
  <c r="G125" i="2"/>
  <c r="G126" i="2"/>
  <c r="J126" i="1" s="1"/>
  <c r="R126" i="1" s="1"/>
  <c r="G127" i="2"/>
  <c r="G128" i="2"/>
  <c r="J128" i="1" s="1"/>
  <c r="R128" i="1" s="1"/>
  <c r="G129" i="2"/>
  <c r="G130" i="2"/>
  <c r="J130" i="1" s="1"/>
  <c r="R130" i="1" s="1"/>
  <c r="G131" i="2"/>
  <c r="J131" i="1" s="1"/>
  <c r="R131" i="1" s="1"/>
  <c r="G132" i="2"/>
  <c r="J132" i="1" s="1"/>
  <c r="R132" i="1" s="1"/>
  <c r="G133" i="2"/>
  <c r="G134" i="2"/>
  <c r="J134" i="1" s="1"/>
  <c r="R134" i="1" s="1"/>
  <c r="G135" i="2"/>
  <c r="G136" i="2"/>
  <c r="J136" i="1" s="1"/>
  <c r="R136" i="1" s="1"/>
  <c r="G137" i="2"/>
  <c r="G138" i="2"/>
  <c r="J138" i="1" s="1"/>
  <c r="R138" i="1" s="1"/>
  <c r="G139" i="2"/>
  <c r="J139" i="1" s="1"/>
  <c r="R139" i="1" s="1"/>
  <c r="G140" i="2"/>
  <c r="J140" i="1" s="1"/>
  <c r="R140" i="1" s="1"/>
  <c r="G141" i="2"/>
  <c r="G142" i="2"/>
  <c r="J142" i="1" s="1"/>
  <c r="R142" i="1" s="1"/>
  <c r="G143" i="2"/>
  <c r="G144" i="2"/>
  <c r="J144" i="1" s="1"/>
  <c r="R144" i="1" s="1"/>
  <c r="G145" i="2"/>
  <c r="G146" i="2"/>
  <c r="J146" i="1" s="1"/>
  <c r="R146" i="1" s="1"/>
  <c r="G147" i="2"/>
  <c r="J147" i="1" s="1"/>
  <c r="R147" i="1" s="1"/>
  <c r="G148" i="2"/>
  <c r="J148" i="1" s="1"/>
  <c r="R148" i="1" s="1"/>
  <c r="G149" i="2"/>
  <c r="G150" i="2"/>
  <c r="J150" i="1" s="1"/>
  <c r="R150" i="1" s="1"/>
  <c r="G151" i="2"/>
  <c r="G152" i="2"/>
  <c r="J152" i="1" s="1"/>
  <c r="R152" i="1" s="1"/>
  <c r="G153" i="2"/>
  <c r="G154" i="2"/>
  <c r="J154" i="1" s="1"/>
  <c r="R154" i="1" s="1"/>
  <c r="G155" i="2"/>
  <c r="G156" i="2"/>
  <c r="J156" i="1" s="1"/>
  <c r="R156" i="1" s="1"/>
  <c r="G157" i="2"/>
  <c r="G158" i="2"/>
  <c r="J158" i="1" s="1"/>
  <c r="R158" i="1" s="1"/>
  <c r="G159" i="2"/>
  <c r="G160" i="2"/>
  <c r="J160" i="1" s="1"/>
  <c r="R160" i="1" s="1"/>
  <c r="G161" i="2"/>
  <c r="G162" i="2"/>
  <c r="J162" i="1" s="1"/>
  <c r="R162" i="1" s="1"/>
  <c r="G163" i="2"/>
  <c r="J163" i="1" s="1"/>
  <c r="R163" i="1" s="1"/>
  <c r="G164" i="2"/>
  <c r="J164" i="1" s="1"/>
  <c r="R164" i="1" s="1"/>
  <c r="G165" i="2"/>
  <c r="G166" i="2"/>
  <c r="G167" i="2"/>
  <c r="G168" i="2"/>
  <c r="J168" i="1" s="1"/>
  <c r="R168" i="1" s="1"/>
  <c r="G169" i="2"/>
  <c r="G170" i="2"/>
  <c r="J170" i="1" s="1"/>
  <c r="R170" i="1" s="1"/>
  <c r="G171" i="2"/>
  <c r="J171" i="1" s="1"/>
  <c r="R171" i="1" s="1"/>
  <c r="G172" i="2"/>
  <c r="J172" i="1" s="1"/>
  <c r="R172" i="1" s="1"/>
  <c r="G173" i="2"/>
  <c r="G174" i="2"/>
  <c r="G175" i="2"/>
  <c r="G176" i="2"/>
  <c r="J176" i="1" s="1"/>
  <c r="R176" i="1" s="1"/>
  <c r="G177" i="2"/>
  <c r="G178" i="2"/>
  <c r="J178" i="1" s="1"/>
  <c r="R178" i="1" s="1"/>
  <c r="G179" i="2"/>
  <c r="J179" i="1" s="1"/>
  <c r="R179" i="1" s="1"/>
  <c r="G180" i="2"/>
  <c r="J180" i="1" s="1"/>
  <c r="R180" i="1" s="1"/>
  <c r="G181" i="2"/>
  <c r="G182" i="2"/>
  <c r="G183" i="2"/>
  <c r="G184" i="2"/>
  <c r="J184" i="1" s="1"/>
  <c r="R184" i="1" s="1"/>
  <c r="G185" i="2"/>
  <c r="G186" i="2"/>
  <c r="J186" i="1" s="1"/>
  <c r="R186" i="1" s="1"/>
  <c r="G187" i="2"/>
  <c r="J187" i="1" s="1"/>
  <c r="R187" i="1" s="1"/>
  <c r="G188" i="2"/>
  <c r="J188" i="1" s="1"/>
  <c r="R188" i="1" s="1"/>
  <c r="G189" i="2"/>
  <c r="G190" i="2"/>
  <c r="J190" i="1" s="1"/>
  <c r="R190" i="1" s="1"/>
  <c r="G191" i="2"/>
  <c r="G192" i="2"/>
  <c r="J192" i="1" s="1"/>
  <c r="R192" i="1" s="1"/>
  <c r="G193" i="2"/>
  <c r="G194" i="2"/>
  <c r="J194" i="1" s="1"/>
  <c r="R194" i="1" s="1"/>
  <c r="G195" i="2"/>
  <c r="J195" i="1" s="1"/>
  <c r="R195" i="1" s="1"/>
  <c r="G196" i="2"/>
  <c r="J196" i="1" s="1"/>
  <c r="R196" i="1" s="1"/>
  <c r="G197" i="2"/>
  <c r="G198" i="2"/>
  <c r="J198" i="1" s="1"/>
  <c r="R198" i="1" s="1"/>
  <c r="G199" i="2"/>
  <c r="G200" i="2"/>
  <c r="J200" i="1" s="1"/>
  <c r="R200" i="1" s="1"/>
  <c r="G201" i="2"/>
  <c r="G202" i="2"/>
  <c r="J202" i="1" s="1"/>
  <c r="R202" i="1" s="1"/>
  <c r="G203" i="2"/>
  <c r="J203" i="1" s="1"/>
  <c r="R203" i="1" s="1"/>
  <c r="G204" i="2"/>
  <c r="J204" i="1" s="1"/>
  <c r="R204" i="1" s="1"/>
  <c r="G205" i="2"/>
  <c r="G206" i="2"/>
  <c r="J206" i="1" s="1"/>
  <c r="R206" i="1" s="1"/>
  <c r="G207" i="2"/>
  <c r="G208" i="2"/>
  <c r="J208" i="1" s="1"/>
  <c r="R208" i="1" s="1"/>
  <c r="G209" i="2"/>
  <c r="G210" i="2"/>
  <c r="J210" i="1" s="1"/>
  <c r="R210" i="1" s="1"/>
  <c r="G211" i="2"/>
  <c r="J211" i="1" s="1"/>
  <c r="R211" i="1" s="1"/>
  <c r="G212" i="2"/>
  <c r="J212" i="1" s="1"/>
  <c r="R212" i="1" s="1"/>
  <c r="G213" i="2"/>
  <c r="G214" i="2"/>
  <c r="J214" i="1" s="1"/>
  <c r="R214" i="1" s="1"/>
  <c r="G215" i="2"/>
  <c r="G216" i="2"/>
  <c r="J216" i="1" s="1"/>
  <c r="R216" i="1" s="1"/>
  <c r="G217" i="2"/>
  <c r="G218" i="2"/>
  <c r="J218" i="1" s="1"/>
  <c r="R218" i="1" s="1"/>
  <c r="G219" i="2"/>
  <c r="G220" i="2"/>
  <c r="J220" i="1" s="1"/>
  <c r="R220" i="1" s="1"/>
  <c r="G221" i="2"/>
  <c r="G222" i="2"/>
  <c r="J222" i="1" s="1"/>
  <c r="R222" i="1" s="1"/>
  <c r="G223" i="2"/>
  <c r="G224" i="2"/>
  <c r="J224" i="1" s="1"/>
  <c r="R224" i="1" s="1"/>
  <c r="G225" i="2"/>
  <c r="G226" i="2"/>
  <c r="J226" i="1" s="1"/>
  <c r="R226" i="1" s="1"/>
  <c r="G227" i="2"/>
  <c r="J227" i="1" s="1"/>
  <c r="R227" i="1" s="1"/>
  <c r="G228" i="2"/>
  <c r="J228" i="1" s="1"/>
  <c r="R228" i="1" s="1"/>
  <c r="G229" i="2"/>
  <c r="G230" i="2"/>
  <c r="G231" i="2"/>
  <c r="G232" i="2"/>
  <c r="J232" i="1" s="1"/>
  <c r="R232" i="1" s="1"/>
  <c r="G233" i="2"/>
  <c r="G234" i="2"/>
  <c r="J234" i="1" s="1"/>
  <c r="R234" i="1" s="1"/>
  <c r="G235" i="2"/>
  <c r="J235" i="1" s="1"/>
  <c r="R235" i="1" s="1"/>
  <c r="G236" i="2"/>
  <c r="J236" i="1" s="1"/>
  <c r="R236" i="1" s="1"/>
  <c r="G237" i="2"/>
  <c r="G238" i="2"/>
  <c r="J238" i="1" s="1"/>
  <c r="R238" i="1" s="1"/>
  <c r="G239" i="2"/>
  <c r="G240" i="2"/>
  <c r="J240" i="1" s="1"/>
  <c r="R240" i="1" s="1"/>
  <c r="G241" i="2"/>
  <c r="G242" i="2"/>
  <c r="J242" i="1" s="1"/>
  <c r="R242" i="1" s="1"/>
  <c r="G243" i="2"/>
  <c r="J243" i="1" s="1"/>
  <c r="R243" i="1" s="1"/>
  <c r="G244" i="2"/>
  <c r="J244" i="1" s="1"/>
  <c r="R244" i="1" s="1"/>
  <c r="G245" i="2"/>
  <c r="G246" i="2"/>
  <c r="J246" i="1" s="1"/>
  <c r="R246" i="1" s="1"/>
  <c r="G247" i="2"/>
  <c r="G248" i="2"/>
  <c r="J248" i="1" s="1"/>
  <c r="R248" i="1" s="1"/>
  <c r="G249" i="2"/>
  <c r="G250" i="2"/>
  <c r="J250" i="1" s="1"/>
  <c r="R250" i="1" s="1"/>
  <c r="G251" i="2"/>
  <c r="J251" i="1" s="1"/>
  <c r="R251" i="1" s="1"/>
  <c r="G252" i="2"/>
  <c r="J252" i="1" s="1"/>
  <c r="R252" i="1" s="1"/>
  <c r="G253" i="2"/>
  <c r="G254" i="2"/>
  <c r="G255" i="2"/>
  <c r="G256" i="2"/>
  <c r="J256" i="1" s="1"/>
  <c r="R256" i="1" s="1"/>
  <c r="G257" i="2"/>
  <c r="G258" i="2"/>
  <c r="J258" i="1" s="1"/>
  <c r="R258" i="1" s="1"/>
  <c r="G259" i="2"/>
  <c r="J259" i="1" s="1"/>
  <c r="R259" i="1" s="1"/>
  <c r="G260" i="2"/>
  <c r="J260" i="1" s="1"/>
  <c r="R260" i="1" s="1"/>
  <c r="G261" i="2"/>
  <c r="G262" i="2"/>
  <c r="J262" i="1" s="1"/>
  <c r="R262" i="1" s="1"/>
  <c r="G263" i="2"/>
  <c r="G264" i="2"/>
  <c r="J264" i="1" s="1"/>
  <c r="R264" i="1" s="1"/>
  <c r="G265" i="2"/>
  <c r="G266" i="2"/>
  <c r="J266" i="1" s="1"/>
  <c r="R266" i="1" s="1"/>
  <c r="G267" i="2"/>
  <c r="J267" i="1" s="1"/>
  <c r="R267" i="1" s="1"/>
  <c r="G268" i="2"/>
  <c r="J268" i="1" s="1"/>
  <c r="R268" i="1" s="1"/>
  <c r="G269" i="2"/>
  <c r="G270" i="2"/>
  <c r="J270" i="1" s="1"/>
  <c r="R270" i="1" s="1"/>
  <c r="G271" i="2"/>
  <c r="G272" i="2"/>
  <c r="J272" i="1" s="1"/>
  <c r="R272" i="1" s="1"/>
  <c r="G273" i="2"/>
  <c r="G274" i="2"/>
  <c r="J274" i="1" s="1"/>
  <c r="R274" i="1" s="1"/>
  <c r="G275" i="2"/>
  <c r="J275" i="1" s="1"/>
  <c r="R275" i="1" s="1"/>
  <c r="G276" i="2"/>
  <c r="J276" i="1" s="1"/>
  <c r="R276" i="1" s="1"/>
  <c r="G277" i="2"/>
  <c r="G278" i="2"/>
  <c r="J278" i="1" s="1"/>
  <c r="R278" i="1" s="1"/>
  <c r="G279" i="2"/>
  <c r="G280" i="2"/>
  <c r="J280" i="1" s="1"/>
  <c r="R280" i="1" s="1"/>
  <c r="G281" i="2"/>
  <c r="G282" i="2"/>
  <c r="J282" i="1" s="1"/>
  <c r="R282" i="1" s="1"/>
  <c r="G283" i="2"/>
  <c r="G284" i="2"/>
  <c r="J284" i="1" s="1"/>
  <c r="R284" i="1" s="1"/>
  <c r="G285" i="2"/>
  <c r="G286" i="2"/>
  <c r="J286" i="1" s="1"/>
  <c r="R286" i="1" s="1"/>
  <c r="G287" i="2"/>
  <c r="G288" i="2"/>
  <c r="J288" i="1" s="1"/>
  <c r="R288" i="1" s="1"/>
  <c r="G289" i="2"/>
  <c r="G290" i="2"/>
  <c r="J290" i="1" s="1"/>
  <c r="R290" i="1" s="1"/>
  <c r="G291" i="2"/>
  <c r="J291" i="1" s="1"/>
  <c r="R291" i="1" s="1"/>
  <c r="G292" i="2"/>
  <c r="J292" i="1" s="1"/>
  <c r="R292" i="1" s="1"/>
  <c r="G293" i="2"/>
  <c r="G294" i="2"/>
  <c r="G295" i="2"/>
  <c r="G296" i="2"/>
  <c r="J296" i="1" s="1"/>
  <c r="R296" i="1" s="1"/>
  <c r="G297" i="2"/>
  <c r="G298" i="2"/>
  <c r="J298" i="1" s="1"/>
  <c r="R298" i="1" s="1"/>
  <c r="G299" i="2"/>
  <c r="J299" i="1" s="1"/>
  <c r="R299" i="1" s="1"/>
  <c r="G300" i="2"/>
  <c r="J300" i="1" s="1"/>
  <c r="R300" i="1" s="1"/>
  <c r="G301" i="2"/>
  <c r="G302" i="2"/>
  <c r="G303" i="2"/>
  <c r="G304" i="2"/>
  <c r="J304" i="1" s="1"/>
  <c r="R304" i="1" s="1"/>
  <c r="G305" i="2"/>
  <c r="G306" i="2"/>
  <c r="J306" i="1" s="1"/>
  <c r="R306" i="1" s="1"/>
  <c r="G307" i="2"/>
  <c r="J307" i="1" s="1"/>
  <c r="R307" i="1" s="1"/>
  <c r="G308" i="2"/>
  <c r="J308" i="1" s="1"/>
  <c r="R308" i="1" s="1"/>
  <c r="G309" i="2"/>
  <c r="G310" i="2"/>
  <c r="G311" i="2"/>
  <c r="G312" i="2"/>
  <c r="J312" i="1" s="1"/>
  <c r="R312" i="1" s="1"/>
  <c r="G313" i="2"/>
  <c r="G314" i="2"/>
  <c r="J314" i="1" s="1"/>
  <c r="R314" i="1" s="1"/>
  <c r="G315" i="2"/>
  <c r="J315" i="1" s="1"/>
  <c r="R315" i="1" s="1"/>
  <c r="G316" i="2"/>
  <c r="J316" i="1" s="1"/>
  <c r="R316" i="1" s="1"/>
  <c r="G317" i="2"/>
  <c r="G318" i="2"/>
  <c r="G319" i="2"/>
  <c r="G320" i="2"/>
  <c r="J320" i="1" s="1"/>
  <c r="R320" i="1" s="1"/>
  <c r="G321" i="2"/>
  <c r="G322" i="2"/>
  <c r="J322" i="1" s="1"/>
  <c r="R322" i="1" s="1"/>
  <c r="G323" i="2"/>
  <c r="J323" i="1" s="1"/>
  <c r="R323" i="1" s="1"/>
  <c r="G324" i="2"/>
  <c r="J324" i="1" s="1"/>
  <c r="R324" i="1" s="1"/>
  <c r="G325" i="2"/>
  <c r="G326" i="2"/>
  <c r="J326" i="1" s="1"/>
  <c r="R326" i="1" s="1"/>
  <c r="G327" i="2"/>
  <c r="G328" i="2"/>
  <c r="J328" i="1" s="1"/>
  <c r="R328" i="1" s="1"/>
  <c r="G329" i="2"/>
  <c r="G330" i="2"/>
  <c r="J330" i="1" s="1"/>
  <c r="R330" i="1" s="1"/>
  <c r="G331" i="2"/>
  <c r="J331" i="1" s="1"/>
  <c r="R331" i="1" s="1"/>
  <c r="G332" i="2"/>
  <c r="J332" i="1" s="1"/>
  <c r="R332" i="1" s="1"/>
  <c r="G333" i="2"/>
  <c r="G334" i="2"/>
  <c r="J334" i="1" s="1"/>
  <c r="R334" i="1" s="1"/>
  <c r="G335" i="2"/>
  <c r="G336" i="2"/>
  <c r="J336" i="1" s="1"/>
  <c r="R336" i="1" s="1"/>
  <c r="G337" i="2"/>
  <c r="G338" i="2"/>
  <c r="J338" i="1" s="1"/>
  <c r="R338" i="1" s="1"/>
  <c r="G339" i="2"/>
  <c r="J339" i="1" s="1"/>
  <c r="R339" i="1" s="1"/>
  <c r="G340" i="2"/>
  <c r="J340" i="1" s="1"/>
  <c r="R340" i="1" s="1"/>
  <c r="G341" i="2"/>
  <c r="G342" i="2"/>
  <c r="J342" i="1" s="1"/>
  <c r="R342" i="1" s="1"/>
  <c r="G343" i="2"/>
  <c r="G344" i="2"/>
  <c r="J344" i="1" s="1"/>
  <c r="R344" i="1" s="1"/>
  <c r="G345" i="2"/>
  <c r="G346" i="2"/>
  <c r="J346" i="1" s="1"/>
  <c r="R346" i="1" s="1"/>
  <c r="G347" i="2"/>
  <c r="G348" i="2"/>
  <c r="J348" i="1" s="1"/>
  <c r="R348" i="1" s="1"/>
  <c r="G349" i="2"/>
  <c r="G350" i="2"/>
  <c r="J350" i="1" s="1"/>
  <c r="R350" i="1" s="1"/>
  <c r="G351" i="2"/>
  <c r="G352" i="2"/>
  <c r="J352" i="1" s="1"/>
  <c r="R352" i="1" s="1"/>
  <c r="G353" i="2"/>
  <c r="G354" i="2"/>
  <c r="J354" i="1" s="1"/>
  <c r="R354" i="1" s="1"/>
  <c r="G355" i="2"/>
  <c r="J355" i="1" s="1"/>
  <c r="R355" i="1" s="1"/>
  <c r="G356" i="2"/>
  <c r="J356" i="1" s="1"/>
  <c r="R356" i="1" s="1"/>
  <c r="G357" i="2"/>
  <c r="G358" i="2"/>
  <c r="J358" i="1" s="1"/>
  <c r="R358" i="1" s="1"/>
  <c r="G359" i="2"/>
  <c r="G360" i="2"/>
  <c r="J360" i="1" s="1"/>
  <c r="R360" i="1" s="1"/>
  <c r="G361" i="2"/>
  <c r="G362" i="2"/>
  <c r="J362" i="1" s="1"/>
  <c r="R362" i="1" s="1"/>
  <c r="G363" i="2"/>
  <c r="J363" i="1" s="1"/>
  <c r="R363" i="1" s="1"/>
  <c r="G364" i="2"/>
  <c r="J364" i="1" s="1"/>
  <c r="R364" i="1" s="1"/>
  <c r="G365" i="2"/>
  <c r="G366" i="2"/>
  <c r="J366" i="1" s="1"/>
  <c r="R366" i="1" s="1"/>
  <c r="G367" i="2"/>
  <c r="G368" i="2"/>
  <c r="J368" i="1" s="1"/>
  <c r="R368" i="1" s="1"/>
  <c r="G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K14" i="1" s="1"/>
  <c r="S14" i="1" s="1"/>
  <c r="H15" i="1"/>
  <c r="H16" i="1"/>
  <c r="H17" i="1"/>
  <c r="H18" i="1"/>
  <c r="H19" i="1"/>
  <c r="H20" i="1"/>
  <c r="H21" i="1"/>
  <c r="H22" i="1"/>
  <c r="K22" i="1" s="1"/>
  <c r="S22" i="1" s="1"/>
  <c r="H23" i="1"/>
  <c r="H24" i="1"/>
  <c r="H25" i="1"/>
  <c r="H26" i="1"/>
  <c r="H27" i="1"/>
  <c r="H28" i="1"/>
  <c r="H29" i="1"/>
  <c r="H30" i="1"/>
  <c r="K30" i="1" s="1"/>
  <c r="S30" i="1" s="1"/>
  <c r="H31" i="1"/>
  <c r="H32" i="1"/>
  <c r="H33" i="1"/>
  <c r="H34" i="1"/>
  <c r="H35" i="1"/>
  <c r="H36" i="1"/>
  <c r="H37" i="1"/>
  <c r="H38" i="1"/>
  <c r="K38" i="1" s="1"/>
  <c r="S38" i="1" s="1"/>
  <c r="H39" i="1"/>
  <c r="H40" i="1"/>
  <c r="H41" i="1"/>
  <c r="H42" i="1"/>
  <c r="H43" i="1"/>
  <c r="H44" i="1"/>
  <c r="H45" i="1"/>
  <c r="H46" i="1"/>
  <c r="K46" i="1" s="1"/>
  <c r="S46" i="1" s="1"/>
  <c r="H47" i="1"/>
  <c r="H48" i="1"/>
  <c r="H49" i="1"/>
  <c r="H50" i="1"/>
  <c r="H51" i="1"/>
  <c r="H52" i="1"/>
  <c r="H53" i="1"/>
  <c r="H54" i="1"/>
  <c r="K54" i="1" s="1"/>
  <c r="S54" i="1" s="1"/>
  <c r="H55" i="1"/>
  <c r="H56" i="1"/>
  <c r="H57" i="1"/>
  <c r="H58" i="1"/>
  <c r="H59" i="1"/>
  <c r="H60" i="1"/>
  <c r="H61" i="1"/>
  <c r="H62" i="1"/>
  <c r="K62" i="1" s="1"/>
  <c r="S62" i="1" s="1"/>
  <c r="H63" i="1"/>
  <c r="H64" i="1"/>
  <c r="H65" i="1"/>
  <c r="H66" i="1"/>
  <c r="H67" i="1"/>
  <c r="H68" i="1"/>
  <c r="H69" i="1"/>
  <c r="H70" i="1"/>
  <c r="K70" i="1" s="1"/>
  <c r="S70" i="1" s="1"/>
  <c r="H71" i="1"/>
  <c r="H72" i="1"/>
  <c r="H73" i="1"/>
  <c r="H74" i="1"/>
  <c r="H75" i="1"/>
  <c r="H76" i="1"/>
  <c r="H77" i="1"/>
  <c r="H78" i="1"/>
  <c r="K78" i="1" s="1"/>
  <c r="S78" i="1" s="1"/>
  <c r="H79" i="1"/>
  <c r="H80" i="1"/>
  <c r="H81" i="1"/>
  <c r="H82" i="1"/>
  <c r="H83" i="1"/>
  <c r="H84" i="1"/>
  <c r="H85" i="1"/>
  <c r="H86" i="1"/>
  <c r="K86" i="1" s="1"/>
  <c r="S86" i="1" s="1"/>
  <c r="H87" i="1"/>
  <c r="H88" i="1"/>
  <c r="H89" i="1"/>
  <c r="H90" i="1"/>
  <c r="H91" i="1"/>
  <c r="H92" i="1"/>
  <c r="H93" i="1"/>
  <c r="H94" i="1"/>
  <c r="K94" i="1" s="1"/>
  <c r="S94" i="1" s="1"/>
  <c r="H95" i="1"/>
  <c r="H96" i="1"/>
  <c r="H97" i="1"/>
  <c r="H98" i="1"/>
  <c r="H99" i="1"/>
  <c r="H100" i="1"/>
  <c r="H101" i="1"/>
  <c r="H102" i="1"/>
  <c r="K102" i="1" s="1"/>
  <c r="S102" i="1" s="1"/>
  <c r="H103" i="1"/>
  <c r="H104" i="1"/>
  <c r="H105" i="1"/>
  <c r="H106" i="1"/>
  <c r="H107" i="1"/>
  <c r="H108" i="1"/>
  <c r="H109" i="1"/>
  <c r="H110" i="1"/>
  <c r="K110" i="1" s="1"/>
  <c r="S110" i="1" s="1"/>
  <c r="H111" i="1"/>
  <c r="H112" i="1"/>
  <c r="H113" i="1"/>
  <c r="H114" i="1"/>
  <c r="H115" i="1"/>
  <c r="H116" i="1"/>
  <c r="H117" i="1"/>
  <c r="H118" i="1"/>
  <c r="K118" i="1" s="1"/>
  <c r="S118" i="1" s="1"/>
  <c r="H119" i="1"/>
  <c r="H120" i="1"/>
  <c r="H121" i="1"/>
  <c r="H122" i="1"/>
  <c r="H123" i="1"/>
  <c r="H124" i="1"/>
  <c r="H125" i="1"/>
  <c r="H126" i="1"/>
  <c r="K126" i="1" s="1"/>
  <c r="S126" i="1" s="1"/>
  <c r="H127" i="1"/>
  <c r="H128" i="1"/>
  <c r="H129" i="1"/>
  <c r="H130" i="1"/>
  <c r="H131" i="1"/>
  <c r="H132" i="1"/>
  <c r="H133" i="1"/>
  <c r="H134" i="1"/>
  <c r="K134" i="1" s="1"/>
  <c r="S134" i="1" s="1"/>
  <c r="H135" i="1"/>
  <c r="H136" i="1"/>
  <c r="H137" i="1"/>
  <c r="H138" i="1"/>
  <c r="H139" i="1"/>
  <c r="H140" i="1"/>
  <c r="H141" i="1"/>
  <c r="H142" i="1"/>
  <c r="K142" i="1" s="1"/>
  <c r="S142" i="1" s="1"/>
  <c r="H143" i="1"/>
  <c r="H144" i="1"/>
  <c r="H145" i="1"/>
  <c r="H146" i="1"/>
  <c r="H147" i="1"/>
  <c r="H148" i="1"/>
  <c r="H149" i="1"/>
  <c r="H150" i="1"/>
  <c r="K150" i="1" s="1"/>
  <c r="S150" i="1" s="1"/>
  <c r="H151" i="1"/>
  <c r="H152" i="1"/>
  <c r="H153" i="1"/>
  <c r="H154" i="1"/>
  <c r="H155" i="1"/>
  <c r="H156" i="1"/>
  <c r="H157" i="1"/>
  <c r="H158" i="1"/>
  <c r="K158" i="1" s="1"/>
  <c r="S158" i="1" s="1"/>
  <c r="H159" i="1"/>
  <c r="H160" i="1"/>
  <c r="H161" i="1"/>
  <c r="H162" i="1"/>
  <c r="H163" i="1"/>
  <c r="H164" i="1"/>
  <c r="H165" i="1"/>
  <c r="H166" i="1"/>
  <c r="K166" i="1" s="1"/>
  <c r="S166" i="1" s="1"/>
  <c r="H167" i="1"/>
  <c r="H168" i="1"/>
  <c r="H169" i="1"/>
  <c r="H170" i="1"/>
  <c r="H171" i="1"/>
  <c r="H172" i="1"/>
  <c r="H173" i="1"/>
  <c r="H174" i="1"/>
  <c r="K174" i="1" s="1"/>
  <c r="S174" i="1" s="1"/>
  <c r="H175" i="1"/>
  <c r="H176" i="1"/>
  <c r="H177" i="1"/>
  <c r="H178" i="1"/>
  <c r="H179" i="1"/>
  <c r="H180" i="1"/>
  <c r="H181" i="1"/>
  <c r="H182" i="1"/>
  <c r="K182" i="1" s="1"/>
  <c r="S182" i="1" s="1"/>
  <c r="H183" i="1"/>
  <c r="H184" i="1"/>
  <c r="H185" i="1"/>
  <c r="H186" i="1"/>
  <c r="H187" i="1"/>
  <c r="H188" i="1"/>
  <c r="H189" i="1"/>
  <c r="H190" i="1"/>
  <c r="K190" i="1" s="1"/>
  <c r="S190" i="1" s="1"/>
  <c r="H191" i="1"/>
  <c r="H192" i="1"/>
  <c r="H193" i="1"/>
  <c r="H194" i="1"/>
  <c r="H195" i="1"/>
  <c r="H196" i="1"/>
  <c r="H197" i="1"/>
  <c r="H198" i="1"/>
  <c r="K198" i="1" s="1"/>
  <c r="S198" i="1" s="1"/>
  <c r="H199" i="1"/>
  <c r="H200" i="1"/>
  <c r="H201" i="1"/>
  <c r="H202" i="1"/>
  <c r="H203" i="1"/>
  <c r="H204" i="1"/>
  <c r="H205" i="1"/>
  <c r="H206" i="1"/>
  <c r="K206" i="1" s="1"/>
  <c r="S206" i="1" s="1"/>
  <c r="H207" i="1"/>
  <c r="H208" i="1"/>
  <c r="H209" i="1"/>
  <c r="H210" i="1"/>
  <c r="H211" i="1"/>
  <c r="H212" i="1"/>
  <c r="H213" i="1"/>
  <c r="H214" i="1"/>
  <c r="K214" i="1" s="1"/>
  <c r="S214" i="1" s="1"/>
  <c r="H215" i="1"/>
  <c r="H216" i="1"/>
  <c r="H217" i="1"/>
  <c r="H218" i="1"/>
  <c r="H219" i="1"/>
  <c r="H220" i="1"/>
  <c r="H221" i="1"/>
  <c r="H222" i="1"/>
  <c r="K222" i="1" s="1"/>
  <c r="S222" i="1" s="1"/>
  <c r="H223" i="1"/>
  <c r="H224" i="1"/>
  <c r="H225" i="1"/>
  <c r="H226" i="1"/>
  <c r="H227" i="1"/>
  <c r="H228" i="1"/>
  <c r="H229" i="1"/>
  <c r="H230" i="1"/>
  <c r="K230" i="1" s="1"/>
  <c r="S230" i="1" s="1"/>
  <c r="H231" i="1"/>
  <c r="H232" i="1"/>
  <c r="H233" i="1"/>
  <c r="H234" i="1"/>
  <c r="H235" i="1"/>
  <c r="H236" i="1"/>
  <c r="H237" i="1"/>
  <c r="H238" i="1"/>
  <c r="K238" i="1" s="1"/>
  <c r="S238" i="1" s="1"/>
  <c r="H239" i="1"/>
  <c r="H240" i="1"/>
  <c r="H241" i="1"/>
  <c r="H242" i="1"/>
  <c r="H243" i="1"/>
  <c r="H244" i="1"/>
  <c r="H245" i="1"/>
  <c r="H246" i="1"/>
  <c r="K246" i="1" s="1"/>
  <c r="S246" i="1" s="1"/>
  <c r="H247" i="1"/>
  <c r="H248" i="1"/>
  <c r="H249" i="1"/>
  <c r="H250" i="1"/>
  <c r="H251" i="1"/>
  <c r="H252" i="1"/>
  <c r="H253" i="1"/>
  <c r="H254" i="1"/>
  <c r="K254" i="1" s="1"/>
  <c r="S254" i="1" s="1"/>
  <c r="H255" i="1"/>
  <c r="H256" i="1"/>
  <c r="H257" i="1"/>
  <c r="H258" i="1"/>
  <c r="H259" i="1"/>
  <c r="H260" i="1"/>
  <c r="H261" i="1"/>
  <c r="H262" i="1"/>
  <c r="K262" i="1" s="1"/>
  <c r="S262" i="1" s="1"/>
  <c r="H263" i="1"/>
  <c r="H264" i="1"/>
  <c r="H265" i="1"/>
  <c r="H266" i="1"/>
  <c r="H267" i="1"/>
  <c r="H268" i="1"/>
  <c r="H269" i="1"/>
  <c r="H270" i="1"/>
  <c r="K270" i="1" s="1"/>
  <c r="S270" i="1" s="1"/>
  <c r="H271" i="1"/>
  <c r="H272" i="1"/>
  <c r="H273" i="1"/>
  <c r="H274" i="1"/>
  <c r="H275" i="1"/>
  <c r="H276" i="1"/>
  <c r="H277" i="1"/>
  <c r="H278" i="1"/>
  <c r="K278" i="1" s="1"/>
  <c r="S278" i="1" s="1"/>
  <c r="H279" i="1"/>
  <c r="H280" i="1"/>
  <c r="H281" i="1"/>
  <c r="H282" i="1"/>
  <c r="H283" i="1"/>
  <c r="H284" i="1"/>
  <c r="H285" i="1"/>
  <c r="H286" i="1"/>
  <c r="K286" i="1" s="1"/>
  <c r="S286" i="1" s="1"/>
  <c r="H287" i="1"/>
  <c r="H288" i="1"/>
  <c r="H289" i="1"/>
  <c r="H290" i="1"/>
  <c r="H291" i="1"/>
  <c r="H292" i="1"/>
  <c r="H293" i="1"/>
  <c r="H294" i="1"/>
  <c r="K294" i="1" s="1"/>
  <c r="S294" i="1" s="1"/>
  <c r="H295" i="1"/>
  <c r="H296" i="1"/>
  <c r="H297" i="1"/>
  <c r="H298" i="1"/>
  <c r="H299" i="1"/>
  <c r="H300" i="1"/>
  <c r="H301" i="1"/>
  <c r="H302" i="1"/>
  <c r="K302" i="1" s="1"/>
  <c r="S302" i="1" s="1"/>
  <c r="H303" i="1"/>
  <c r="H304" i="1"/>
  <c r="H305" i="1"/>
  <c r="H306" i="1"/>
  <c r="H307" i="1"/>
  <c r="H308" i="1"/>
  <c r="H309" i="1"/>
  <c r="H310" i="1"/>
  <c r="K310" i="1" s="1"/>
  <c r="S310" i="1" s="1"/>
  <c r="H311" i="1"/>
  <c r="H312" i="1"/>
  <c r="H313" i="1"/>
  <c r="H314" i="1"/>
  <c r="H315" i="1"/>
  <c r="H316" i="1"/>
  <c r="H317" i="1"/>
  <c r="H318" i="1"/>
  <c r="K318" i="1" s="1"/>
  <c r="S318" i="1" s="1"/>
  <c r="H319" i="1"/>
  <c r="H320" i="1"/>
  <c r="H321" i="1"/>
  <c r="H322" i="1"/>
  <c r="H323" i="1"/>
  <c r="H324" i="1"/>
  <c r="H325" i="1"/>
  <c r="H326" i="1"/>
  <c r="K326" i="1" s="1"/>
  <c r="S326" i="1" s="1"/>
  <c r="H327" i="1"/>
  <c r="H328" i="1"/>
  <c r="H329" i="1"/>
  <c r="H330" i="1"/>
  <c r="H331" i="1"/>
  <c r="H332" i="1"/>
  <c r="H333" i="1"/>
  <c r="H334" i="1"/>
  <c r="K334" i="1" s="1"/>
  <c r="S334" i="1" s="1"/>
  <c r="H335" i="1"/>
  <c r="H336" i="1"/>
  <c r="H337" i="1"/>
  <c r="H338" i="1"/>
  <c r="H339" i="1"/>
  <c r="H340" i="1"/>
  <c r="H341" i="1"/>
  <c r="H342" i="1"/>
  <c r="K342" i="1" s="1"/>
  <c r="S342" i="1" s="1"/>
  <c r="H343" i="1"/>
  <c r="H344" i="1"/>
  <c r="H345" i="1"/>
  <c r="H346" i="1"/>
  <c r="H347" i="1"/>
  <c r="H348" i="1"/>
  <c r="H349" i="1"/>
  <c r="H350" i="1"/>
  <c r="K350" i="1" s="1"/>
  <c r="S350" i="1" s="1"/>
  <c r="H351" i="1"/>
  <c r="H352" i="1"/>
  <c r="H353" i="1"/>
  <c r="H354" i="1"/>
  <c r="H355" i="1"/>
  <c r="H356" i="1"/>
  <c r="H357" i="1"/>
  <c r="H358" i="1"/>
  <c r="K358" i="1" s="1"/>
  <c r="S358" i="1" s="1"/>
  <c r="H359" i="1"/>
  <c r="H360" i="1"/>
  <c r="H361" i="1"/>
  <c r="H362" i="1"/>
  <c r="H363" i="1"/>
  <c r="H364" i="1"/>
  <c r="H365" i="1"/>
  <c r="H366" i="1"/>
  <c r="K366" i="1" s="1"/>
  <c r="S366" i="1" s="1"/>
  <c r="H367" i="1"/>
  <c r="H368" i="1"/>
  <c r="H3" i="1"/>
  <c r="K88" i="1" l="1"/>
  <c r="S88" i="1" s="1"/>
  <c r="K72" i="1"/>
  <c r="S72" i="1" s="1"/>
  <c r="K56" i="1"/>
  <c r="S56" i="1" s="1"/>
  <c r="K40" i="1"/>
  <c r="S40" i="1" s="1"/>
  <c r="K24" i="1"/>
  <c r="S24" i="1" s="1"/>
  <c r="K80" i="1"/>
  <c r="S80" i="1" s="1"/>
  <c r="K64" i="1"/>
  <c r="S64" i="1" s="1"/>
  <c r="K48" i="1"/>
  <c r="S48" i="1" s="1"/>
  <c r="K32" i="1"/>
  <c r="S32" i="1" s="1"/>
  <c r="K16" i="1"/>
  <c r="S16" i="1" s="1"/>
  <c r="K341" i="1"/>
  <c r="S341" i="1" s="1"/>
  <c r="K333" i="1"/>
  <c r="S333" i="1" s="1"/>
  <c r="K317" i="1"/>
  <c r="S317" i="1" s="1"/>
  <c r="K309" i="1"/>
  <c r="S309" i="1" s="1"/>
  <c r="K301" i="1"/>
  <c r="S301" i="1" s="1"/>
  <c r="K293" i="1"/>
  <c r="S293" i="1" s="1"/>
  <c r="K285" i="1"/>
  <c r="S285" i="1" s="1"/>
  <c r="K261" i="1"/>
  <c r="S261" i="1" s="1"/>
  <c r="K253" i="1"/>
  <c r="S253" i="1" s="1"/>
  <c r="K245" i="1"/>
  <c r="S245" i="1" s="1"/>
  <c r="K237" i="1"/>
  <c r="S237" i="1" s="1"/>
  <c r="K229" i="1"/>
  <c r="S229" i="1" s="1"/>
  <c r="K221" i="1"/>
  <c r="S221" i="1" s="1"/>
  <c r="K213" i="1"/>
  <c r="S213" i="1" s="1"/>
  <c r="K205" i="1"/>
  <c r="S205" i="1" s="1"/>
  <c r="K197" i="1"/>
  <c r="S197" i="1" s="1"/>
  <c r="K189" i="1"/>
  <c r="S189" i="1" s="1"/>
  <c r="K181" i="1"/>
  <c r="S181" i="1" s="1"/>
  <c r="K173" i="1"/>
  <c r="S173" i="1" s="1"/>
  <c r="K165" i="1"/>
  <c r="S165" i="1" s="1"/>
  <c r="K157" i="1"/>
  <c r="S157" i="1" s="1"/>
  <c r="K149" i="1"/>
  <c r="S149" i="1" s="1"/>
  <c r="K141" i="1"/>
  <c r="S141" i="1" s="1"/>
  <c r="K133" i="1"/>
  <c r="S133" i="1" s="1"/>
  <c r="K125" i="1"/>
  <c r="S125" i="1" s="1"/>
  <c r="K117" i="1"/>
  <c r="S117" i="1" s="1"/>
  <c r="K109" i="1"/>
  <c r="S109" i="1" s="1"/>
  <c r="K101" i="1"/>
  <c r="S101" i="1" s="1"/>
  <c r="K365" i="1"/>
  <c r="S365" i="1" s="1"/>
  <c r="K349" i="1"/>
  <c r="S349" i="1" s="1"/>
  <c r="K277" i="1"/>
  <c r="S277" i="1" s="1"/>
  <c r="K269" i="1"/>
  <c r="S269" i="1" s="1"/>
  <c r="K93" i="1"/>
  <c r="S93" i="1" s="1"/>
  <c r="K85" i="1"/>
  <c r="S85" i="1" s="1"/>
  <c r="K77" i="1"/>
  <c r="S77" i="1" s="1"/>
  <c r="K69" i="1"/>
  <c r="S69" i="1" s="1"/>
  <c r="K357" i="1"/>
  <c r="S357" i="1" s="1"/>
  <c r="K361" i="1"/>
  <c r="S361" i="1" s="1"/>
  <c r="K353" i="1"/>
  <c r="S353" i="1" s="1"/>
  <c r="K345" i="1"/>
  <c r="S345" i="1" s="1"/>
  <c r="K337" i="1"/>
  <c r="S337" i="1" s="1"/>
  <c r="K329" i="1"/>
  <c r="S329" i="1" s="1"/>
  <c r="K321" i="1"/>
  <c r="S321" i="1" s="1"/>
  <c r="K313" i="1"/>
  <c r="S313" i="1" s="1"/>
  <c r="K305" i="1"/>
  <c r="S305" i="1" s="1"/>
  <c r="K297" i="1"/>
  <c r="S297" i="1" s="1"/>
  <c r="K289" i="1"/>
  <c r="S289" i="1" s="1"/>
  <c r="K281" i="1"/>
  <c r="S281" i="1" s="1"/>
  <c r="K273" i="1"/>
  <c r="S273" i="1" s="1"/>
  <c r="K265" i="1"/>
  <c r="S265" i="1" s="1"/>
  <c r="K257" i="1"/>
  <c r="S257" i="1" s="1"/>
  <c r="K249" i="1"/>
  <c r="S249" i="1" s="1"/>
  <c r="K241" i="1"/>
  <c r="S241" i="1" s="1"/>
  <c r="K233" i="1"/>
  <c r="S233" i="1" s="1"/>
  <c r="K225" i="1"/>
  <c r="S225" i="1" s="1"/>
  <c r="K217" i="1"/>
  <c r="S217" i="1" s="1"/>
  <c r="K209" i="1"/>
  <c r="S209" i="1" s="1"/>
  <c r="K201" i="1"/>
  <c r="S201" i="1" s="1"/>
  <c r="K193" i="1"/>
  <c r="S193" i="1" s="1"/>
  <c r="K185" i="1"/>
  <c r="S185" i="1" s="1"/>
  <c r="K177" i="1"/>
  <c r="S177" i="1" s="1"/>
  <c r="K169" i="1"/>
  <c r="S169" i="1" s="1"/>
  <c r="K161" i="1"/>
  <c r="S161" i="1" s="1"/>
  <c r="K153" i="1"/>
  <c r="S153" i="1" s="1"/>
  <c r="K145" i="1"/>
  <c r="S145" i="1" s="1"/>
  <c r="K137" i="1"/>
  <c r="S137" i="1" s="1"/>
  <c r="K129" i="1"/>
  <c r="S129" i="1" s="1"/>
  <c r="K121" i="1"/>
  <c r="S121" i="1" s="1"/>
  <c r="K113" i="1"/>
  <c r="S113" i="1" s="1"/>
  <c r="K105" i="1"/>
  <c r="S105" i="1" s="1"/>
  <c r="K97" i="1"/>
  <c r="S97" i="1" s="1"/>
  <c r="K89" i="1"/>
  <c r="S89" i="1" s="1"/>
  <c r="K61" i="1"/>
  <c r="S61" i="1" s="1"/>
  <c r="K53" i="1"/>
  <c r="S53" i="1" s="1"/>
  <c r="K45" i="1"/>
  <c r="S45" i="1" s="1"/>
  <c r="K37" i="1"/>
  <c r="S37" i="1" s="1"/>
  <c r="K29" i="1"/>
  <c r="S29" i="1" s="1"/>
  <c r="K21" i="1"/>
  <c r="S21" i="1" s="1"/>
  <c r="K13" i="1"/>
  <c r="S13" i="1" s="1"/>
  <c r="K363" i="1"/>
  <c r="S363" i="1" s="1"/>
  <c r="K355" i="1"/>
  <c r="S355" i="1" s="1"/>
  <c r="K347" i="1"/>
  <c r="S347" i="1" s="1"/>
  <c r="K339" i="1"/>
  <c r="S339" i="1" s="1"/>
  <c r="K331" i="1"/>
  <c r="S331" i="1" s="1"/>
  <c r="K323" i="1"/>
  <c r="S323" i="1" s="1"/>
  <c r="K315" i="1"/>
  <c r="S315" i="1" s="1"/>
  <c r="K307" i="1"/>
  <c r="S307" i="1" s="1"/>
  <c r="K299" i="1"/>
  <c r="S299" i="1" s="1"/>
  <c r="K291" i="1"/>
  <c r="S291" i="1" s="1"/>
  <c r="K283" i="1"/>
  <c r="S283" i="1" s="1"/>
  <c r="K275" i="1"/>
  <c r="S275" i="1" s="1"/>
  <c r="K267" i="1"/>
  <c r="S267" i="1" s="1"/>
  <c r="K259" i="1"/>
  <c r="S259" i="1" s="1"/>
  <c r="K251" i="1"/>
  <c r="S251" i="1" s="1"/>
  <c r="K243" i="1"/>
  <c r="S243" i="1" s="1"/>
  <c r="K235" i="1"/>
  <c r="S235" i="1" s="1"/>
  <c r="K227" i="1"/>
  <c r="S227" i="1" s="1"/>
  <c r="K219" i="1"/>
  <c r="S219" i="1" s="1"/>
  <c r="K211" i="1"/>
  <c r="S211" i="1" s="1"/>
  <c r="K203" i="1"/>
  <c r="S203" i="1" s="1"/>
  <c r="K195" i="1"/>
  <c r="S195" i="1" s="1"/>
  <c r="K187" i="1"/>
  <c r="S187" i="1" s="1"/>
  <c r="K179" i="1"/>
  <c r="S179" i="1" s="1"/>
  <c r="K171" i="1"/>
  <c r="S171" i="1" s="1"/>
  <c r="K163" i="1"/>
  <c r="S163" i="1" s="1"/>
  <c r="K155" i="1"/>
  <c r="S155" i="1" s="1"/>
  <c r="K147" i="1"/>
  <c r="S147" i="1" s="1"/>
  <c r="K139" i="1"/>
  <c r="S139" i="1" s="1"/>
  <c r="K131" i="1"/>
  <c r="S131" i="1" s="1"/>
  <c r="K123" i="1"/>
  <c r="S123" i="1" s="1"/>
  <c r="K115" i="1"/>
  <c r="S115" i="1" s="1"/>
  <c r="K107" i="1"/>
  <c r="S107" i="1" s="1"/>
  <c r="K99" i="1"/>
  <c r="S99" i="1" s="1"/>
  <c r="K91" i="1"/>
  <c r="S91" i="1" s="1"/>
  <c r="K83" i="1"/>
  <c r="S83" i="1" s="1"/>
  <c r="K75" i="1"/>
  <c r="S75" i="1" s="1"/>
  <c r="K67" i="1"/>
  <c r="S67" i="1" s="1"/>
  <c r="K59" i="1"/>
  <c r="S59" i="1" s="1"/>
  <c r="K51" i="1"/>
  <c r="S51" i="1" s="1"/>
  <c r="K43" i="1"/>
  <c r="S43" i="1" s="1"/>
  <c r="K35" i="1"/>
  <c r="S35" i="1" s="1"/>
  <c r="K27" i="1"/>
  <c r="S27" i="1" s="1"/>
  <c r="K19" i="1"/>
  <c r="S19" i="1" s="1"/>
  <c r="K104" i="1"/>
  <c r="S104" i="1" s="1"/>
  <c r="K160" i="1"/>
  <c r="S160" i="1" s="1"/>
  <c r="K128" i="1"/>
  <c r="S128" i="1" s="1"/>
  <c r="K112" i="1"/>
  <c r="S112" i="1" s="1"/>
  <c r="K120" i="1"/>
  <c r="S120" i="1" s="1"/>
  <c r="K368" i="1"/>
  <c r="S368" i="1" s="1"/>
  <c r="K360" i="1"/>
  <c r="S360" i="1" s="1"/>
  <c r="K352" i="1"/>
  <c r="S352" i="1" s="1"/>
  <c r="K344" i="1"/>
  <c r="S344" i="1" s="1"/>
  <c r="K336" i="1"/>
  <c r="S336" i="1" s="1"/>
  <c r="K328" i="1"/>
  <c r="S328" i="1" s="1"/>
  <c r="K320" i="1"/>
  <c r="S320" i="1" s="1"/>
  <c r="K312" i="1"/>
  <c r="S312" i="1" s="1"/>
  <c r="K304" i="1"/>
  <c r="S304" i="1" s="1"/>
  <c r="K296" i="1"/>
  <c r="S296" i="1" s="1"/>
  <c r="K288" i="1"/>
  <c r="S288" i="1" s="1"/>
  <c r="K280" i="1"/>
  <c r="S280" i="1" s="1"/>
  <c r="K272" i="1"/>
  <c r="S272" i="1" s="1"/>
  <c r="K264" i="1"/>
  <c r="S264" i="1" s="1"/>
  <c r="K248" i="1"/>
  <c r="S248" i="1" s="1"/>
  <c r="K240" i="1"/>
  <c r="S240" i="1" s="1"/>
  <c r="K232" i="1"/>
  <c r="S232" i="1" s="1"/>
  <c r="K224" i="1"/>
  <c r="S224" i="1" s="1"/>
  <c r="K216" i="1"/>
  <c r="S216" i="1" s="1"/>
  <c r="K208" i="1"/>
  <c r="S208" i="1" s="1"/>
  <c r="K200" i="1"/>
  <c r="S200" i="1" s="1"/>
  <c r="K192" i="1"/>
  <c r="S192" i="1" s="1"/>
  <c r="K184" i="1"/>
  <c r="S184" i="1" s="1"/>
  <c r="K176" i="1"/>
  <c r="S176" i="1" s="1"/>
  <c r="K168" i="1"/>
  <c r="S168" i="1" s="1"/>
  <c r="K152" i="1"/>
  <c r="S152" i="1" s="1"/>
  <c r="K144" i="1"/>
  <c r="S144" i="1" s="1"/>
  <c r="K136" i="1"/>
  <c r="S136" i="1" s="1"/>
  <c r="K96" i="1"/>
  <c r="S96" i="1" s="1"/>
  <c r="K11" i="1"/>
  <c r="S11" i="1" s="1"/>
  <c r="K256" i="1"/>
  <c r="S256" i="1" s="1"/>
  <c r="K81" i="1"/>
  <c r="S81" i="1" s="1"/>
  <c r="K364" i="1"/>
  <c r="S364" i="1" s="1"/>
  <c r="K356" i="1"/>
  <c r="S356" i="1" s="1"/>
  <c r="K348" i="1"/>
  <c r="S348" i="1" s="1"/>
  <c r="K340" i="1"/>
  <c r="S340" i="1" s="1"/>
  <c r="K332" i="1"/>
  <c r="S332" i="1" s="1"/>
  <c r="K324" i="1"/>
  <c r="S324" i="1" s="1"/>
  <c r="K316" i="1"/>
  <c r="S316" i="1" s="1"/>
  <c r="K308" i="1"/>
  <c r="S308" i="1" s="1"/>
  <c r="K300" i="1"/>
  <c r="S300" i="1" s="1"/>
  <c r="K292" i="1"/>
  <c r="S292" i="1" s="1"/>
  <c r="K284" i="1"/>
  <c r="S284" i="1" s="1"/>
  <c r="K276" i="1"/>
  <c r="S276" i="1" s="1"/>
  <c r="K268" i="1"/>
  <c r="S268" i="1" s="1"/>
  <c r="K260" i="1"/>
  <c r="S260" i="1" s="1"/>
  <c r="K252" i="1"/>
  <c r="S252" i="1" s="1"/>
  <c r="K244" i="1"/>
  <c r="S244" i="1" s="1"/>
  <c r="K236" i="1"/>
  <c r="S236" i="1" s="1"/>
  <c r="K228" i="1"/>
  <c r="S228" i="1" s="1"/>
  <c r="K220" i="1"/>
  <c r="S220" i="1" s="1"/>
  <c r="K212" i="1"/>
  <c r="S212" i="1" s="1"/>
  <c r="K204" i="1"/>
  <c r="S204" i="1" s="1"/>
  <c r="K73" i="1"/>
  <c r="S73" i="1" s="1"/>
  <c r="K65" i="1"/>
  <c r="S65" i="1" s="1"/>
  <c r="K57" i="1"/>
  <c r="S57" i="1" s="1"/>
  <c r="K49" i="1"/>
  <c r="S49" i="1" s="1"/>
  <c r="K41" i="1"/>
  <c r="S41" i="1" s="1"/>
  <c r="K33" i="1"/>
  <c r="S33" i="1" s="1"/>
  <c r="K25" i="1"/>
  <c r="S25" i="1" s="1"/>
  <c r="K17" i="1"/>
  <c r="S17" i="1" s="1"/>
  <c r="K325" i="1"/>
  <c r="S325" i="1" s="1"/>
  <c r="K362" i="1"/>
  <c r="S362" i="1" s="1"/>
  <c r="K354" i="1"/>
  <c r="S354" i="1" s="1"/>
  <c r="K346" i="1"/>
  <c r="S346" i="1" s="1"/>
  <c r="K338" i="1"/>
  <c r="S338" i="1" s="1"/>
  <c r="K330" i="1"/>
  <c r="S330" i="1" s="1"/>
  <c r="K322" i="1"/>
  <c r="S322" i="1" s="1"/>
  <c r="K314" i="1"/>
  <c r="S314" i="1" s="1"/>
  <c r="K306" i="1"/>
  <c r="S306" i="1" s="1"/>
  <c r="K298" i="1"/>
  <c r="S298" i="1" s="1"/>
  <c r="K290" i="1"/>
  <c r="S290" i="1" s="1"/>
  <c r="K282" i="1"/>
  <c r="S282" i="1" s="1"/>
  <c r="K274" i="1"/>
  <c r="S274" i="1" s="1"/>
  <c r="K266" i="1"/>
  <c r="S266" i="1" s="1"/>
  <c r="K258" i="1"/>
  <c r="S258" i="1" s="1"/>
  <c r="K250" i="1"/>
  <c r="S250" i="1" s="1"/>
  <c r="K242" i="1"/>
  <c r="S242" i="1" s="1"/>
  <c r="K234" i="1"/>
  <c r="S234" i="1" s="1"/>
  <c r="K226" i="1"/>
  <c r="S226" i="1" s="1"/>
  <c r="K218" i="1"/>
  <c r="S218" i="1" s="1"/>
  <c r="K210" i="1"/>
  <c r="S210" i="1" s="1"/>
  <c r="K202" i="1"/>
  <c r="S202" i="1" s="1"/>
  <c r="K194" i="1"/>
  <c r="S194" i="1" s="1"/>
  <c r="K186" i="1"/>
  <c r="S186" i="1" s="1"/>
  <c r="K178" i="1"/>
  <c r="S178" i="1" s="1"/>
  <c r="K170" i="1"/>
  <c r="S170" i="1" s="1"/>
  <c r="K162" i="1"/>
  <c r="S162" i="1" s="1"/>
  <c r="K154" i="1"/>
  <c r="S154" i="1" s="1"/>
  <c r="K146" i="1"/>
  <c r="S146" i="1" s="1"/>
  <c r="K138" i="1"/>
  <c r="S138" i="1" s="1"/>
  <c r="K130" i="1"/>
  <c r="S130" i="1" s="1"/>
  <c r="K122" i="1"/>
  <c r="S122" i="1" s="1"/>
  <c r="K114" i="1"/>
  <c r="S114" i="1" s="1"/>
  <c r="K106" i="1"/>
  <c r="S106" i="1" s="1"/>
  <c r="K98" i="1"/>
  <c r="S98" i="1" s="1"/>
  <c r="K90" i="1"/>
  <c r="S90" i="1" s="1"/>
  <c r="K82" i="1"/>
  <c r="S82" i="1" s="1"/>
  <c r="K74" i="1"/>
  <c r="S74" i="1" s="1"/>
  <c r="K66" i="1"/>
  <c r="S66" i="1" s="1"/>
  <c r="K58" i="1"/>
  <c r="S58" i="1" s="1"/>
  <c r="K50" i="1"/>
  <c r="S50" i="1" s="1"/>
  <c r="K42" i="1"/>
  <c r="S42" i="1" s="1"/>
  <c r="K34" i="1"/>
  <c r="S34" i="1" s="1"/>
  <c r="K26" i="1"/>
  <c r="S26" i="1" s="1"/>
  <c r="K18" i="1"/>
  <c r="S18" i="1" s="1"/>
  <c r="K10" i="1"/>
  <c r="S10" i="1" s="1"/>
  <c r="K367" i="1"/>
  <c r="S367" i="1" s="1"/>
  <c r="K359" i="1"/>
  <c r="S359" i="1" s="1"/>
  <c r="K351" i="1"/>
  <c r="S351" i="1" s="1"/>
  <c r="K343" i="1"/>
  <c r="S343" i="1" s="1"/>
  <c r="K335" i="1"/>
  <c r="S335" i="1" s="1"/>
  <c r="K327" i="1"/>
  <c r="S327" i="1" s="1"/>
  <c r="K319" i="1"/>
  <c r="S319" i="1" s="1"/>
  <c r="K311" i="1"/>
  <c r="S311" i="1" s="1"/>
  <c r="K303" i="1"/>
  <c r="S303" i="1" s="1"/>
  <c r="K295" i="1"/>
  <c r="S295" i="1" s="1"/>
  <c r="K287" i="1"/>
  <c r="S287" i="1" s="1"/>
  <c r="K279" i="1"/>
  <c r="S279" i="1" s="1"/>
  <c r="K271" i="1"/>
  <c r="S271" i="1" s="1"/>
  <c r="K263" i="1"/>
  <c r="S263" i="1" s="1"/>
  <c r="K255" i="1"/>
  <c r="S255" i="1" s="1"/>
  <c r="K247" i="1"/>
  <c r="S247" i="1" s="1"/>
  <c r="K239" i="1"/>
  <c r="S239" i="1" s="1"/>
  <c r="K231" i="1"/>
  <c r="S231" i="1" s="1"/>
  <c r="K223" i="1"/>
  <c r="S223" i="1" s="1"/>
  <c r="K215" i="1"/>
  <c r="S215" i="1" s="1"/>
  <c r="K207" i="1"/>
  <c r="S207" i="1" s="1"/>
  <c r="K199" i="1"/>
  <c r="S199" i="1" s="1"/>
  <c r="K191" i="1"/>
  <c r="S191" i="1" s="1"/>
  <c r="K183" i="1"/>
  <c r="S183" i="1" s="1"/>
  <c r="K175" i="1"/>
  <c r="S175" i="1" s="1"/>
  <c r="K167" i="1"/>
  <c r="S167" i="1" s="1"/>
  <c r="K159" i="1"/>
  <c r="S159" i="1" s="1"/>
  <c r="K151" i="1"/>
  <c r="S151" i="1" s="1"/>
  <c r="K143" i="1"/>
  <c r="S143" i="1" s="1"/>
  <c r="K135" i="1"/>
  <c r="S135" i="1" s="1"/>
  <c r="K127" i="1"/>
  <c r="S127" i="1" s="1"/>
  <c r="K119" i="1"/>
  <c r="S119" i="1" s="1"/>
  <c r="K111" i="1"/>
  <c r="S111" i="1" s="1"/>
  <c r="K103" i="1"/>
  <c r="S103" i="1" s="1"/>
  <c r="K95" i="1"/>
  <c r="S95" i="1" s="1"/>
  <c r="K87" i="1"/>
  <c r="S87" i="1" s="1"/>
  <c r="K79" i="1"/>
  <c r="S79" i="1" s="1"/>
  <c r="K71" i="1"/>
  <c r="S71" i="1" s="1"/>
  <c r="K63" i="1"/>
  <c r="S63" i="1" s="1"/>
  <c r="K55" i="1"/>
  <c r="S55" i="1" s="1"/>
  <c r="K47" i="1"/>
  <c r="S47" i="1" s="1"/>
  <c r="K39" i="1"/>
  <c r="S39" i="1" s="1"/>
  <c r="K31" i="1"/>
  <c r="S31" i="1" s="1"/>
  <c r="K23" i="1"/>
  <c r="S23" i="1" s="1"/>
  <c r="K15" i="1"/>
  <c r="S15" i="1" s="1"/>
  <c r="K196" i="1"/>
  <c r="S196" i="1" s="1"/>
  <c r="K188" i="1"/>
  <c r="S188" i="1" s="1"/>
  <c r="K180" i="1"/>
  <c r="S180" i="1" s="1"/>
  <c r="K172" i="1"/>
  <c r="S172" i="1" s="1"/>
  <c r="K164" i="1"/>
  <c r="S164" i="1" s="1"/>
  <c r="K156" i="1"/>
  <c r="S156" i="1" s="1"/>
  <c r="K148" i="1"/>
  <c r="S148" i="1" s="1"/>
  <c r="K140" i="1"/>
  <c r="S140" i="1" s="1"/>
  <c r="K132" i="1"/>
  <c r="S132" i="1" s="1"/>
  <c r="K124" i="1"/>
  <c r="S124" i="1" s="1"/>
  <c r="K116" i="1"/>
  <c r="S116" i="1" s="1"/>
  <c r="K108" i="1"/>
  <c r="S108" i="1" s="1"/>
  <c r="K100" i="1"/>
  <c r="S100" i="1" s="1"/>
  <c r="K92" i="1"/>
  <c r="S92" i="1" s="1"/>
  <c r="K84" i="1"/>
  <c r="S84" i="1" s="1"/>
  <c r="K76" i="1"/>
  <c r="S76" i="1" s="1"/>
  <c r="K68" i="1"/>
  <c r="S68" i="1" s="1"/>
  <c r="K60" i="1"/>
  <c r="S60" i="1" s="1"/>
  <c r="K52" i="1"/>
  <c r="S52" i="1" s="1"/>
  <c r="K44" i="1"/>
  <c r="S44" i="1" s="1"/>
  <c r="K36" i="1"/>
  <c r="S36" i="1" s="1"/>
  <c r="K28" i="1"/>
  <c r="S28" i="1" s="1"/>
  <c r="K20" i="1"/>
  <c r="S20" i="1" s="1"/>
  <c r="K12" i="1"/>
  <c r="S12" i="1" s="1"/>
  <c r="J361" i="1"/>
  <c r="R361" i="1" s="1"/>
  <c r="J353" i="1"/>
  <c r="R353" i="1" s="1"/>
  <c r="J345" i="1"/>
  <c r="R345" i="1" s="1"/>
  <c r="J337" i="1"/>
  <c r="R337" i="1" s="1"/>
  <c r="J329" i="1"/>
  <c r="R329" i="1" s="1"/>
  <c r="J321" i="1"/>
  <c r="R321" i="1" s="1"/>
  <c r="J313" i="1"/>
  <c r="R313" i="1" s="1"/>
  <c r="J305" i="1"/>
  <c r="R305" i="1" s="1"/>
  <c r="J297" i="1"/>
  <c r="R297" i="1" s="1"/>
  <c r="J289" i="1"/>
  <c r="R289" i="1" s="1"/>
  <c r="J281" i="1"/>
  <c r="R281" i="1" s="1"/>
  <c r="J273" i="1"/>
  <c r="R273" i="1" s="1"/>
  <c r="J265" i="1"/>
  <c r="R265" i="1" s="1"/>
  <c r="J257" i="1"/>
  <c r="R257" i="1" s="1"/>
  <c r="J249" i="1"/>
  <c r="R249" i="1" s="1"/>
  <c r="J241" i="1"/>
  <c r="R241" i="1" s="1"/>
  <c r="J233" i="1"/>
  <c r="R233" i="1" s="1"/>
  <c r="J225" i="1"/>
  <c r="R225" i="1" s="1"/>
  <c r="J217" i="1"/>
  <c r="R217" i="1" s="1"/>
  <c r="J209" i="1"/>
  <c r="R209" i="1" s="1"/>
  <c r="J201" i="1"/>
  <c r="R201" i="1" s="1"/>
  <c r="J193" i="1"/>
  <c r="R193" i="1" s="1"/>
  <c r="J185" i="1"/>
  <c r="R185" i="1" s="1"/>
  <c r="J177" i="1"/>
  <c r="R177" i="1" s="1"/>
  <c r="J169" i="1"/>
  <c r="R169" i="1" s="1"/>
  <c r="J161" i="1"/>
  <c r="R161" i="1" s="1"/>
  <c r="J153" i="1"/>
  <c r="R153" i="1" s="1"/>
  <c r="J145" i="1"/>
  <c r="R145" i="1" s="1"/>
  <c r="J137" i="1"/>
  <c r="R137" i="1" s="1"/>
  <c r="J129" i="1"/>
  <c r="R129" i="1" s="1"/>
  <c r="J121" i="1"/>
  <c r="R121" i="1" s="1"/>
  <c r="J113" i="1"/>
  <c r="R113" i="1" s="1"/>
  <c r="J105" i="1"/>
  <c r="R105" i="1" s="1"/>
  <c r="J97" i="1"/>
  <c r="R97" i="1" s="1"/>
  <c r="J89" i="1"/>
  <c r="R89" i="1" s="1"/>
  <c r="J81" i="1"/>
  <c r="R81" i="1" s="1"/>
  <c r="J73" i="1"/>
  <c r="R73" i="1" s="1"/>
  <c r="J65" i="1"/>
  <c r="R65" i="1" s="1"/>
  <c r="J57" i="1"/>
  <c r="R57" i="1" s="1"/>
  <c r="J49" i="1"/>
  <c r="R49" i="1" s="1"/>
  <c r="J41" i="1"/>
  <c r="R41" i="1" s="1"/>
  <c r="J33" i="1"/>
  <c r="R33" i="1" s="1"/>
  <c r="J25" i="1"/>
  <c r="R25" i="1" s="1"/>
  <c r="J17" i="1"/>
  <c r="R17" i="1" s="1"/>
  <c r="J215" i="1"/>
  <c r="R215" i="1" s="1"/>
  <c r="J207" i="1"/>
  <c r="R207" i="1" s="1"/>
  <c r="J199" i="1"/>
  <c r="R199" i="1" s="1"/>
  <c r="J191" i="1"/>
  <c r="R191" i="1" s="1"/>
  <c r="J183" i="1"/>
  <c r="R183" i="1" s="1"/>
  <c r="J175" i="1"/>
  <c r="R175" i="1" s="1"/>
  <c r="J167" i="1"/>
  <c r="R167" i="1" s="1"/>
  <c r="J159" i="1"/>
  <c r="R159" i="1" s="1"/>
  <c r="J151" i="1"/>
  <c r="R151" i="1" s="1"/>
  <c r="J143" i="1"/>
  <c r="R143" i="1" s="1"/>
  <c r="J135" i="1"/>
  <c r="R135" i="1" s="1"/>
  <c r="J127" i="1"/>
  <c r="R127" i="1" s="1"/>
  <c r="J119" i="1"/>
  <c r="R119" i="1" s="1"/>
  <c r="J111" i="1"/>
  <c r="R111" i="1" s="1"/>
  <c r="J103" i="1"/>
  <c r="R103" i="1" s="1"/>
  <c r="J95" i="1"/>
  <c r="R95" i="1" s="1"/>
  <c r="J87" i="1"/>
  <c r="R87" i="1" s="1"/>
  <c r="J79" i="1"/>
  <c r="R79" i="1" s="1"/>
  <c r="J71" i="1"/>
  <c r="R71" i="1" s="1"/>
  <c r="J63" i="1"/>
  <c r="R63" i="1" s="1"/>
  <c r="J55" i="1"/>
  <c r="R55" i="1" s="1"/>
  <c r="J47" i="1"/>
  <c r="R47" i="1" s="1"/>
  <c r="J39" i="1"/>
  <c r="R39" i="1" s="1"/>
  <c r="J31" i="1"/>
  <c r="R31" i="1" s="1"/>
  <c r="J23" i="1"/>
  <c r="R23" i="1" s="1"/>
  <c r="J15" i="1"/>
  <c r="R15" i="1" s="1"/>
  <c r="J230" i="1"/>
  <c r="R230" i="1" s="1"/>
  <c r="J182" i="1"/>
  <c r="R182" i="1" s="1"/>
  <c r="J174" i="1"/>
  <c r="R174" i="1" s="1"/>
  <c r="J166" i="1"/>
  <c r="R166" i="1" s="1"/>
  <c r="J13" i="1"/>
  <c r="R13" i="1" s="1"/>
  <c r="J365" i="1"/>
  <c r="R365" i="1" s="1"/>
  <c r="J333" i="1"/>
  <c r="R333" i="1" s="1"/>
  <c r="J357" i="1"/>
  <c r="R357" i="1" s="1"/>
  <c r="J349" i="1"/>
  <c r="R349" i="1" s="1"/>
  <c r="J367" i="1"/>
  <c r="R367" i="1" s="1"/>
  <c r="J359" i="1"/>
  <c r="R359" i="1" s="1"/>
  <c r="J351" i="1"/>
  <c r="R351" i="1" s="1"/>
  <c r="J343" i="1"/>
  <c r="R343" i="1" s="1"/>
  <c r="J335" i="1"/>
  <c r="R335" i="1" s="1"/>
  <c r="J327" i="1"/>
  <c r="R327" i="1" s="1"/>
  <c r="J319" i="1"/>
  <c r="R319" i="1" s="1"/>
  <c r="J311" i="1"/>
  <c r="R311" i="1" s="1"/>
  <c r="J303" i="1"/>
  <c r="R303" i="1" s="1"/>
  <c r="J295" i="1"/>
  <c r="R295" i="1" s="1"/>
  <c r="J287" i="1"/>
  <c r="R287" i="1" s="1"/>
  <c r="J279" i="1"/>
  <c r="R279" i="1" s="1"/>
  <c r="J271" i="1"/>
  <c r="R271" i="1" s="1"/>
  <c r="J263" i="1"/>
  <c r="R263" i="1" s="1"/>
  <c r="J255" i="1"/>
  <c r="R255" i="1" s="1"/>
  <c r="J247" i="1"/>
  <c r="R247" i="1" s="1"/>
  <c r="J239" i="1"/>
  <c r="R239" i="1" s="1"/>
  <c r="J231" i="1"/>
  <c r="R231" i="1" s="1"/>
  <c r="J223" i="1"/>
  <c r="R223" i="1" s="1"/>
  <c r="J318" i="1"/>
  <c r="R318" i="1" s="1"/>
  <c r="J325" i="1"/>
  <c r="R325" i="1" s="1"/>
  <c r="J310" i="1"/>
  <c r="R310" i="1" s="1"/>
  <c r="J317" i="1"/>
  <c r="R317" i="1" s="1"/>
  <c r="J302" i="1"/>
  <c r="R302" i="1" s="1"/>
  <c r="J309" i="1"/>
  <c r="R309" i="1" s="1"/>
  <c r="J294" i="1"/>
  <c r="R294" i="1" s="1"/>
  <c r="J301" i="1"/>
  <c r="R301" i="1" s="1"/>
  <c r="J254" i="1"/>
  <c r="R254" i="1" s="1"/>
  <c r="J261" i="1"/>
  <c r="R261" i="1" s="1"/>
  <c r="J341" i="1"/>
  <c r="R341" i="1" s="1"/>
  <c r="J293" i="1"/>
  <c r="R293" i="1" s="1"/>
  <c r="J285" i="1"/>
  <c r="R285" i="1" s="1"/>
  <c r="J277" i="1"/>
  <c r="R277" i="1" s="1"/>
  <c r="J269" i="1"/>
  <c r="R269" i="1" s="1"/>
  <c r="J253" i="1"/>
  <c r="R253" i="1" s="1"/>
  <c r="J245" i="1"/>
  <c r="R245" i="1" s="1"/>
  <c r="J237" i="1"/>
  <c r="R237" i="1" s="1"/>
  <c r="J229" i="1"/>
  <c r="R229" i="1" s="1"/>
  <c r="J221" i="1"/>
  <c r="R221" i="1" s="1"/>
  <c r="J213" i="1"/>
  <c r="R213" i="1" s="1"/>
  <c r="J205" i="1"/>
  <c r="R205" i="1" s="1"/>
  <c r="J197" i="1"/>
  <c r="R197" i="1" s="1"/>
  <c r="J189" i="1"/>
  <c r="R189" i="1" s="1"/>
  <c r="J181" i="1"/>
  <c r="R181" i="1" s="1"/>
  <c r="J173" i="1"/>
  <c r="R173" i="1" s="1"/>
  <c r="J165" i="1"/>
  <c r="R165" i="1" s="1"/>
  <c r="J157" i="1"/>
  <c r="R157" i="1" s="1"/>
  <c r="J149" i="1"/>
  <c r="R149" i="1" s="1"/>
  <c r="J141" i="1"/>
  <c r="R141" i="1" s="1"/>
  <c r="J133" i="1"/>
  <c r="R133" i="1" s="1"/>
  <c r="J125" i="1"/>
  <c r="R125" i="1" s="1"/>
  <c r="J117" i="1"/>
  <c r="R117" i="1" s="1"/>
  <c r="J109" i="1"/>
  <c r="R109" i="1" s="1"/>
  <c r="J101" i="1"/>
  <c r="R101" i="1" s="1"/>
  <c r="J93" i="1"/>
  <c r="R93" i="1" s="1"/>
  <c r="J85" i="1"/>
  <c r="R85" i="1" s="1"/>
  <c r="J77" i="1"/>
  <c r="R77" i="1" s="1"/>
  <c r="J69" i="1"/>
  <c r="R69" i="1" s="1"/>
  <c r="J61" i="1"/>
  <c r="R61" i="1" s="1"/>
  <c r="J53" i="1"/>
  <c r="R53" i="1" s="1"/>
  <c r="J45" i="1"/>
  <c r="R45" i="1" s="1"/>
  <c r="J37" i="1"/>
  <c r="R37" i="1" s="1"/>
  <c r="J29" i="1"/>
  <c r="R29" i="1" s="1"/>
  <c r="J21" i="1"/>
  <c r="R21" i="1" s="1"/>
</calcChain>
</file>

<file path=xl/sharedStrings.xml><?xml version="1.0" encoding="utf-8"?>
<sst xmlns="http://schemas.openxmlformats.org/spreadsheetml/2006/main" count="59" uniqueCount="56">
  <si>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</si>
  <si>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</si>
  <si>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</si>
  <si>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</si>
  <si>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</si>
  <si>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</si>
  <si>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</si>
  <si>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</si>
  <si>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</si>
  <si>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</si>
  <si>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</si>
  <si>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</si>
  <si>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</si>
  <si>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</si>
  <si>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</si>
  <si>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</si>
  <si>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</si>
  <si>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</si>
  <si>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</si>
  <si>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</si>
  <si>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</si>
  <si>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</si>
  <si>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</si>
  <si>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</si>
  <si>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</si>
  <si>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</si>
  <si>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</si>
  <si>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</si>
  <si>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</si>
  <si>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</si>
  <si>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</si>
  <si>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</si>
  <si>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</si>
  <si>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</si>
  <si>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 Traffic</t>
  </si>
  <si>
    <t>Row Labels</t>
  </si>
  <si>
    <t>Weekday</t>
  </si>
  <si>
    <t>Traffic from facebook with respect to last week</t>
  </si>
  <si>
    <t>Traffic from Youtube with respect to last week</t>
  </si>
  <si>
    <t>Traffic change from Twitter with respect to last week</t>
  </si>
  <si>
    <t>Traffic change from other sources with resepect to last week</t>
  </si>
  <si>
    <t>Total change in traffic with respect to same day last week</t>
  </si>
  <si>
    <t>Dates of order change wrt same day last week  (above 20% or below -20%)</t>
  </si>
  <si>
    <t>Dates of traffic change wrt same day last week  (above 20% or below -20%)</t>
  </si>
  <si>
    <t>Dates of Conversion change with respect to same day last week (above 20% or below -20%)</t>
  </si>
  <si>
    <t>Order_Change with respect to same day last week</t>
  </si>
  <si>
    <t>Date and percentage of highs and lows with respect to same day last week</t>
  </si>
  <si>
    <t>Change in traffic above 20% or below -20%</t>
  </si>
  <si>
    <t>Conversion_change with respect to same day last week</t>
  </si>
  <si>
    <t>L_2M</t>
  </si>
  <si>
    <t>M_2C</t>
  </si>
  <si>
    <t>C_2P</t>
  </si>
  <si>
    <t>No.of people drop from cart to payment</t>
  </si>
  <si>
    <t>No.of people drop from menu to cart</t>
  </si>
  <si>
    <t>P_2O</t>
  </si>
  <si>
    <t xml:space="preserve">No of people drop from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</si>
</sst>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4" fontId="2" fillId="2" borderId="2" xfId="0" applyNumberFormat="1" applyFont="1" applyFill="1" applyBorder="1"/>
    <xf numFmtId="164" fontId="0" fillId="0" borderId="0" xfId="1" applyNumberFormat="1" applyFont="1"/>
    <xf numFmtId="14" fontId="0" fillId="0" borderId="0" xfId="0" applyNumberFormat="1" applyAlignment="1">
      <alignment horizontal="left"/>
    </xf>
    <xf numFmtId="9" fontId="2" fillId="2" borderId="2" xfId="1" applyFont="1" applyFill="1" applyBorder="1"/>
    <xf numFmtId="9" fontId="0" fillId="0" borderId="0" xfId="1" applyFont="1" applyFill="1" applyBorder="1"/>
    <xf numFmtId="14" fontId="0" fillId="0" borderId="0" xfId="1" applyNumberFormat="1" applyFont="1"/>
    <xf numFmtId="14" fontId="2" fillId="2" borderId="2" xfId="0" applyNumberFormat="1" applyFont="1" applyFill="1" applyBorder="1"/>
    <xf numFmtId="9" fontId="0" fillId="0" borderId="0" xfId="0" applyNumberFormat="1"/>
    <xf numFmtId="49" fontId="3" fillId="0" borderId="0" xfId="0" applyNumberFormat="1" applyFont="1" applyBorder="1"/>
    <xf numFmtId="49" fontId="3" fillId="0" borderId="3" xfId="1" applyNumberFormat="1" applyFont="1" applyBorder="1"/>
    <xf numFmtId="49" fontId="3" fillId="0" borderId="3" xfId="0" applyNumberFormat="1" applyFont="1" applyBorder="1"/>
    <xf numFmtId="49" fontId="4" fillId="0" borderId="0" xfId="1" applyNumberFormat="1" applyFont="1" applyBorder="1"/>
  </cellXfs>
  <cellStyles count="2">
    <cellStyle name="Normal" xfId="0" builtinId="0"/>
    <cellStyle name="Percent" xfId="1" builtinId="5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Data_solution.xlsx]Change in orders!sale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Date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and percentage of highs and lows for orders </a:t>
            </a:r>
          </a:p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in orders'!$B$3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'Change in orders'!$A$4:$A$40</c:f>
              <c:strCache>
                <c:ptCount val="37"/>
                <c:pt idx="0">
                  <c:v>10-01-2019</c:v>
                </c:pt>
                <c:pt idx="1">
                  <c:v>17-01-2019</c:v>
                </c:pt>
                <c:pt idx="2">
                  <c:v>21-01-2019</c:v>
                </c:pt>
                <c:pt idx="3">
                  <c:v>22-01-2019</c:v>
                </c:pt>
                <c:pt idx="4">
                  <c:v>29-01-2019</c:v>
                </c:pt>
                <c:pt idx="5">
                  <c:v>31-01-2019</c:v>
                </c:pt>
                <c:pt idx="6">
                  <c:v>05-02-2019</c:v>
                </c:pt>
                <c:pt idx="7">
                  <c:v>19-02-2019</c:v>
                </c:pt>
                <c:pt idx="8">
                  <c:v>26-02-2019</c:v>
                </c:pt>
                <c:pt idx="9">
                  <c:v>28-02-2019</c:v>
                </c:pt>
                <c:pt idx="10">
                  <c:v>02-03-2019</c:v>
                </c:pt>
                <c:pt idx="11">
                  <c:v>09-03-2019</c:v>
                </c:pt>
                <c:pt idx="12">
                  <c:v>19-03-2019</c:v>
                </c:pt>
                <c:pt idx="13">
                  <c:v>24-03-2019</c:v>
                </c:pt>
                <c:pt idx="14">
                  <c:v>26-03-2019</c:v>
                </c:pt>
                <c:pt idx="15">
                  <c:v>04-04-2019</c:v>
                </c:pt>
                <c:pt idx="16">
                  <c:v>11-04-2019</c:v>
                </c:pt>
                <c:pt idx="17">
                  <c:v>12-04-2019</c:v>
                </c:pt>
                <c:pt idx="18">
                  <c:v>14-04-2019</c:v>
                </c:pt>
                <c:pt idx="19">
                  <c:v>18-04-2019</c:v>
                </c:pt>
                <c:pt idx="20">
                  <c:v>19-04-2019</c:v>
                </c:pt>
                <c:pt idx="21">
                  <c:v>25-04-2019</c:v>
                </c:pt>
                <c:pt idx="22">
                  <c:v>20-06-2019</c:v>
                </c:pt>
                <c:pt idx="23">
                  <c:v>27-06-2019</c:v>
                </c:pt>
                <c:pt idx="24">
                  <c:v>16-07-2019</c:v>
                </c:pt>
                <c:pt idx="25">
                  <c:v>23-07-2019</c:v>
                </c:pt>
                <c:pt idx="26">
                  <c:v>11-08-2019</c:v>
                </c:pt>
                <c:pt idx="27">
                  <c:v>18-08-2019</c:v>
                </c:pt>
                <c:pt idx="28">
                  <c:v>14-09-2019</c:v>
                </c:pt>
                <c:pt idx="29">
                  <c:v>21-09-2019</c:v>
                </c:pt>
                <c:pt idx="30">
                  <c:v>09-10-2019</c:v>
                </c:pt>
                <c:pt idx="31">
                  <c:v>21-10-2019</c:v>
                </c:pt>
                <c:pt idx="32">
                  <c:v>09-11-2019</c:v>
                </c:pt>
                <c:pt idx="33">
                  <c:v>17-11-2019</c:v>
                </c:pt>
                <c:pt idx="34">
                  <c:v>24-11-2019</c:v>
                </c:pt>
                <c:pt idx="35">
                  <c:v>01-12-2019</c:v>
                </c:pt>
                <c:pt idx="36">
                  <c:v>22-12-2019</c:v>
                </c:pt>
              </c:strCache>
            </c:strRef>
          </c:cat>
          <c:val>
            <c:numRef>
              <c:f>'Change in orders'!$B$4:$B$40</c:f>
              <c:numCache>
                <c:formatCode>0%</c:formatCode>
                <c:ptCount val="37"/>
                <c:pt idx="0">
                  <c:v>-0.4522502426107996</c:v>
                </c:pt>
                <c:pt idx="1">
                  <c:v>1.0595416371384867</c:v>
                </c:pt>
                <c:pt idx="2">
                  <c:v>0.23352106416819263</c:v>
                </c:pt>
                <c:pt idx="3">
                  <c:v>0.85430485686646174</c:v>
                </c:pt>
                <c:pt idx="4">
                  <c:v>-0.71708723442563915</c:v>
                </c:pt>
                <c:pt idx="5">
                  <c:v>0.20059441674862155</c:v>
                </c:pt>
                <c:pt idx="6">
                  <c:v>1.1476852728398028</c:v>
                </c:pt>
                <c:pt idx="7">
                  <c:v>-0.55839299648571217</c:v>
                </c:pt>
                <c:pt idx="8">
                  <c:v>1.2004191790539451</c:v>
                </c:pt>
                <c:pt idx="9">
                  <c:v>0.22324803045110131</c:v>
                </c:pt>
                <c:pt idx="10">
                  <c:v>-0.37594234941110949</c:v>
                </c:pt>
                <c:pt idx="11">
                  <c:v>1.0202070652584099</c:v>
                </c:pt>
                <c:pt idx="12">
                  <c:v>-0.45549226537958976</c:v>
                </c:pt>
                <c:pt idx="13">
                  <c:v>0.22259812803337153</c:v>
                </c:pt>
                <c:pt idx="14">
                  <c:v>0.77964973472889199</c:v>
                </c:pt>
                <c:pt idx="15">
                  <c:v>-0.52087951809985289</c:v>
                </c:pt>
                <c:pt idx="16">
                  <c:v>0.9239043412518404</c:v>
                </c:pt>
                <c:pt idx="17">
                  <c:v>-0.27312591355188975</c:v>
                </c:pt>
                <c:pt idx="18">
                  <c:v>0.28376620785956508</c:v>
                </c:pt>
                <c:pt idx="19">
                  <c:v>0.7302283946685022</c:v>
                </c:pt>
                <c:pt idx="20">
                  <c:v>0.2472495952251057</c:v>
                </c:pt>
                <c:pt idx="21">
                  <c:v>-0.38690483590402214</c:v>
                </c:pt>
                <c:pt idx="22">
                  <c:v>-0.54373712252615491</c:v>
                </c:pt>
                <c:pt idx="23">
                  <c:v>1.1472182813955829</c:v>
                </c:pt>
                <c:pt idx="24">
                  <c:v>-0.63082013655867986</c:v>
                </c:pt>
                <c:pt idx="25">
                  <c:v>1.3503180372102532</c:v>
                </c:pt>
                <c:pt idx="26">
                  <c:v>-0.54353363205176886</c:v>
                </c:pt>
                <c:pt idx="27">
                  <c:v>1.0661671278564273</c:v>
                </c:pt>
                <c:pt idx="28">
                  <c:v>-0.53590439000986212</c:v>
                </c:pt>
                <c:pt idx="29">
                  <c:v>1.1152745531323451</c:v>
                </c:pt>
                <c:pt idx="30">
                  <c:v>0.21871070507745793</c:v>
                </c:pt>
                <c:pt idx="31">
                  <c:v>0.32382903302894461</c:v>
                </c:pt>
                <c:pt idx="32">
                  <c:v>0.26260801898348074</c:v>
                </c:pt>
                <c:pt idx="33">
                  <c:v>-0.57004623700582813</c:v>
                </c:pt>
                <c:pt idx="34">
                  <c:v>1.3547702422639891</c:v>
                </c:pt>
                <c:pt idx="35">
                  <c:v>0.20747489400703478</c:v>
                </c:pt>
                <c:pt idx="36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8-46BA-A322-F496EBB26D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64277936"/>
        <c:axId val="1956587360"/>
      </c:barChart>
      <c:dateAx>
        <c:axId val="19642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7360"/>
        <c:crosses val="autoZero"/>
        <c:auto val="0"/>
        <c:lblOffset val="100"/>
        <c:baseTimeUnit val="days"/>
      </c:dateAx>
      <c:valAx>
        <c:axId val="19565873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642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25678040244968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traffic'!$L$2</c:f>
              <c:strCache>
                <c:ptCount val="1"/>
                <c:pt idx="0">
                  <c:v>Total change in traffic with respect to same day last week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'Channel wise traffic'!$L$3:$L$368</c:f>
              <c:numCache>
                <c:formatCode>General</c:formatCode>
                <c:ptCount val="366"/>
                <c:pt idx="7" formatCode="0%">
                  <c:v>4.1666640685761536E-2</c:v>
                </c:pt>
                <c:pt idx="8" formatCode="0%">
                  <c:v>2.9703010019234144E-2</c:v>
                </c:pt>
                <c:pt idx="9" formatCode="0%">
                  <c:v>-0.48958332783737268</c:v>
                </c:pt>
                <c:pt idx="10" formatCode="0%">
                  <c:v>-4.9999958558456847E-2</c:v>
                </c:pt>
                <c:pt idx="11" formatCode="0%">
                  <c:v>0</c:v>
                </c:pt>
                <c:pt idx="12" formatCode="0%">
                  <c:v>6.1855672233937842E-2</c:v>
                </c:pt>
                <c:pt idx="13" formatCode="0%">
                  <c:v>-7.6190430248730401E-2</c:v>
                </c:pt>
                <c:pt idx="14" formatCode="0%">
                  <c:v>-1.9999965004919074E-2</c:v>
                </c:pt>
                <c:pt idx="15" formatCode="0%">
                  <c:v>-6.7307661655664042E-2</c:v>
                </c:pt>
                <c:pt idx="16" formatCode="0%">
                  <c:v>1.102040728108153</c:v>
                </c:pt>
                <c:pt idx="17" formatCode="0%">
                  <c:v>7.3684175322051626E-2</c:v>
                </c:pt>
                <c:pt idx="18" formatCode="0%">
                  <c:v>0</c:v>
                </c:pt>
                <c:pt idx="19" formatCode="0%">
                  <c:v>-3.8834952716191973E-2</c:v>
                </c:pt>
                <c:pt idx="20" formatCode="0%">
                  <c:v>5.154634623984955E-2</c:v>
                </c:pt>
                <c:pt idx="21" formatCode="0%">
                  <c:v>0.76530616559927278</c:v>
                </c:pt>
                <c:pt idx="22" formatCode="0%">
                  <c:v>2.0618566978098496E-2</c:v>
                </c:pt>
                <c:pt idx="23" formatCode="0%">
                  <c:v>-7.7669856905524637E-2</c:v>
                </c:pt>
                <c:pt idx="24" formatCode="0%">
                  <c:v>-6.8627420442282427E-2</c:v>
                </c:pt>
                <c:pt idx="25" formatCode="0%">
                  <c:v>0.10526316159725235</c:v>
                </c:pt>
                <c:pt idx="26" formatCode="0%">
                  <c:v>2.0202043385712853E-2</c:v>
                </c:pt>
                <c:pt idx="27" formatCode="0%">
                  <c:v>-3.9215662375119531E-2</c:v>
                </c:pt>
                <c:pt idx="28" formatCode="0%">
                  <c:v>-0.40462431699643209</c:v>
                </c:pt>
                <c:pt idx="29" formatCode="0%">
                  <c:v>4.0403967113556316E-2</c:v>
                </c:pt>
                <c:pt idx="30" formatCode="0%">
                  <c:v>1.0526296911824717E-2</c:v>
                </c:pt>
                <c:pt idx="31" formatCode="0%">
                  <c:v>0</c:v>
                </c:pt>
                <c:pt idx="32" formatCode="0%">
                  <c:v>-7.6190478615162038E-2</c:v>
                </c:pt>
                <c:pt idx="33" formatCode="0%">
                  <c:v>-9.9010012363183186E-3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-7.7669856905524637E-2</c:v>
                </c:pt>
                <c:pt idx="37" formatCode="0%">
                  <c:v>6.249998501101639E-2</c:v>
                </c:pt>
                <c:pt idx="38" formatCode="0%">
                  <c:v>6.315782994058794E-2</c:v>
                </c:pt>
                <c:pt idx="39" formatCode="0%">
                  <c:v>1.0309313154317934E-2</c:v>
                </c:pt>
                <c:pt idx="40" formatCode="0%">
                  <c:v>2.9999989529903681E-2</c:v>
                </c:pt>
                <c:pt idx="41" formatCode="0%">
                  <c:v>5.1020364054076506E-2</c:v>
                </c:pt>
                <c:pt idx="42" formatCode="0%">
                  <c:v>1.9417486578885645E-2</c:v>
                </c:pt>
                <c:pt idx="43" formatCode="0%">
                  <c:v>5.2631533028763E-2</c:v>
                </c:pt>
                <c:pt idx="44" formatCode="0%">
                  <c:v>-2.9411712923870126E-2</c:v>
                </c:pt>
                <c:pt idx="45" formatCode="0%">
                  <c:v>-1.9801900302222397E-2</c:v>
                </c:pt>
                <c:pt idx="46" formatCode="0%">
                  <c:v>4.0816303799183329E-2</c:v>
                </c:pt>
                <c:pt idx="47" formatCode="0%">
                  <c:v>-1.9417454730133787E-2</c:v>
                </c:pt>
                <c:pt idx="48" formatCode="0%">
                  <c:v>-2.9126207515823954E-2</c:v>
                </c:pt>
                <c:pt idx="49" formatCode="0%">
                  <c:v>-3.8095258977849822E-2</c:v>
                </c:pt>
                <c:pt idx="50" formatCode="0%">
                  <c:v>2.000001105107807E-2</c:v>
                </c:pt>
                <c:pt idx="51" formatCode="0%">
                  <c:v>-3.0303068357704799E-2</c:v>
                </c:pt>
                <c:pt idx="52" formatCode="0%">
                  <c:v>3.0302975335167126E-2</c:v>
                </c:pt>
                <c:pt idx="53" formatCode="0%">
                  <c:v>-5.8823552536471535E-2</c:v>
                </c:pt>
                <c:pt idx="54" formatCode="0%">
                  <c:v>-1.9802002472636637E-2</c:v>
                </c:pt>
                <c:pt idx="55" formatCode="0%">
                  <c:v>-2.9999947507378666E-2</c:v>
                </c:pt>
                <c:pt idx="56" formatCode="0%">
                  <c:v>1.980199148273698E-2</c:v>
                </c:pt>
                <c:pt idx="57" formatCode="0%">
                  <c:v>-2.9411712923870126E-2</c:v>
                </c:pt>
                <c:pt idx="58" formatCode="0%">
                  <c:v>8.3333329336271023E-2</c:v>
                </c:pt>
                <c:pt idx="59" formatCode="0%">
                  <c:v>9.8039043079567456E-3</c:v>
                </c:pt>
                <c:pt idx="60" formatCode="0%">
                  <c:v>8.3333360405835055E-2</c:v>
                </c:pt>
                <c:pt idx="61" formatCode="0%">
                  <c:v>-1.0100976689217722E-2</c:v>
                </c:pt>
                <c:pt idx="62" formatCode="0%">
                  <c:v>3.0927779261751054E-2</c:v>
                </c:pt>
                <c:pt idx="63" formatCode="0%">
                  <c:v>-2.9126207515823954E-2</c:v>
                </c:pt>
                <c:pt idx="64" formatCode="0%">
                  <c:v>-2.0202030068046883E-2</c:v>
                </c:pt>
                <c:pt idx="65" formatCode="0%">
                  <c:v>-3.8461558896224046E-2</c:v>
                </c:pt>
                <c:pt idx="66" formatCode="0%">
                  <c:v>-2.9126207515823954E-2</c:v>
                </c:pt>
                <c:pt idx="67" formatCode="0%">
                  <c:v>0</c:v>
                </c:pt>
                <c:pt idx="68" formatCode="0%">
                  <c:v>5.1020374066121921E-2</c:v>
                </c:pt>
                <c:pt idx="69" formatCode="0%">
                  <c:v>-1.9999965004919074E-2</c:v>
                </c:pt>
                <c:pt idx="70" formatCode="0%">
                  <c:v>-9.9999364563004844E-3</c:v>
                </c:pt>
                <c:pt idx="71" formatCode="0%">
                  <c:v>3.0927779261751054E-2</c:v>
                </c:pt>
                <c:pt idx="72" formatCode="0%">
                  <c:v>5.0000004604615844E-2</c:v>
                </c:pt>
                <c:pt idx="73" formatCode="0%">
                  <c:v>-9.9999364563004844E-3</c:v>
                </c:pt>
                <c:pt idx="74" formatCode="0%">
                  <c:v>-8.6538474102115903E-2</c:v>
                </c:pt>
                <c:pt idx="75" formatCode="0%">
                  <c:v>-7.7669905432383946E-2</c:v>
                </c:pt>
                <c:pt idx="76" formatCode="0%">
                  <c:v>5.1020364054076506E-2</c:v>
                </c:pt>
                <c:pt idx="77" formatCode="0%">
                  <c:v>2.0201937045509322E-2</c:v>
                </c:pt>
                <c:pt idx="78" formatCode="0%">
                  <c:v>-1.9999965004919074E-2</c:v>
                </c:pt>
                <c:pt idx="79" formatCode="0%">
                  <c:v>-4.7619051795569911E-2</c:v>
                </c:pt>
                <c:pt idx="80" formatCode="0%">
                  <c:v>-2.0202030068046883E-2</c:v>
                </c:pt>
                <c:pt idx="81" formatCode="0%">
                  <c:v>4.2105264638900852E-2</c:v>
                </c:pt>
                <c:pt idx="82" formatCode="0%">
                  <c:v>6.3157920407615809E-2</c:v>
                </c:pt>
                <c:pt idx="83" formatCode="0%">
                  <c:v>0</c:v>
                </c:pt>
                <c:pt idx="84" formatCode="0%">
                  <c:v>-4.950491032145643E-2</c:v>
                </c:pt>
                <c:pt idx="85" formatCode="0%">
                  <c:v>-2.0408173813155628E-2</c:v>
                </c:pt>
                <c:pt idx="86" formatCode="0%">
                  <c:v>-9.9999364563004844E-3</c:v>
                </c:pt>
                <c:pt idx="87" formatCode="0%">
                  <c:v>8.247417297186499E-2</c:v>
                </c:pt>
                <c:pt idx="88" formatCode="0%">
                  <c:v>1.0101021692856316E-2</c:v>
                </c:pt>
                <c:pt idx="89" formatCode="0%">
                  <c:v>-5.9405963305433462E-2</c:v>
                </c:pt>
                <c:pt idx="90" formatCode="0%">
                  <c:v>-5.8252370326638991E-2</c:v>
                </c:pt>
                <c:pt idx="91" formatCode="0%">
                  <c:v>9.3749977516524474E-2</c:v>
                </c:pt>
                <c:pt idx="92" formatCode="0%">
                  <c:v>7.2916633191269842E-2</c:v>
                </c:pt>
                <c:pt idx="93" formatCode="0%">
                  <c:v>3.0302975335167126E-2</c:v>
                </c:pt>
                <c:pt idx="94" formatCode="0%">
                  <c:v>-9.5237928177200892E-3</c:v>
                </c:pt>
                <c:pt idx="95" formatCode="0%">
                  <c:v>4.0000000891072141E-2</c:v>
                </c:pt>
                <c:pt idx="96" formatCode="0%">
                  <c:v>1.0526304435092948E-2</c:v>
                </c:pt>
                <c:pt idx="97" formatCode="0%">
                  <c:v>2.0618566978098496E-2</c:v>
                </c:pt>
                <c:pt idx="98" formatCode="0%">
                  <c:v>-4.7619051795569911E-2</c:v>
                </c:pt>
                <c:pt idx="99" formatCode="0%">
                  <c:v>-3.8834883747753235E-2</c:v>
                </c:pt>
                <c:pt idx="100" formatCode="0%">
                  <c:v>-6.8627420442282427E-2</c:v>
                </c:pt>
                <c:pt idx="101" formatCode="0%">
                  <c:v>-8.6538441103775954E-2</c:v>
                </c:pt>
                <c:pt idx="102" formatCode="0%">
                  <c:v>-7.6923099990770072E-2</c:v>
                </c:pt>
                <c:pt idx="103" formatCode="0%">
                  <c:v>8.3333360405835055E-2</c:v>
                </c:pt>
                <c:pt idx="104" formatCode="0%">
                  <c:v>-2.0202030068046883E-2</c:v>
                </c:pt>
                <c:pt idx="105" formatCode="0%">
                  <c:v>4.0000022102156363E-2</c:v>
                </c:pt>
                <c:pt idx="106" formatCode="0%">
                  <c:v>2.0201937045509322E-2</c:v>
                </c:pt>
                <c:pt idx="107" formatCode="0%">
                  <c:v>0.10526311452716519</c:v>
                </c:pt>
                <c:pt idx="108" formatCode="0%">
                  <c:v>7.3684175322051626E-2</c:v>
                </c:pt>
                <c:pt idx="109" formatCode="0%">
                  <c:v>3.1250013052813275E-2</c:v>
                </c:pt>
                <c:pt idx="110" formatCode="0%">
                  <c:v>0</c:v>
                </c:pt>
                <c:pt idx="111" formatCode="0%">
                  <c:v>-1.0309307224181552E-2</c:v>
                </c:pt>
                <c:pt idx="112" formatCode="0%">
                  <c:v>-8.6538441103775954E-2</c:v>
                </c:pt>
                <c:pt idx="113" formatCode="0%">
                  <c:v>-9.9009729462398166E-3</c:v>
                </c:pt>
                <c:pt idx="114" formatCode="0%">
                  <c:v>0</c:v>
                </c:pt>
                <c:pt idx="115" formatCode="0%">
                  <c:v>0</c:v>
                </c:pt>
                <c:pt idx="116" formatCode="0%">
                  <c:v>6.0606062651680448E-2</c:v>
                </c:pt>
                <c:pt idx="117" formatCode="0%">
                  <c:v>-9.6153955313466044E-3</c:v>
                </c:pt>
                <c:pt idx="118" formatCode="0%">
                  <c:v>-1.0416648180253452E-2</c:v>
                </c:pt>
                <c:pt idx="119" formatCode="0%">
                  <c:v>2.1052642293288626E-2</c:v>
                </c:pt>
                <c:pt idx="120" formatCode="0%">
                  <c:v>5.0000004604615844E-2</c:v>
                </c:pt>
                <c:pt idx="121" formatCode="0%">
                  <c:v>-6.6666637431010201E-2</c:v>
                </c:pt>
                <c:pt idx="122" formatCode="0%">
                  <c:v>-5.8823516134325682E-2</c:v>
                </c:pt>
                <c:pt idx="123" formatCode="0%">
                  <c:v>-8.5714299050057785E-2</c:v>
                </c:pt>
                <c:pt idx="124" formatCode="0%">
                  <c:v>-4.8543658453296556E-2</c:v>
                </c:pt>
                <c:pt idx="125" formatCode="0%">
                  <c:v>5.2631533028763E-2</c:v>
                </c:pt>
                <c:pt idx="126" formatCode="0%">
                  <c:v>5.154634623984955E-2</c:v>
                </c:pt>
                <c:pt idx="127" formatCode="0%">
                  <c:v>0</c:v>
                </c:pt>
                <c:pt idx="128" formatCode="0%">
                  <c:v>-1.020406341364033E-2</c:v>
                </c:pt>
                <c:pt idx="129" formatCode="0%">
                  <c:v>1.0416696145001181E-2</c:v>
                </c:pt>
                <c:pt idx="130" formatCode="0%">
                  <c:v>6.2500026105626771E-2</c:v>
                </c:pt>
                <c:pt idx="131" formatCode="0%">
                  <c:v>-3.061227899510266E-2</c:v>
                </c:pt>
                <c:pt idx="132" formatCode="0%">
                  <c:v>-3.9999976055997255E-2</c:v>
                </c:pt>
                <c:pt idx="133" formatCode="0%">
                  <c:v>2.9411758067162896E-2</c:v>
                </c:pt>
                <c:pt idx="134" formatCode="0%">
                  <c:v>-3.8095258977849822E-2</c:v>
                </c:pt>
                <c:pt idx="135" formatCode="0%">
                  <c:v>0</c:v>
                </c:pt>
                <c:pt idx="136" formatCode="0%">
                  <c:v>-2.0618566978098496E-2</c:v>
                </c:pt>
                <c:pt idx="137" formatCode="0%">
                  <c:v>-1.9607843565490168E-2</c:v>
                </c:pt>
                <c:pt idx="138" formatCode="0%">
                  <c:v>0.10526316159725235</c:v>
                </c:pt>
                <c:pt idx="139" formatCode="0%">
                  <c:v>7.2916633191269842E-2</c:v>
                </c:pt>
                <c:pt idx="140" formatCode="0%">
                  <c:v>-1.9047629488924911E-2</c:v>
                </c:pt>
                <c:pt idx="141" formatCode="0%">
                  <c:v>0</c:v>
                </c:pt>
                <c:pt idx="142" formatCode="0%">
                  <c:v>0</c:v>
                </c:pt>
                <c:pt idx="143" formatCode="0%">
                  <c:v>8.4210472233876565E-2</c:v>
                </c:pt>
                <c:pt idx="144" formatCode="0%">
                  <c:v>4.9999989975439529E-2</c:v>
                </c:pt>
                <c:pt idx="145" formatCode="0%">
                  <c:v>0</c:v>
                </c:pt>
                <c:pt idx="146" formatCode="0%">
                  <c:v>-5.8252370326638991E-2</c:v>
                </c:pt>
                <c:pt idx="147" formatCode="0%">
                  <c:v>9.7087656419474477E-3</c:v>
                </c:pt>
                <c:pt idx="148" formatCode="0%">
                  <c:v>-5.9405883267696247E-2</c:v>
                </c:pt>
                <c:pt idx="149" formatCode="0%">
                  <c:v>2.0618566978098496E-2</c:v>
                </c:pt>
                <c:pt idx="150" formatCode="0%">
                  <c:v>0</c:v>
                </c:pt>
                <c:pt idx="151" formatCode="0%">
                  <c:v>-9.5237992188946796E-3</c:v>
                </c:pt>
                <c:pt idx="152" formatCode="0%">
                  <c:v>-7.6190478615162038E-2</c:v>
                </c:pt>
                <c:pt idx="153" formatCode="0%">
                  <c:v>2.0618566978098496E-2</c:v>
                </c:pt>
                <c:pt idx="154" formatCode="0%">
                  <c:v>-9.6154118616319506E-3</c:v>
                </c:pt>
                <c:pt idx="155" formatCode="0%">
                  <c:v>8.4210472233876565E-2</c:v>
                </c:pt>
                <c:pt idx="156" formatCode="0%">
                  <c:v>4.0403967113556316E-2</c:v>
                </c:pt>
                <c:pt idx="157" formatCode="0%">
                  <c:v>-5.8252370326638991E-2</c:v>
                </c:pt>
                <c:pt idx="158" formatCode="0%">
                  <c:v>-8.6538474102115903E-2</c:v>
                </c:pt>
                <c:pt idx="159" formatCode="0%">
                  <c:v>3.0927847599856007E-2</c:v>
                </c:pt>
                <c:pt idx="160" formatCode="0%">
                  <c:v>2.0201937045509322E-2</c:v>
                </c:pt>
                <c:pt idx="161" formatCode="0%">
                  <c:v>0</c:v>
                </c:pt>
                <c:pt idx="162" formatCode="0%">
                  <c:v>-1.9417486578885645E-2</c:v>
                </c:pt>
                <c:pt idx="163" formatCode="0%">
                  <c:v>-2.9126207515823954E-2</c:v>
                </c:pt>
                <c:pt idx="164" formatCode="0%">
                  <c:v>6.1855605993766494E-2</c:v>
                </c:pt>
                <c:pt idx="165" formatCode="0%">
                  <c:v>4.2105264638900852E-2</c:v>
                </c:pt>
                <c:pt idx="166" formatCode="0%">
                  <c:v>2.000000044553607E-2</c:v>
                </c:pt>
                <c:pt idx="167" formatCode="0%">
                  <c:v>2.9703010019234144E-2</c:v>
                </c:pt>
                <c:pt idx="168" formatCode="0%">
                  <c:v>-5.8252370326638991E-2</c:v>
                </c:pt>
                <c:pt idx="169" formatCode="0%">
                  <c:v>9.9010185364971637E-3</c:v>
                </c:pt>
                <c:pt idx="170" formatCode="0%">
                  <c:v>-0.52999999355353777</c:v>
                </c:pt>
                <c:pt idx="171" formatCode="0%">
                  <c:v>-5.8252370326638991E-2</c:v>
                </c:pt>
                <c:pt idx="172" formatCode="0%">
                  <c:v>1.0101021692856316E-2</c:v>
                </c:pt>
                <c:pt idx="173" formatCode="0%">
                  <c:v>-4.9019619833725936E-2</c:v>
                </c:pt>
                <c:pt idx="174" formatCode="0%">
                  <c:v>-5.7692294069183969E-2</c:v>
                </c:pt>
                <c:pt idx="175" formatCode="0%">
                  <c:v>7.2164913217948046E-2</c:v>
                </c:pt>
                <c:pt idx="176" formatCode="0%">
                  <c:v>9.8039043079567456E-3</c:v>
                </c:pt>
                <c:pt idx="177" formatCode="0%">
                  <c:v>1.1914893179280521</c:v>
                </c:pt>
                <c:pt idx="178" formatCode="0%">
                  <c:v>1.0309259753916944E-2</c:v>
                </c:pt>
                <c:pt idx="179" formatCode="0%">
                  <c:v>4.0000000891072141E-2</c:v>
                </c:pt>
                <c:pt idx="180" formatCode="0%">
                  <c:v>1.0309313154317934E-2</c:v>
                </c:pt>
                <c:pt idx="181" formatCode="0%">
                  <c:v>1.0204110399515187E-2</c:v>
                </c:pt>
                <c:pt idx="182" formatCode="0%">
                  <c:v>-2.8846191309743974E-2</c:v>
                </c:pt>
                <c:pt idx="183" formatCode="0%">
                  <c:v>-9.7087209369383087E-3</c:v>
                </c:pt>
                <c:pt idx="184" formatCode="0%">
                  <c:v>0</c:v>
                </c:pt>
                <c:pt idx="185" formatCode="0%">
                  <c:v>-3.0612237226795957E-2</c:v>
                </c:pt>
                <c:pt idx="186" formatCode="0%">
                  <c:v>-3.8461539285384649E-2</c:v>
                </c:pt>
                <c:pt idx="187" formatCode="0%">
                  <c:v>-1.0204115729796515E-2</c:v>
                </c:pt>
                <c:pt idx="188" formatCode="0%">
                  <c:v>-1.0101038289657804E-2</c:v>
                </c:pt>
                <c:pt idx="189" formatCode="0%">
                  <c:v>3.9603982965473961E-2</c:v>
                </c:pt>
                <c:pt idx="190" formatCode="0%">
                  <c:v>2.9411758067162896E-2</c:v>
                </c:pt>
                <c:pt idx="191" formatCode="0%">
                  <c:v>-3.8834883747753235E-2</c:v>
                </c:pt>
                <c:pt idx="192" formatCode="0%">
                  <c:v>1.0526296911824717E-2</c:v>
                </c:pt>
                <c:pt idx="193" formatCode="0%">
                  <c:v>0</c:v>
                </c:pt>
                <c:pt idx="194" formatCode="0%">
                  <c:v>-1.0309290188543541E-2</c:v>
                </c:pt>
                <c:pt idx="195" formatCode="0%">
                  <c:v>1.0204110399515187E-2</c:v>
                </c:pt>
                <c:pt idx="196" formatCode="0%">
                  <c:v>-9.5238059737655312E-2</c:v>
                </c:pt>
                <c:pt idx="197" formatCode="0%">
                  <c:v>-5.714280075980549E-2</c:v>
                </c:pt>
                <c:pt idx="198" formatCode="0%">
                  <c:v>3.0302975335167126E-2</c:v>
                </c:pt>
                <c:pt idx="199" formatCode="0%">
                  <c:v>8.3333329336271023E-2</c:v>
                </c:pt>
                <c:pt idx="200" formatCode="0%">
                  <c:v>-1.0000011361168459E-2</c:v>
                </c:pt>
                <c:pt idx="201" formatCode="0%">
                  <c:v>-1.0416655547603404E-2</c:v>
                </c:pt>
                <c:pt idx="202" formatCode="0%">
                  <c:v>0</c:v>
                </c:pt>
                <c:pt idx="203" formatCode="0%">
                  <c:v>3.1578939205113343E-2</c:v>
                </c:pt>
                <c:pt idx="204" formatCode="0%">
                  <c:v>2.0201937045509322E-2</c:v>
                </c:pt>
                <c:pt idx="205" formatCode="0%">
                  <c:v>-6.8627420442282427E-2</c:v>
                </c:pt>
                <c:pt idx="206" formatCode="0%">
                  <c:v>-6.7307661655664042E-2</c:v>
                </c:pt>
                <c:pt idx="207" formatCode="0%">
                  <c:v>1.0101021692856316E-2</c:v>
                </c:pt>
                <c:pt idx="208" formatCode="0%">
                  <c:v>2.1052632319450426E-2</c:v>
                </c:pt>
                <c:pt idx="209" formatCode="0%">
                  <c:v>0</c:v>
                </c:pt>
                <c:pt idx="210" formatCode="0%">
                  <c:v>-2.0408173813155628E-2</c:v>
                </c:pt>
                <c:pt idx="211" formatCode="0%">
                  <c:v>1.980199148273698E-2</c:v>
                </c:pt>
                <c:pt idx="212" formatCode="0%">
                  <c:v>7.3684175322051626E-2</c:v>
                </c:pt>
                <c:pt idx="213" formatCode="0%">
                  <c:v>8.247417297186499E-2</c:v>
                </c:pt>
                <c:pt idx="214" formatCode="0%">
                  <c:v>1.0000011361168459E-2</c:v>
                </c:pt>
                <c:pt idx="215" formatCode="0%">
                  <c:v>1.0309313154317934E-2</c:v>
                </c:pt>
                <c:pt idx="216" formatCode="0%">
                  <c:v>4.0403967113556316E-2</c:v>
                </c:pt>
                <c:pt idx="217" formatCode="0%">
                  <c:v>8.3333329336271023E-2</c:v>
                </c:pt>
                <c:pt idx="218" formatCode="0%">
                  <c:v>9.7087656419474477E-3</c:v>
                </c:pt>
                <c:pt idx="219" formatCode="0%">
                  <c:v>-5.8823516134325682E-2</c:v>
                </c:pt>
                <c:pt idx="220" formatCode="0%">
                  <c:v>-9.5237928177200892E-3</c:v>
                </c:pt>
                <c:pt idx="221" formatCode="0%">
                  <c:v>2.9702959596478395E-2</c:v>
                </c:pt>
                <c:pt idx="222" formatCode="0%">
                  <c:v>0</c:v>
                </c:pt>
                <c:pt idx="223" formatCode="0%">
                  <c:v>-7.7669856905524637E-2</c:v>
                </c:pt>
                <c:pt idx="224" formatCode="0%">
                  <c:v>-7.6923073517295992E-2</c:v>
                </c:pt>
                <c:pt idx="225" formatCode="0%">
                  <c:v>0</c:v>
                </c:pt>
                <c:pt idx="226" formatCode="0%">
                  <c:v>5.2083288866014987E-2</c:v>
                </c:pt>
                <c:pt idx="227" formatCode="0%">
                  <c:v>-5.7692294069183969E-2</c:v>
                </c:pt>
                <c:pt idx="228" formatCode="0%">
                  <c:v>0</c:v>
                </c:pt>
                <c:pt idx="229" formatCode="0%">
                  <c:v>3.0612233532244737E-2</c:v>
                </c:pt>
                <c:pt idx="230" formatCode="0%">
                  <c:v>2.1052642293288626E-2</c:v>
                </c:pt>
                <c:pt idx="231" formatCode="0%">
                  <c:v>5.2083288866014987E-2</c:v>
                </c:pt>
                <c:pt idx="232" formatCode="0%">
                  <c:v>-9.6154118616319506E-3</c:v>
                </c:pt>
                <c:pt idx="233" formatCode="0%">
                  <c:v>0</c:v>
                </c:pt>
                <c:pt idx="234" formatCode="0%">
                  <c:v>-2.0408173813155628E-2</c:v>
                </c:pt>
                <c:pt idx="235" formatCode="0%">
                  <c:v>-7.6923099990770072E-2</c:v>
                </c:pt>
                <c:pt idx="236" formatCode="0%">
                  <c:v>-1.9802002472636637E-2</c:v>
                </c:pt>
                <c:pt idx="237" formatCode="0%">
                  <c:v>6.1855605993766494E-2</c:v>
                </c:pt>
                <c:pt idx="238" formatCode="0%">
                  <c:v>-4.950491032145643E-2</c:v>
                </c:pt>
                <c:pt idx="239" formatCode="0%">
                  <c:v>-1.9417486578885645E-2</c:v>
                </c:pt>
                <c:pt idx="240" formatCode="0%">
                  <c:v>-2.970291883871945E-2</c:v>
                </c:pt>
                <c:pt idx="241" formatCode="0%">
                  <c:v>5.2083288866014987E-2</c:v>
                </c:pt>
                <c:pt idx="242" formatCode="0%">
                  <c:v>5.2083370558023256E-2</c:v>
                </c:pt>
                <c:pt idx="243" formatCode="0%">
                  <c:v>-4.0404041767787002E-2</c:v>
                </c:pt>
                <c:pt idx="244" formatCode="0%">
                  <c:v>1.9417486578885645E-2</c:v>
                </c:pt>
                <c:pt idx="245" formatCode="0%">
                  <c:v>8.3333329336271023E-2</c:v>
                </c:pt>
                <c:pt idx="246" formatCode="0%">
                  <c:v>1.980199148273698E-2</c:v>
                </c:pt>
                <c:pt idx="247" formatCode="0%">
                  <c:v>-3.0612237226795957E-2</c:v>
                </c:pt>
                <c:pt idx="248" formatCode="0%">
                  <c:v>-4.950491032145643E-2</c:v>
                </c:pt>
                <c:pt idx="249" formatCode="0%">
                  <c:v>2.9702959596478395E-2</c:v>
                </c:pt>
                <c:pt idx="250" formatCode="0%">
                  <c:v>1.0526304435092948E-2</c:v>
                </c:pt>
                <c:pt idx="251" formatCode="0%">
                  <c:v>-4.7619051795569911E-2</c:v>
                </c:pt>
                <c:pt idx="252" formatCode="0%">
                  <c:v>-9.6154118616319506E-3</c:v>
                </c:pt>
                <c:pt idx="253" formatCode="0%">
                  <c:v>-5.8252370326638991E-2</c:v>
                </c:pt>
                <c:pt idx="254" formatCode="0%">
                  <c:v>1.0526296911824717E-2</c:v>
                </c:pt>
                <c:pt idx="255" formatCode="0%">
                  <c:v>9.3749977516524474E-2</c:v>
                </c:pt>
                <c:pt idx="256" formatCode="0%">
                  <c:v>-4.8076934816731254E-2</c:v>
                </c:pt>
                <c:pt idx="257" formatCode="0%">
                  <c:v>7.2916681653230064E-2</c:v>
                </c:pt>
                <c:pt idx="258" formatCode="0%">
                  <c:v>-4.9999958558456847E-2</c:v>
                </c:pt>
                <c:pt idx="259" formatCode="0%">
                  <c:v>0</c:v>
                </c:pt>
                <c:pt idx="260" formatCode="0%">
                  <c:v>2.0618566978098496E-2</c:v>
                </c:pt>
                <c:pt idx="261" formatCode="0%">
                  <c:v>2.0833344325254632E-2</c:v>
                </c:pt>
                <c:pt idx="262" formatCode="0%">
                  <c:v>-6.6666637431010201E-2</c:v>
                </c:pt>
                <c:pt idx="263" formatCode="0%">
                  <c:v>-1.0100976689217722E-2</c:v>
                </c:pt>
                <c:pt idx="264" formatCode="0%">
                  <c:v>-9.7087273650668937E-3</c:v>
                </c:pt>
                <c:pt idx="265" formatCode="0%">
                  <c:v>1.0526296911824717E-2</c:v>
                </c:pt>
                <c:pt idx="266" formatCode="0%">
                  <c:v>-1.9417486578885645E-2</c:v>
                </c:pt>
                <c:pt idx="267" formatCode="0%">
                  <c:v>-1.0101038289657804E-2</c:v>
                </c:pt>
                <c:pt idx="268" formatCode="0%">
                  <c:v>5.1020364054076506E-2</c:v>
                </c:pt>
                <c:pt idx="269" formatCode="0%">
                  <c:v>-2.0408173813155628E-2</c:v>
                </c:pt>
                <c:pt idx="270" formatCode="0%">
                  <c:v>0</c:v>
                </c:pt>
                <c:pt idx="271" formatCode="0%">
                  <c:v>-6.8627463399216215E-2</c:v>
                </c:pt>
                <c:pt idx="272" formatCode="0%">
                  <c:v>4.1666640685761536E-2</c:v>
                </c:pt>
                <c:pt idx="273" formatCode="0%">
                  <c:v>0</c:v>
                </c:pt>
                <c:pt idx="274" formatCode="0%">
                  <c:v>1.0204110399515187E-2</c:v>
                </c:pt>
                <c:pt idx="275" formatCode="0%">
                  <c:v>-4.8543649389700683E-2</c:v>
                </c:pt>
                <c:pt idx="276" formatCode="0%">
                  <c:v>1.0416696145001181E-2</c:v>
                </c:pt>
                <c:pt idx="277" formatCode="0%">
                  <c:v>5.1020374066121921E-2</c:v>
                </c:pt>
                <c:pt idx="278" formatCode="0%">
                  <c:v>2.1052632319450426E-2</c:v>
                </c:pt>
                <c:pt idx="279" formatCode="0%">
                  <c:v>-9.9999364563004844E-3</c:v>
                </c:pt>
                <c:pt idx="280" formatCode="0%">
                  <c:v>1.980199148273698E-2</c:v>
                </c:pt>
                <c:pt idx="281" formatCode="0%">
                  <c:v>-4.0404060136093878E-2</c:v>
                </c:pt>
                <c:pt idx="282" formatCode="0%">
                  <c:v>0</c:v>
                </c:pt>
                <c:pt idx="283" formatCode="0%">
                  <c:v>1.0309259753916944E-2</c:v>
                </c:pt>
                <c:pt idx="284" formatCode="0%">
                  <c:v>-1.9417454730133787E-2</c:v>
                </c:pt>
                <c:pt idx="285" formatCode="0%">
                  <c:v>0</c:v>
                </c:pt>
                <c:pt idx="286" formatCode="0%">
                  <c:v>-3.0303068357704799E-2</c:v>
                </c:pt>
                <c:pt idx="287" formatCode="0%">
                  <c:v>-1.9417486578885645E-2</c:v>
                </c:pt>
                <c:pt idx="288" formatCode="0%">
                  <c:v>0</c:v>
                </c:pt>
                <c:pt idx="289" formatCode="0%">
                  <c:v>4.0816300640436287E-2</c:v>
                </c:pt>
                <c:pt idx="290" formatCode="0%">
                  <c:v>-2.0408173813155628E-2</c:v>
                </c:pt>
                <c:pt idx="291" formatCode="0%">
                  <c:v>1.9801958360160077E-2</c:v>
                </c:pt>
                <c:pt idx="292" formatCode="0%">
                  <c:v>-1.0309290188543541E-2</c:v>
                </c:pt>
                <c:pt idx="293" formatCode="0%">
                  <c:v>9.3749977516524474E-2</c:v>
                </c:pt>
                <c:pt idx="294" formatCode="0%">
                  <c:v>-9.9009729462398166E-3</c:v>
                </c:pt>
                <c:pt idx="295" formatCode="0%">
                  <c:v>5.2631533028763E-2</c:v>
                </c:pt>
                <c:pt idx="296" formatCode="0%">
                  <c:v>-4.9019566683076277E-2</c:v>
                </c:pt>
                <c:pt idx="297" formatCode="0%">
                  <c:v>3.1250040470256035E-2</c:v>
                </c:pt>
                <c:pt idx="298" formatCode="0%">
                  <c:v>-4.8543658453296556E-2</c:v>
                </c:pt>
                <c:pt idx="299" formatCode="0%">
                  <c:v>0</c:v>
                </c:pt>
                <c:pt idx="300" formatCode="0%">
                  <c:v>-7.6190430248730401E-2</c:v>
                </c:pt>
                <c:pt idx="301" formatCode="0%">
                  <c:v>2.000001105107807E-2</c:v>
                </c:pt>
                <c:pt idx="302" formatCode="0%">
                  <c:v>-9.9999364563004844E-3</c:v>
                </c:pt>
                <c:pt idx="303" formatCode="0%">
                  <c:v>-2.0618566978098496E-2</c:v>
                </c:pt>
                <c:pt idx="304" formatCode="0%">
                  <c:v>-2.0202030068046883E-2</c:v>
                </c:pt>
                <c:pt idx="305" formatCode="0%">
                  <c:v>-3.061227899510266E-2</c:v>
                </c:pt>
                <c:pt idx="306" formatCode="0%">
                  <c:v>6.2500026105626771E-2</c:v>
                </c:pt>
                <c:pt idx="307" formatCode="0%">
                  <c:v>1.0309259753916944E-2</c:v>
                </c:pt>
                <c:pt idx="308" formatCode="0%">
                  <c:v>-5.8823516134325682E-2</c:v>
                </c:pt>
                <c:pt idx="309" formatCode="0%">
                  <c:v>0</c:v>
                </c:pt>
                <c:pt idx="310" formatCode="0%">
                  <c:v>1.0526296911824717E-2</c:v>
                </c:pt>
                <c:pt idx="311" formatCode="0%">
                  <c:v>0</c:v>
                </c:pt>
                <c:pt idx="312" formatCode="0%">
                  <c:v>7.3684224842708756E-2</c:v>
                </c:pt>
                <c:pt idx="313" formatCode="0%">
                  <c:v>2.9411754428234849E-2</c:v>
                </c:pt>
                <c:pt idx="314" formatCode="0%">
                  <c:v>1.0204110399515187E-2</c:v>
                </c:pt>
                <c:pt idx="315" formatCode="0%">
                  <c:v>-1.0416648180253452E-2</c:v>
                </c:pt>
                <c:pt idx="316" formatCode="0%">
                  <c:v>0</c:v>
                </c:pt>
                <c:pt idx="317" formatCode="0%">
                  <c:v>0</c:v>
                </c:pt>
                <c:pt idx="318" formatCode="0%">
                  <c:v>3.0927779261751054E-2</c:v>
                </c:pt>
                <c:pt idx="319" formatCode="0%">
                  <c:v>2.9411754428234849E-2</c:v>
                </c:pt>
                <c:pt idx="320" formatCode="0%">
                  <c:v>-6.6666636964265225E-2</c:v>
                </c:pt>
                <c:pt idx="321" formatCode="0%">
                  <c:v>6.0605997181603088E-2</c:v>
                </c:pt>
                <c:pt idx="322" formatCode="0%">
                  <c:v>3.1578939205113343E-2</c:v>
                </c:pt>
                <c:pt idx="323" formatCode="0%">
                  <c:v>4.0403967113556316E-2</c:v>
                </c:pt>
                <c:pt idx="324" formatCode="0%">
                  <c:v>2.0833344325254632E-2</c:v>
                </c:pt>
                <c:pt idx="325" formatCode="0%">
                  <c:v>5.0000004604615844E-2</c:v>
                </c:pt>
                <c:pt idx="326" formatCode="0%">
                  <c:v>-2.8571418872685217E-2</c:v>
                </c:pt>
                <c:pt idx="327" formatCode="0%">
                  <c:v>5.1020374066121921E-2</c:v>
                </c:pt>
                <c:pt idx="328" formatCode="0%">
                  <c:v>-2.8571422306645E-2</c:v>
                </c:pt>
                <c:pt idx="329" formatCode="0%">
                  <c:v>-1.020406341364033E-2</c:v>
                </c:pt>
                <c:pt idx="330" formatCode="0%">
                  <c:v>1.9417486578885645E-2</c:v>
                </c:pt>
                <c:pt idx="331" formatCode="0%">
                  <c:v>7.1428537867232134E-2</c:v>
                </c:pt>
                <c:pt idx="332" formatCode="0%">
                  <c:v>-4.7619051795569911E-2</c:v>
                </c:pt>
                <c:pt idx="333" formatCode="0%">
                  <c:v>2.9411754428234849E-2</c:v>
                </c:pt>
                <c:pt idx="334" formatCode="0%">
                  <c:v>9.7087489930292037E-3</c:v>
                </c:pt>
                <c:pt idx="335" formatCode="0%">
                  <c:v>-2.9411712923870126E-2</c:v>
                </c:pt>
                <c:pt idx="336" formatCode="0%">
                  <c:v>-1.0309307224181552E-2</c:v>
                </c:pt>
                <c:pt idx="337" formatCode="0%">
                  <c:v>-1.9047629488924911E-2</c:v>
                </c:pt>
                <c:pt idx="338" formatCode="0%">
                  <c:v>-9.5237928177200892E-3</c:v>
                </c:pt>
                <c:pt idx="339" formatCode="0%">
                  <c:v>-2.9999947507378666E-2</c:v>
                </c:pt>
                <c:pt idx="340" formatCode="0%">
                  <c:v>-6.6666636964265225E-2</c:v>
                </c:pt>
                <c:pt idx="341" formatCode="0%">
                  <c:v>-5.769228750807609E-2</c:v>
                </c:pt>
                <c:pt idx="342" formatCode="0%">
                  <c:v>5.050500540321412E-2</c:v>
                </c:pt>
                <c:pt idx="343" formatCode="0%">
                  <c:v>3.1250040470256035E-2</c:v>
                </c:pt>
                <c:pt idx="344" formatCode="0%">
                  <c:v>9.7087656419474477E-3</c:v>
                </c:pt>
                <c:pt idx="345" formatCode="0%">
                  <c:v>-2.8846191309743974E-2</c:v>
                </c:pt>
                <c:pt idx="346" formatCode="0%">
                  <c:v>8.247417297186499E-2</c:v>
                </c:pt>
                <c:pt idx="347" formatCode="0%">
                  <c:v>4.0816303799183329E-2</c:v>
                </c:pt>
                <c:pt idx="348" formatCode="0%">
                  <c:v>-2.0408208728164068E-2</c:v>
                </c:pt>
                <c:pt idx="349" formatCode="0%">
                  <c:v>-5.7692294069183969E-2</c:v>
                </c:pt>
                <c:pt idx="350" formatCode="0%">
                  <c:v>-2.0202030068046883E-2</c:v>
                </c:pt>
                <c:pt idx="351" formatCode="0%">
                  <c:v>-9.6154118616319506E-3</c:v>
                </c:pt>
                <c:pt idx="352" formatCode="0%">
                  <c:v>-3.9603891784959377E-2</c:v>
                </c:pt>
                <c:pt idx="353" formatCode="0%">
                  <c:v>-2.8571422306645E-2</c:v>
                </c:pt>
                <c:pt idx="354" formatCode="0%">
                  <c:v>9.8039108627445692E-3</c:v>
                </c:pt>
                <c:pt idx="355" formatCode="0%">
                  <c:v>0</c:v>
                </c:pt>
                <c:pt idx="356" formatCode="0%">
                  <c:v>1.0204110399515187E-2</c:v>
                </c:pt>
                <c:pt idx="357" formatCode="0%">
                  <c:v>1.0309259753916944E-2</c:v>
                </c:pt>
                <c:pt idx="358" formatCode="0%">
                  <c:v>-7.7669856905524637E-2</c:v>
                </c:pt>
                <c:pt idx="359" formatCode="0%">
                  <c:v>-2.0618566978098496E-2</c:v>
                </c:pt>
                <c:pt idx="360" formatCode="0%">
                  <c:v>9.8039043079567456E-3</c:v>
                </c:pt>
                <c:pt idx="361" formatCode="0%">
                  <c:v>-1.9417454730133787E-2</c:v>
                </c:pt>
                <c:pt idx="362" formatCode="0%">
                  <c:v>1.0416678752604991E-2</c:v>
                </c:pt>
                <c:pt idx="363" formatCode="0%">
                  <c:v>3.0302975335167126E-2</c:v>
                </c:pt>
                <c:pt idx="364" formatCode="0%">
                  <c:v>3.06121902409211E-2</c:v>
                </c:pt>
                <c:pt idx="365" formatCode="0%">
                  <c:v>5.2631533028763E-2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B-4CAF-BD05-F50A971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64432"/>
        <c:axId val="1967514144"/>
      </c:lineChart>
      <c:catAx>
        <c:axId val="196716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514144"/>
        <c:crosses val="autoZero"/>
        <c:auto val="1"/>
        <c:lblAlgn val="ctr"/>
        <c:lblOffset val="100"/>
        <c:noMultiLvlLbl val="0"/>
      </c:catAx>
      <c:valAx>
        <c:axId val="1967514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7164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694799088604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3961606891717"/>
          <c:y val="2.9331477007996952E-2"/>
          <c:w val="0.837559273840769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'Channel wise traffic'!$M$2:$M$11</c:f>
              <c:strCache>
                <c:ptCount val="10"/>
                <c:pt idx="0">
                  <c:v>Change in traffic above 20% or below -20%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739475098903696E-3"/>
                  <c:y val="6.0736875103726648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B69-4F11-B604-8883B4791FB4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B69-4F11-B604-8883B4791FB4}"/>
                </c:ext>
              </c:extLst>
            </c:dLbl>
            <c:dLbl>
              <c:idx val="12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B69-4F11-B604-8883B4791FB4}"/>
                </c:ext>
              </c:extLst>
            </c:dLbl>
            <c:dLbl>
              <c:idx val="19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B69-4F11-B604-8883B4791FB4}"/>
                </c:ext>
              </c:extLst>
            </c:dLbl>
            <c:dLbl>
              <c:idx val="161"/>
              <c:layout>
                <c:manualLayout>
                  <c:x val="4.2274360600295146E-3"/>
                  <c:y val="3.1225604996096657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B69-4F11-B604-8883B4791FB4}"/>
                </c:ext>
              </c:extLst>
            </c:dLbl>
            <c:dLbl>
              <c:idx val="168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B69-4F11-B604-8883B4791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'Channel wise traffic'!$B$12:$B$368</c:f>
              <c:numCache>
                <c:formatCode>m/d/yyyy</c:formatCode>
                <c:ptCount val="357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  <c:pt idx="6">
                  <c:v>43481</c:v>
                </c:pt>
                <c:pt idx="7">
                  <c:v>43482</c:v>
                </c:pt>
                <c:pt idx="8">
                  <c:v>43483</c:v>
                </c:pt>
                <c:pt idx="9">
                  <c:v>43484</c:v>
                </c:pt>
                <c:pt idx="10">
                  <c:v>43485</c:v>
                </c:pt>
                <c:pt idx="11">
                  <c:v>43486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43491</c:v>
                </c:pt>
                <c:pt idx="17">
                  <c:v>43492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43498</c:v>
                </c:pt>
                <c:pt idx="24">
                  <c:v>43499</c:v>
                </c:pt>
                <c:pt idx="25">
                  <c:v>43500</c:v>
                </c:pt>
                <c:pt idx="26">
                  <c:v>43501</c:v>
                </c:pt>
                <c:pt idx="27">
                  <c:v>43502</c:v>
                </c:pt>
                <c:pt idx="28">
                  <c:v>43503</c:v>
                </c:pt>
                <c:pt idx="29">
                  <c:v>43504</c:v>
                </c:pt>
                <c:pt idx="30">
                  <c:v>43505</c:v>
                </c:pt>
                <c:pt idx="31">
                  <c:v>43506</c:v>
                </c:pt>
                <c:pt idx="32">
                  <c:v>43507</c:v>
                </c:pt>
                <c:pt idx="33">
                  <c:v>43508</c:v>
                </c:pt>
                <c:pt idx="34">
                  <c:v>43509</c:v>
                </c:pt>
                <c:pt idx="35">
                  <c:v>43510</c:v>
                </c:pt>
                <c:pt idx="36">
                  <c:v>43511</c:v>
                </c:pt>
                <c:pt idx="37">
                  <c:v>43512</c:v>
                </c:pt>
                <c:pt idx="38">
                  <c:v>43513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43519</c:v>
                </c:pt>
                <c:pt idx="45">
                  <c:v>43520</c:v>
                </c:pt>
                <c:pt idx="46">
                  <c:v>43521</c:v>
                </c:pt>
                <c:pt idx="47">
                  <c:v>43522</c:v>
                </c:pt>
                <c:pt idx="48">
                  <c:v>43523</c:v>
                </c:pt>
                <c:pt idx="49">
                  <c:v>43524</c:v>
                </c:pt>
                <c:pt idx="50">
                  <c:v>43525</c:v>
                </c:pt>
                <c:pt idx="51">
                  <c:v>43526</c:v>
                </c:pt>
                <c:pt idx="52">
                  <c:v>43527</c:v>
                </c:pt>
                <c:pt idx="53">
                  <c:v>43528</c:v>
                </c:pt>
                <c:pt idx="54">
                  <c:v>43529</c:v>
                </c:pt>
                <c:pt idx="55">
                  <c:v>43530</c:v>
                </c:pt>
                <c:pt idx="56">
                  <c:v>43531</c:v>
                </c:pt>
                <c:pt idx="57">
                  <c:v>43532</c:v>
                </c:pt>
                <c:pt idx="58">
                  <c:v>43533</c:v>
                </c:pt>
                <c:pt idx="59">
                  <c:v>43534</c:v>
                </c:pt>
                <c:pt idx="60">
                  <c:v>43535</c:v>
                </c:pt>
                <c:pt idx="61">
                  <c:v>43536</c:v>
                </c:pt>
                <c:pt idx="62">
                  <c:v>43537</c:v>
                </c:pt>
                <c:pt idx="63">
                  <c:v>43538</c:v>
                </c:pt>
                <c:pt idx="64">
                  <c:v>43539</c:v>
                </c:pt>
                <c:pt idx="65">
                  <c:v>43540</c:v>
                </c:pt>
                <c:pt idx="66">
                  <c:v>43541</c:v>
                </c:pt>
                <c:pt idx="67">
                  <c:v>43542</c:v>
                </c:pt>
                <c:pt idx="68">
                  <c:v>43543</c:v>
                </c:pt>
                <c:pt idx="69">
                  <c:v>43544</c:v>
                </c:pt>
                <c:pt idx="70">
                  <c:v>43545</c:v>
                </c:pt>
                <c:pt idx="71">
                  <c:v>43546</c:v>
                </c:pt>
                <c:pt idx="72">
                  <c:v>43547</c:v>
                </c:pt>
                <c:pt idx="73">
                  <c:v>43548</c:v>
                </c:pt>
                <c:pt idx="74">
                  <c:v>43549</c:v>
                </c:pt>
                <c:pt idx="75">
                  <c:v>43550</c:v>
                </c:pt>
                <c:pt idx="76">
                  <c:v>43551</c:v>
                </c:pt>
                <c:pt idx="77">
                  <c:v>43552</c:v>
                </c:pt>
                <c:pt idx="78">
                  <c:v>43553</c:v>
                </c:pt>
                <c:pt idx="79">
                  <c:v>43554</c:v>
                </c:pt>
                <c:pt idx="80">
                  <c:v>43555</c:v>
                </c:pt>
                <c:pt idx="81">
                  <c:v>43556</c:v>
                </c:pt>
                <c:pt idx="82">
                  <c:v>43557</c:v>
                </c:pt>
                <c:pt idx="83">
                  <c:v>43558</c:v>
                </c:pt>
                <c:pt idx="84">
                  <c:v>43559</c:v>
                </c:pt>
                <c:pt idx="85">
                  <c:v>43560</c:v>
                </c:pt>
                <c:pt idx="86">
                  <c:v>43561</c:v>
                </c:pt>
                <c:pt idx="87">
                  <c:v>43562</c:v>
                </c:pt>
                <c:pt idx="88">
                  <c:v>43563</c:v>
                </c:pt>
                <c:pt idx="89">
                  <c:v>43564</c:v>
                </c:pt>
                <c:pt idx="90">
                  <c:v>43565</c:v>
                </c:pt>
                <c:pt idx="91">
                  <c:v>43566</c:v>
                </c:pt>
                <c:pt idx="92">
                  <c:v>43567</c:v>
                </c:pt>
                <c:pt idx="93">
                  <c:v>43568</c:v>
                </c:pt>
                <c:pt idx="94">
                  <c:v>43569</c:v>
                </c:pt>
                <c:pt idx="95">
                  <c:v>43570</c:v>
                </c:pt>
                <c:pt idx="96">
                  <c:v>43571</c:v>
                </c:pt>
                <c:pt idx="97">
                  <c:v>43572</c:v>
                </c:pt>
                <c:pt idx="98">
                  <c:v>43573</c:v>
                </c:pt>
                <c:pt idx="99">
                  <c:v>43574</c:v>
                </c:pt>
                <c:pt idx="100">
                  <c:v>43575</c:v>
                </c:pt>
                <c:pt idx="101">
                  <c:v>43576</c:v>
                </c:pt>
                <c:pt idx="102">
                  <c:v>43577</c:v>
                </c:pt>
                <c:pt idx="103">
                  <c:v>43578</c:v>
                </c:pt>
                <c:pt idx="104">
                  <c:v>43579</c:v>
                </c:pt>
                <c:pt idx="105">
                  <c:v>43580</c:v>
                </c:pt>
                <c:pt idx="106">
                  <c:v>43581</c:v>
                </c:pt>
                <c:pt idx="107">
                  <c:v>43582</c:v>
                </c:pt>
                <c:pt idx="108">
                  <c:v>43583</c:v>
                </c:pt>
                <c:pt idx="109">
                  <c:v>43584</c:v>
                </c:pt>
                <c:pt idx="110">
                  <c:v>43585</c:v>
                </c:pt>
                <c:pt idx="111">
                  <c:v>43586</c:v>
                </c:pt>
                <c:pt idx="112">
                  <c:v>43587</c:v>
                </c:pt>
                <c:pt idx="113">
                  <c:v>43588</c:v>
                </c:pt>
                <c:pt idx="114">
                  <c:v>43589</c:v>
                </c:pt>
                <c:pt idx="115">
                  <c:v>43590</c:v>
                </c:pt>
                <c:pt idx="116">
                  <c:v>43591</c:v>
                </c:pt>
                <c:pt idx="117">
                  <c:v>43592</c:v>
                </c:pt>
                <c:pt idx="118">
                  <c:v>43593</c:v>
                </c:pt>
                <c:pt idx="119">
                  <c:v>43594</c:v>
                </c:pt>
                <c:pt idx="120">
                  <c:v>43595</c:v>
                </c:pt>
                <c:pt idx="121">
                  <c:v>43596</c:v>
                </c:pt>
                <c:pt idx="122">
                  <c:v>43597</c:v>
                </c:pt>
                <c:pt idx="123">
                  <c:v>43598</c:v>
                </c:pt>
                <c:pt idx="124">
                  <c:v>43599</c:v>
                </c:pt>
                <c:pt idx="125">
                  <c:v>43600</c:v>
                </c:pt>
                <c:pt idx="126">
                  <c:v>43601</c:v>
                </c:pt>
                <c:pt idx="127">
                  <c:v>43602</c:v>
                </c:pt>
                <c:pt idx="128">
                  <c:v>43603</c:v>
                </c:pt>
                <c:pt idx="129">
                  <c:v>43604</c:v>
                </c:pt>
                <c:pt idx="130">
                  <c:v>43605</c:v>
                </c:pt>
                <c:pt idx="131">
                  <c:v>43606</c:v>
                </c:pt>
                <c:pt idx="132">
                  <c:v>43607</c:v>
                </c:pt>
                <c:pt idx="133">
                  <c:v>43608</c:v>
                </c:pt>
                <c:pt idx="134">
                  <c:v>43609</c:v>
                </c:pt>
                <c:pt idx="135">
                  <c:v>43610</c:v>
                </c:pt>
                <c:pt idx="136">
                  <c:v>43611</c:v>
                </c:pt>
                <c:pt idx="137">
                  <c:v>43612</c:v>
                </c:pt>
                <c:pt idx="138">
                  <c:v>43613</c:v>
                </c:pt>
                <c:pt idx="139">
                  <c:v>43614</c:v>
                </c:pt>
                <c:pt idx="140">
                  <c:v>43615</c:v>
                </c:pt>
                <c:pt idx="141">
                  <c:v>43616</c:v>
                </c:pt>
                <c:pt idx="142">
                  <c:v>43617</c:v>
                </c:pt>
                <c:pt idx="143">
                  <c:v>43618</c:v>
                </c:pt>
                <c:pt idx="144">
                  <c:v>43619</c:v>
                </c:pt>
                <c:pt idx="145">
                  <c:v>43620</c:v>
                </c:pt>
                <c:pt idx="146">
                  <c:v>43621</c:v>
                </c:pt>
                <c:pt idx="147">
                  <c:v>43622</c:v>
                </c:pt>
                <c:pt idx="148">
                  <c:v>43623</c:v>
                </c:pt>
                <c:pt idx="149">
                  <c:v>43624</c:v>
                </c:pt>
                <c:pt idx="150">
                  <c:v>43625</c:v>
                </c:pt>
                <c:pt idx="151">
                  <c:v>43626</c:v>
                </c:pt>
                <c:pt idx="152">
                  <c:v>43627</c:v>
                </c:pt>
                <c:pt idx="153">
                  <c:v>43628</c:v>
                </c:pt>
                <c:pt idx="154">
                  <c:v>43629</c:v>
                </c:pt>
                <c:pt idx="155">
                  <c:v>43630</c:v>
                </c:pt>
                <c:pt idx="156">
                  <c:v>43631</c:v>
                </c:pt>
                <c:pt idx="157">
                  <c:v>43632</c:v>
                </c:pt>
                <c:pt idx="158">
                  <c:v>43633</c:v>
                </c:pt>
                <c:pt idx="159">
                  <c:v>43634</c:v>
                </c:pt>
                <c:pt idx="160">
                  <c:v>43635</c:v>
                </c:pt>
                <c:pt idx="161">
                  <c:v>43636</c:v>
                </c:pt>
                <c:pt idx="162">
                  <c:v>43637</c:v>
                </c:pt>
                <c:pt idx="163">
                  <c:v>43638</c:v>
                </c:pt>
                <c:pt idx="164">
                  <c:v>43639</c:v>
                </c:pt>
                <c:pt idx="165">
                  <c:v>43640</c:v>
                </c:pt>
                <c:pt idx="166">
                  <c:v>43641</c:v>
                </c:pt>
                <c:pt idx="167">
                  <c:v>43642</c:v>
                </c:pt>
                <c:pt idx="168">
                  <c:v>43643</c:v>
                </c:pt>
                <c:pt idx="169">
                  <c:v>43644</c:v>
                </c:pt>
                <c:pt idx="170">
                  <c:v>43645</c:v>
                </c:pt>
                <c:pt idx="171">
                  <c:v>43646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43652</c:v>
                </c:pt>
                <c:pt idx="178">
                  <c:v>43653</c:v>
                </c:pt>
                <c:pt idx="179">
                  <c:v>43654</c:v>
                </c:pt>
                <c:pt idx="180">
                  <c:v>43655</c:v>
                </c:pt>
                <c:pt idx="181">
                  <c:v>43656</c:v>
                </c:pt>
                <c:pt idx="182">
                  <c:v>43657</c:v>
                </c:pt>
                <c:pt idx="183">
                  <c:v>43658</c:v>
                </c:pt>
                <c:pt idx="184">
                  <c:v>43659</c:v>
                </c:pt>
                <c:pt idx="185">
                  <c:v>43660</c:v>
                </c:pt>
                <c:pt idx="186">
                  <c:v>43661</c:v>
                </c:pt>
                <c:pt idx="187">
                  <c:v>43662</c:v>
                </c:pt>
                <c:pt idx="188">
                  <c:v>43663</c:v>
                </c:pt>
                <c:pt idx="189">
                  <c:v>43664</c:v>
                </c:pt>
                <c:pt idx="190">
                  <c:v>43665</c:v>
                </c:pt>
                <c:pt idx="191">
                  <c:v>43666</c:v>
                </c:pt>
                <c:pt idx="192">
                  <c:v>43667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43673</c:v>
                </c:pt>
                <c:pt idx="199">
                  <c:v>43674</c:v>
                </c:pt>
                <c:pt idx="200">
                  <c:v>43675</c:v>
                </c:pt>
                <c:pt idx="201">
                  <c:v>43676</c:v>
                </c:pt>
                <c:pt idx="202">
                  <c:v>43677</c:v>
                </c:pt>
                <c:pt idx="203">
                  <c:v>43678</c:v>
                </c:pt>
                <c:pt idx="204">
                  <c:v>43679</c:v>
                </c:pt>
                <c:pt idx="205">
                  <c:v>43680</c:v>
                </c:pt>
                <c:pt idx="206">
                  <c:v>43681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43687</c:v>
                </c:pt>
                <c:pt idx="213">
                  <c:v>43688</c:v>
                </c:pt>
                <c:pt idx="214">
                  <c:v>43689</c:v>
                </c:pt>
                <c:pt idx="215">
                  <c:v>43690</c:v>
                </c:pt>
                <c:pt idx="216">
                  <c:v>43691</c:v>
                </c:pt>
                <c:pt idx="217">
                  <c:v>43692</c:v>
                </c:pt>
                <c:pt idx="218">
                  <c:v>43693</c:v>
                </c:pt>
                <c:pt idx="219">
                  <c:v>43694</c:v>
                </c:pt>
                <c:pt idx="220">
                  <c:v>43695</c:v>
                </c:pt>
                <c:pt idx="221">
                  <c:v>43696</c:v>
                </c:pt>
                <c:pt idx="222">
                  <c:v>43697</c:v>
                </c:pt>
                <c:pt idx="223">
                  <c:v>43698</c:v>
                </c:pt>
                <c:pt idx="224">
                  <c:v>43699</c:v>
                </c:pt>
                <c:pt idx="225">
                  <c:v>43700</c:v>
                </c:pt>
                <c:pt idx="226">
                  <c:v>43701</c:v>
                </c:pt>
                <c:pt idx="227">
                  <c:v>43702</c:v>
                </c:pt>
                <c:pt idx="228">
                  <c:v>43703</c:v>
                </c:pt>
                <c:pt idx="229">
                  <c:v>43704</c:v>
                </c:pt>
                <c:pt idx="230">
                  <c:v>43705</c:v>
                </c:pt>
                <c:pt idx="231">
                  <c:v>43706</c:v>
                </c:pt>
                <c:pt idx="232">
                  <c:v>43707</c:v>
                </c:pt>
                <c:pt idx="233">
                  <c:v>43708</c:v>
                </c:pt>
                <c:pt idx="234">
                  <c:v>43709</c:v>
                </c:pt>
                <c:pt idx="235">
                  <c:v>43710</c:v>
                </c:pt>
                <c:pt idx="236">
                  <c:v>43711</c:v>
                </c:pt>
                <c:pt idx="237">
                  <c:v>43712</c:v>
                </c:pt>
                <c:pt idx="238">
                  <c:v>43713</c:v>
                </c:pt>
                <c:pt idx="239">
                  <c:v>43714</c:v>
                </c:pt>
                <c:pt idx="240">
                  <c:v>43715</c:v>
                </c:pt>
                <c:pt idx="241">
                  <c:v>43716</c:v>
                </c:pt>
                <c:pt idx="242">
                  <c:v>43717</c:v>
                </c:pt>
                <c:pt idx="243">
                  <c:v>43718</c:v>
                </c:pt>
                <c:pt idx="244">
                  <c:v>43719</c:v>
                </c:pt>
                <c:pt idx="245">
                  <c:v>43720</c:v>
                </c:pt>
                <c:pt idx="246">
                  <c:v>43721</c:v>
                </c:pt>
                <c:pt idx="247">
                  <c:v>43722</c:v>
                </c:pt>
                <c:pt idx="248">
                  <c:v>43723</c:v>
                </c:pt>
                <c:pt idx="249">
                  <c:v>43724</c:v>
                </c:pt>
                <c:pt idx="250">
                  <c:v>43725</c:v>
                </c:pt>
                <c:pt idx="251">
                  <c:v>43726</c:v>
                </c:pt>
                <c:pt idx="252">
                  <c:v>43727</c:v>
                </c:pt>
                <c:pt idx="253">
                  <c:v>43728</c:v>
                </c:pt>
                <c:pt idx="254">
                  <c:v>43729</c:v>
                </c:pt>
                <c:pt idx="255">
                  <c:v>43730</c:v>
                </c:pt>
                <c:pt idx="256">
                  <c:v>43731</c:v>
                </c:pt>
                <c:pt idx="257">
                  <c:v>43732</c:v>
                </c:pt>
                <c:pt idx="258">
                  <c:v>43733</c:v>
                </c:pt>
                <c:pt idx="259">
                  <c:v>43734</c:v>
                </c:pt>
                <c:pt idx="260">
                  <c:v>43735</c:v>
                </c:pt>
                <c:pt idx="261">
                  <c:v>43736</c:v>
                </c:pt>
                <c:pt idx="262">
                  <c:v>43737</c:v>
                </c:pt>
                <c:pt idx="263">
                  <c:v>43738</c:v>
                </c:pt>
                <c:pt idx="264">
                  <c:v>43739</c:v>
                </c:pt>
                <c:pt idx="265">
                  <c:v>43740</c:v>
                </c:pt>
                <c:pt idx="266">
                  <c:v>43741</c:v>
                </c:pt>
                <c:pt idx="267">
                  <c:v>43742</c:v>
                </c:pt>
                <c:pt idx="268">
                  <c:v>43743</c:v>
                </c:pt>
                <c:pt idx="269">
                  <c:v>43744</c:v>
                </c:pt>
                <c:pt idx="270">
                  <c:v>43745</c:v>
                </c:pt>
                <c:pt idx="271">
                  <c:v>43746</c:v>
                </c:pt>
                <c:pt idx="272">
                  <c:v>43747</c:v>
                </c:pt>
                <c:pt idx="273">
                  <c:v>43748</c:v>
                </c:pt>
                <c:pt idx="274">
                  <c:v>43749</c:v>
                </c:pt>
                <c:pt idx="275">
                  <c:v>43750</c:v>
                </c:pt>
                <c:pt idx="276">
                  <c:v>43751</c:v>
                </c:pt>
                <c:pt idx="277">
                  <c:v>43752</c:v>
                </c:pt>
                <c:pt idx="278">
                  <c:v>43753</c:v>
                </c:pt>
                <c:pt idx="279">
                  <c:v>43754</c:v>
                </c:pt>
                <c:pt idx="280">
                  <c:v>43755</c:v>
                </c:pt>
                <c:pt idx="281">
                  <c:v>43756</c:v>
                </c:pt>
                <c:pt idx="282">
                  <c:v>43757</c:v>
                </c:pt>
                <c:pt idx="283">
                  <c:v>43758</c:v>
                </c:pt>
                <c:pt idx="284">
                  <c:v>43759</c:v>
                </c:pt>
                <c:pt idx="285">
                  <c:v>43760</c:v>
                </c:pt>
                <c:pt idx="286">
                  <c:v>43761</c:v>
                </c:pt>
                <c:pt idx="287">
                  <c:v>43762</c:v>
                </c:pt>
                <c:pt idx="288">
                  <c:v>43763</c:v>
                </c:pt>
                <c:pt idx="289">
                  <c:v>43764</c:v>
                </c:pt>
                <c:pt idx="290">
                  <c:v>43765</c:v>
                </c:pt>
                <c:pt idx="291">
                  <c:v>43766</c:v>
                </c:pt>
                <c:pt idx="292">
                  <c:v>43767</c:v>
                </c:pt>
                <c:pt idx="293">
                  <c:v>43768</c:v>
                </c:pt>
                <c:pt idx="294">
                  <c:v>43769</c:v>
                </c:pt>
                <c:pt idx="295">
                  <c:v>43770</c:v>
                </c:pt>
                <c:pt idx="296">
                  <c:v>43771</c:v>
                </c:pt>
                <c:pt idx="297">
                  <c:v>43772</c:v>
                </c:pt>
                <c:pt idx="298">
                  <c:v>43773</c:v>
                </c:pt>
                <c:pt idx="299">
                  <c:v>43774</c:v>
                </c:pt>
                <c:pt idx="300">
                  <c:v>43775</c:v>
                </c:pt>
                <c:pt idx="301">
                  <c:v>43776</c:v>
                </c:pt>
                <c:pt idx="302">
                  <c:v>43777</c:v>
                </c:pt>
                <c:pt idx="303">
                  <c:v>43778</c:v>
                </c:pt>
                <c:pt idx="304">
                  <c:v>43779</c:v>
                </c:pt>
                <c:pt idx="305">
                  <c:v>43780</c:v>
                </c:pt>
                <c:pt idx="306">
                  <c:v>43781</c:v>
                </c:pt>
                <c:pt idx="307">
                  <c:v>43782</c:v>
                </c:pt>
                <c:pt idx="308">
                  <c:v>43783</c:v>
                </c:pt>
                <c:pt idx="309">
                  <c:v>43784</c:v>
                </c:pt>
                <c:pt idx="310">
                  <c:v>43785</c:v>
                </c:pt>
                <c:pt idx="311">
                  <c:v>43786</c:v>
                </c:pt>
                <c:pt idx="312">
                  <c:v>43787</c:v>
                </c:pt>
                <c:pt idx="313">
                  <c:v>43788</c:v>
                </c:pt>
                <c:pt idx="314">
                  <c:v>43789</c:v>
                </c:pt>
                <c:pt idx="315">
                  <c:v>43790</c:v>
                </c:pt>
                <c:pt idx="316">
                  <c:v>43791</c:v>
                </c:pt>
                <c:pt idx="317">
                  <c:v>43792</c:v>
                </c:pt>
                <c:pt idx="318">
                  <c:v>43793</c:v>
                </c:pt>
                <c:pt idx="319">
                  <c:v>43794</c:v>
                </c:pt>
                <c:pt idx="320">
                  <c:v>43795</c:v>
                </c:pt>
                <c:pt idx="321">
                  <c:v>43796</c:v>
                </c:pt>
                <c:pt idx="322">
                  <c:v>43797</c:v>
                </c:pt>
                <c:pt idx="323">
                  <c:v>43798</c:v>
                </c:pt>
                <c:pt idx="324">
                  <c:v>43799</c:v>
                </c:pt>
                <c:pt idx="325">
                  <c:v>43800</c:v>
                </c:pt>
                <c:pt idx="326">
                  <c:v>43801</c:v>
                </c:pt>
                <c:pt idx="327">
                  <c:v>43802</c:v>
                </c:pt>
                <c:pt idx="328">
                  <c:v>43803</c:v>
                </c:pt>
                <c:pt idx="329">
                  <c:v>43804</c:v>
                </c:pt>
                <c:pt idx="330">
                  <c:v>43805</c:v>
                </c:pt>
                <c:pt idx="331">
                  <c:v>43806</c:v>
                </c:pt>
                <c:pt idx="332">
                  <c:v>43807</c:v>
                </c:pt>
                <c:pt idx="333">
                  <c:v>43808</c:v>
                </c:pt>
                <c:pt idx="334">
                  <c:v>43809</c:v>
                </c:pt>
                <c:pt idx="335">
                  <c:v>43810</c:v>
                </c:pt>
                <c:pt idx="336">
                  <c:v>43811</c:v>
                </c:pt>
                <c:pt idx="337">
                  <c:v>43812</c:v>
                </c:pt>
                <c:pt idx="338">
                  <c:v>43813</c:v>
                </c:pt>
                <c:pt idx="339">
                  <c:v>43814</c:v>
                </c:pt>
                <c:pt idx="340">
                  <c:v>43815</c:v>
                </c:pt>
                <c:pt idx="341">
                  <c:v>43816</c:v>
                </c:pt>
                <c:pt idx="342">
                  <c:v>43817</c:v>
                </c:pt>
                <c:pt idx="343">
                  <c:v>43818</c:v>
                </c:pt>
                <c:pt idx="344">
                  <c:v>43819</c:v>
                </c:pt>
                <c:pt idx="345">
                  <c:v>43820</c:v>
                </c:pt>
                <c:pt idx="346">
                  <c:v>43821</c:v>
                </c:pt>
                <c:pt idx="347">
                  <c:v>43822</c:v>
                </c:pt>
                <c:pt idx="348">
                  <c:v>43823</c:v>
                </c:pt>
                <c:pt idx="349">
                  <c:v>43824</c:v>
                </c:pt>
                <c:pt idx="350">
                  <c:v>43825</c:v>
                </c:pt>
                <c:pt idx="351">
                  <c:v>43826</c:v>
                </c:pt>
                <c:pt idx="352">
                  <c:v>43827</c:v>
                </c:pt>
                <c:pt idx="353">
                  <c:v>43828</c:v>
                </c:pt>
                <c:pt idx="354">
                  <c:v>43829</c:v>
                </c:pt>
                <c:pt idx="355">
                  <c:v>43830</c:v>
                </c:pt>
                <c:pt idx="356">
                  <c:v>43831</c:v>
                </c:pt>
              </c:numCache>
            </c:numRef>
          </c:cat>
          <c:val>
            <c:numRef>
              <c:f>'Channel wise traffic'!$M$12:$M$368</c:f>
              <c:numCache>
                <c:formatCode>0%</c:formatCode>
                <c:ptCount val="357"/>
                <c:pt idx="0">
                  <c:v>-0.48958332783737268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1.102040728108153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0.76530616559927278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-0.40462431699643209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-0.52999999355353777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1.1914893179280521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9-4F11-B604-8883B479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8544"/>
        <c:axId val="1962250320"/>
      </c:lineChart>
      <c:dateAx>
        <c:axId val="6515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50320"/>
        <c:crosses val="autoZero"/>
        <c:auto val="1"/>
        <c:lblOffset val="100"/>
        <c:baseTimeUnit val="days"/>
      </c:dateAx>
      <c:valAx>
        <c:axId val="1962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2</xdr:row>
      <xdr:rowOff>144780</xdr:rowOff>
    </xdr:from>
    <xdr:to>
      <xdr:col>17</xdr:col>
      <xdr:colOff>441960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CECE-9D0A-025A-5867-BDE28BE3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2</xdr:row>
      <xdr:rowOff>15240</xdr:rowOff>
    </xdr:from>
    <xdr:to>
      <xdr:col>20</xdr:col>
      <xdr:colOff>838200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F1BF0-2884-67E5-6B2F-E97944DF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</xdr:colOff>
      <xdr:row>21</xdr:row>
      <xdr:rowOff>99060</xdr:rowOff>
    </xdr:from>
    <xdr:to>
      <xdr:col>21</xdr:col>
      <xdr:colOff>45720</xdr:colOff>
      <xdr:row>37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17816-A0E8-F954-8E29-41B45CDC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7.626230555557" createdVersion="8" refreshedVersion="8" minRefreshableVersion="3" recordCount="366" xr:uid="{215E404C-7F25-41F8-A49E-CB1700AC5122}">
  <cacheSource type="worksheet">
    <worksheetSource ref="B2:S368" sheet="Session Details"/>
  </cacheSource>
  <cacheFields count="21"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355353777" maxValue="1.1914893179280521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Weekday" numFmtId="164">
      <sharedItems containsSemiMixedTypes="0" containsNonDate="0" containsDate="1" containsString="0" minDate="1899-12-31T00:00:00" maxDate="1900-01-07T00:00:00" count="7">
        <d v="1900-01-02T00:00:00"/>
        <d v="1900-01-03T00:00:00"/>
        <d v="1900-01-04T00:00:00"/>
        <d v="1900-01-05T00:00:00"/>
        <d v="1900-01-06T00:00:00"/>
        <d v="1899-12-31T00:00:00"/>
        <d v="1900-01-01T00:00:00"/>
      </sharedItems>
    </cacheField>
    <cacheField name="Dates of order change wrt same day last week  (above 20% or below -20%)" numFmtId="0">
      <sharedItems containsDate="1" containsBlank="1" containsMixedTypes="1" minDate="2019-01-10T00:00:00" maxDate="2019-12-23T00:00:00" count="39">
        <m/>
        <d v="2019-01-10T00:00:00"/>
        <s v=""/>
        <d v="2019-01-17T00:00:00"/>
        <d v="2019-01-21T00:00:00"/>
        <d v="2019-01-22T00:00:00"/>
        <d v="2019-01-29T00:00:00"/>
        <d v="2019-01-31T00:00:00"/>
        <d v="2019-02-05T00:00:00"/>
        <d v="2019-02-19T00:00:00"/>
        <d v="2019-02-26T00:00:00"/>
        <d v="2019-02-28T00:00:00"/>
        <d v="2019-03-02T00:00:00"/>
        <d v="2019-03-09T00:00:00"/>
        <d v="2019-03-19T00:00:00"/>
        <d v="2019-03-24T00:00:00"/>
        <d v="2019-03-26T00:00:00"/>
        <d v="2019-04-04T00:00:00"/>
        <d v="2019-04-11T00:00:00"/>
        <d v="2019-04-12T00:00:00"/>
        <d v="2019-04-14T00:00:00"/>
        <d v="2019-04-18T00:00:00"/>
        <d v="2019-04-19T00:00:00"/>
        <d v="2019-04-25T00:00:00"/>
        <d v="2019-06-20T00:00:00"/>
        <d v="2019-06-27T00:00:00"/>
        <d v="2019-07-16T00:00:00"/>
        <d v="2019-07-23T00:00:00"/>
        <d v="2019-08-11T00:00:00"/>
        <d v="2019-08-18T00:00:00"/>
        <d v="2019-09-14T00:00:00"/>
        <d v="2019-09-21T00:00:00"/>
        <d v="2019-10-09T00:00:00"/>
        <d v="2019-10-21T00:00:00"/>
        <d v="2019-11-09T00:00:00"/>
        <d v="2019-11-17T00:00:00"/>
        <d v="2019-11-24T00:00:00"/>
        <d v="2019-12-01T00:00:00"/>
        <d v="2019-12-22T00:00:00"/>
      </sharedItems>
    </cacheField>
    <cacheField name="Dates of traffic change wrt same day last week  (above 20% or below -20%)" numFmtId="0">
      <sharedItems containsDate="1" containsBlank="1" containsMixedTypes="1" minDate="2019-01-10T00:00:00" maxDate="2019-06-28T00:00:00"/>
    </cacheField>
    <cacheField name="Dates of Conversion change with respect to same day last week (above 20% or below -20%)" numFmtId="14">
      <sharedItems containsDate="1" containsBlank="1" containsMixedTypes="1" minDate="2019-01-29T00:00:00" maxDate="2019-12-29T00:00:00" count="28">
        <m/>
        <s v=" "/>
        <d v="2019-01-29T00:00:00"/>
        <d v="2019-02-05T00:00:00"/>
        <d v="2019-02-19T00:00:00"/>
        <d v="2019-02-26T00:00:00"/>
        <d v="2019-03-02T00:00:00"/>
        <d v="2019-03-09T00:00:00"/>
        <d v="2019-03-19T00:00:00"/>
        <d v="2019-03-26T00:00:00"/>
        <d v="2019-04-04T00:00:00"/>
        <d v="2019-04-11T00:00:00"/>
        <d v="2019-04-12T00:00:00"/>
        <d v="2019-04-18T00:00:00"/>
        <d v="2019-04-25T00:00:00"/>
        <d v="2019-07-16T00:00:00"/>
        <d v="2019-07-23T00:00:00"/>
        <d v="2019-08-11T00:00:00"/>
        <d v="2019-08-18T00:00:00"/>
        <d v="2019-09-14T00:00:00"/>
        <d v="2019-09-21T00:00:00"/>
        <d v="2019-10-09T00:00:00"/>
        <d v="2019-10-21T00:00:00"/>
        <d v="2019-10-22T00:00:00"/>
        <d v="2019-11-17T00:00:00"/>
        <d v="2019-11-24T00:00:00"/>
        <d v="2019-12-22T00:00:00"/>
        <d v="2019-12-28T00:00:00"/>
      </sharedItems>
    </cacheField>
    <cacheField name="value dropped from menu to cart" numFmtId="0" formula="M2C /L2M -1" databaseField="0"/>
    <cacheField name="No.of people dropped from cart to payment" numFmtId="0" formula="C2P /M2C -1" databaseField="0"/>
    <cacheField name="No.of people drop from payment " numFmtId="0" formula="P2O /C2P 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01-01T00:00:0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  <x v="0"/>
    <x v="0"/>
    <m/>
    <x v="0"/>
  </r>
  <r>
    <d v="2019-01-02T00:00:00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  <x v="1"/>
    <x v="0"/>
    <m/>
    <x v="0"/>
  </r>
  <r>
    <d v="2019-01-03T00:00:00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  <x v="2"/>
    <x v="0"/>
    <m/>
    <x v="0"/>
  </r>
  <r>
    <d v="2019-01-04T00:00:00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  <x v="3"/>
    <x v="0"/>
    <m/>
    <x v="0"/>
  </r>
  <r>
    <d v="2019-01-05T00:00:00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  <x v="4"/>
    <x v="0"/>
    <m/>
    <x v="0"/>
  </r>
  <r>
    <d v="2019-01-06T00:00:00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  <x v="5"/>
    <x v="0"/>
    <m/>
    <x v="0"/>
  </r>
  <r>
    <d v="2019-01-07T00:00:00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  <x v="6"/>
    <x v="0"/>
    <m/>
    <x v="0"/>
  </r>
  <r>
    <d v="2019-01-08T00:00:00"/>
    <n v="21717340"/>
    <n v="5320748"/>
    <n v="2085733"/>
    <n v="1583488"/>
    <n v="1311445"/>
    <n v="6.0386999512831684E-2"/>
    <n v="3.1356703048005974E-2"/>
    <n v="4.1666640685761536E-2"/>
    <n v="-9.8975840699184747E-3"/>
    <n v="0.24499998618615354"/>
    <n v="0.39199995940420407"/>
    <n v="0.75919976334458916"/>
    <n v="0.82820015055371432"/>
    <x v="0"/>
    <x v="0"/>
    <s v=" "/>
    <x v="1"/>
  </r>
  <r>
    <d v="2019-01-09T00:00:00"/>
    <n v="22586034"/>
    <n v="5872368"/>
    <n v="2372437"/>
    <n v="1766516"/>
    <n v="1506485"/>
    <n v="6.6699846462641474E-2"/>
    <n v="0.1945488699447242"/>
    <n v="2.9703010019234144E-2"/>
    <n v="0.16009068776474278"/>
    <n v="0.25999996280887561"/>
    <n v="0.40400005585481019"/>
    <n v="0.74459975122627076"/>
    <n v="0.85280008785654926"/>
    <x v="1"/>
    <x v="0"/>
    <s v=" "/>
    <x v="1"/>
  </r>
  <r>
    <d v="2019-01-10T00:00:00"/>
    <n v="10641496"/>
    <n v="2740185"/>
    <n v="1063191"/>
    <n v="760607"/>
    <n v="623698"/>
    <n v="5.8609992429635833E-2"/>
    <n v="-0.4522502426107996"/>
    <n v="-0.48958332783737268"/>
    <n v="7.3142421741578811E-2"/>
    <n v="0.25749997932621504"/>
    <n v="0.3879997153476864"/>
    <n v="0.71540014917357275"/>
    <n v="0.82000034183224713"/>
    <x v="2"/>
    <x v="1"/>
    <d v="2019-01-10T00:00:00"/>
    <x v="1"/>
  </r>
  <r>
    <d v="2019-01-11T00:00:00"/>
    <n v="20631473"/>
    <n v="4951553"/>
    <n v="2000427"/>
    <n v="1431105"/>
    <n v="1126566"/>
    <n v="5.4604244689654489E-2"/>
    <n v="-0.13115176381669258"/>
    <n v="-4.9999958558456847E-2"/>
    <n v="-8.5422909280729042E-2"/>
    <n v="0.23999997479578894"/>
    <n v="0.40399991679378167"/>
    <n v="0.71539976215078083"/>
    <n v="0.78720010062154766"/>
    <x v="3"/>
    <x v="2"/>
    <s v=" "/>
    <x v="1"/>
  </r>
  <r>
    <d v="2019-01-12T00:00:00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x v="4"/>
    <x v="2"/>
    <s v=" "/>
    <x v="1"/>
  </r>
  <r>
    <d v="2019-01-13T00:00:00"/>
    <n v="46236443"/>
    <n v="9806749"/>
    <n v="3300951"/>
    <n v="2199754"/>
    <n v="1630017"/>
    <n v="3.5253944599501305E-2"/>
    <n v="2.9778612542572747E-2"/>
    <n v="6.1855672233937842E-2"/>
    <n v="-3.0208490451984704E-2"/>
    <n v="0.21209998788185327"/>
    <n v="0.33659992725417975"/>
    <n v="0.66640007682634494"/>
    <n v="0.74099967541825129"/>
    <x v="5"/>
    <x v="2"/>
    <s v=" "/>
    <x v="1"/>
  </r>
  <r>
    <d v="2019-01-14T00:00:00"/>
    <n v="21065820"/>
    <n v="5371784"/>
    <n v="2084252"/>
    <n v="1445428"/>
    <n v="1197104"/>
    <n v="5.6826840825564828E-2"/>
    <n v="6.550933508024892E-2"/>
    <n v="-7.6190430248730401E-2"/>
    <n v="0.15338638269325777"/>
    <n v="0.25499999525297379"/>
    <n v="0.38799996425768424"/>
    <n v="0.69349963440121443"/>
    <n v="0.82820036695013521"/>
    <x v="6"/>
    <x v="2"/>
    <s v=" "/>
    <x v="1"/>
  </r>
  <r>
    <d v="2019-01-15T00:00:00"/>
    <n v="21282993"/>
    <n v="5054710"/>
    <n v="2042103"/>
    <n v="1475828"/>
    <n v="1198077"/>
    <n v="5.6292693419576843E-2"/>
    <n v="-8.6445104445859289E-2"/>
    <n v="-1.9999965004919074E-2"/>
    <n v="-6.7801118225535251E-2"/>
    <n v="0.2374999606493316"/>
    <n v="0.40400003165364579"/>
    <n v="0.72270007928101565"/>
    <n v="0.81179988453939078"/>
    <x v="0"/>
    <x v="2"/>
    <s v=" "/>
    <x v="1"/>
  </r>
  <r>
    <d v="2019-01-16T00:00:00"/>
    <n v="21065820"/>
    <n v="5529777"/>
    <n v="2278268"/>
    <n v="1663135"/>
    <n v="1391046"/>
    <n v="6.6033318427670989E-2"/>
    <n v="-7.6628044753183744E-2"/>
    <n v="-6.7307661655664042E-2"/>
    <n v="-9.992947065385005E-3"/>
    <n v="0.26249996439730333"/>
    <n v="0.41199997757594925"/>
    <n v="0.72999971908484862"/>
    <n v="0.83639993145475267"/>
    <x v="1"/>
    <x v="2"/>
    <s v=" "/>
    <x v="1"/>
  </r>
  <r>
    <d v="2019-01-17T00:00:00"/>
    <n v="22368860"/>
    <n v="5648137"/>
    <n v="2168884"/>
    <n v="1535787"/>
    <n v="1284532"/>
    <n v="5.7425009589223593E-2"/>
    <n v="1.0595416371384867"/>
    <n v="1.102040728108153"/>
    <n v="-2.0218102601444077E-2"/>
    <n v="0.25249999329424921"/>
    <n v="0.38399989235388587"/>
    <n v="0.70810011047156052"/>
    <n v="0.83639983930063222"/>
    <x v="2"/>
    <x v="3"/>
    <d v="2019-01-17T00:00:00"/>
    <x v="1"/>
  </r>
  <r>
    <d v="2019-01-18T00:00:00"/>
    <n v="22151687"/>
    <n v="5759438"/>
    <n v="2395926"/>
    <n v="1661575"/>
    <n v="1307991"/>
    <n v="5.9047015245385151E-2"/>
    <n v="0.16104249551291261"/>
    <n v="7.3684175322051626E-2"/>
    <n v="8.136309880269077E-2"/>
    <n v="0.25999997201116104"/>
    <n v="0.4159999638853652"/>
    <n v="0.69350013314267633"/>
    <n v="0.7871994944555617"/>
    <x v="3"/>
    <x v="2"/>
    <s v=" "/>
    <x v="1"/>
  </r>
  <r>
    <d v="2019-01-19T00:00:00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x v="4"/>
    <x v="2"/>
    <s v=" "/>
    <x v="1"/>
  </r>
  <r>
    <d v="2019-01-20T00:00:00"/>
    <n v="44440853"/>
    <n v="9239253"/>
    <n v="3267000"/>
    <n v="2310422"/>
    <n v="1820150"/>
    <n v="4.0956684607291405E-2"/>
    <n v="0.11664479572912434"/>
    <n v="-3.8834952716191973E-2"/>
    <n v="0.16176175666511861"/>
    <n v="0.20789999237863413"/>
    <n v="0.35360001506615307"/>
    <n v="0.70719987756351388"/>
    <n v="0.78779980453787235"/>
    <x v="5"/>
    <x v="2"/>
    <s v=" "/>
    <x v="1"/>
  </r>
  <r>
    <d v="2019-01-21T00:00:00"/>
    <n v="22151687"/>
    <n v="5759438"/>
    <n v="2395926"/>
    <n v="1818987"/>
    <n v="1476653"/>
    <n v="6.6660972593193465E-2"/>
    <n v="0.23352106416819263"/>
    <n v="5.154634623984955E-2"/>
    <n v="0.17305434588235169"/>
    <n v="0.25999997201116104"/>
    <n v="0.4159999638853652"/>
    <n v="0.75919999198639687"/>
    <n v="0.81179964452742104"/>
    <x v="6"/>
    <x v="4"/>
    <s v=" "/>
    <x v="1"/>
  </r>
  <r>
    <d v="2019-01-22T00:00:00"/>
    <n v="37570998"/>
    <n v="9768459"/>
    <n v="3751088"/>
    <n v="2656145"/>
    <n v="2221600"/>
    <n v="5.9130715665311848E-2"/>
    <n v="0.85430485686646174"/>
    <n v="0.76530616559927278"/>
    <n v="5.041546377221362E-2"/>
    <n v="0.25999998722418821"/>
    <n v="0.38399997379320527"/>
    <n v="0.70809988995192863"/>
    <n v="0.83640012122832152"/>
    <x v="0"/>
    <x v="5"/>
    <d v="2019-01-22T00:00:00"/>
    <x v="1"/>
  </r>
  <r>
    <d v="2019-01-23T00:00:00"/>
    <n v="21500167"/>
    <n v="5428792"/>
    <n v="2258377"/>
    <n v="1648615"/>
    <n v="1392420"/>
    <n v="6.4763217885702939E-2"/>
    <n v="9.8774591206907125E-4"/>
    <n v="2.0618566978098496E-2"/>
    <n v="-1.9234237688042999E-2"/>
    <n v="0.25249999220936281"/>
    <n v="0.41599991305616424"/>
    <n v="0.7299999070128681"/>
    <n v="0.84459986109552565"/>
    <x v="1"/>
    <x v="2"/>
    <s v=" "/>
    <x v="1"/>
  </r>
  <r>
    <d v="2019-01-24T00:00:00"/>
    <n v="20631473"/>
    <n v="4899974"/>
    <n v="1861990"/>
    <n v="1332067"/>
    <n v="1059526"/>
    <n v="5.1354840248197496E-2"/>
    <n v="-0.17516574129721951"/>
    <n v="-7.7669856905524637E-2"/>
    <n v="-0.10570602224444781"/>
    <n v="0.23749995940667931"/>
    <n v="0.37999997551007414"/>
    <n v="0.71539965305936126"/>
    <n v="0.79539993108454754"/>
    <x v="2"/>
    <x v="2"/>
    <s v=" "/>
    <x v="1"/>
  </r>
  <r>
    <d v="2019-01-25T00:00:00"/>
    <n v="20631473"/>
    <n v="5054710"/>
    <n v="2021884"/>
    <n v="1520254"/>
    <n v="1234142"/>
    <n v="5.9818414322622526E-2"/>
    <n v="-5.6459868607658614E-2"/>
    <n v="-6.8627420442282427E-2"/>
    <n v="1.3064150220491788E-2"/>
    <n v="0.24499995710437156"/>
    <n v="0.4"/>
    <n v="0.75189971333667016"/>
    <n v="0.81179987028483402"/>
    <x v="3"/>
    <x v="2"/>
    <s v=" "/>
    <x v="1"/>
  </r>
  <r>
    <d v="2019-01-26T00:00:00"/>
    <n v="47134238"/>
    <n v="9997171"/>
    <n v="3568990"/>
    <n v="2378375"/>
    <n v="1762376"/>
    <n v="3.7390569462478637E-2"/>
    <n v="9.2882647461171253E-2"/>
    <n v="0.10526316159725235"/>
    <n v="-1.120141309767364E-2"/>
    <n v="0.21209998133416308"/>
    <n v="0.35699999529866999"/>
    <n v="0.66640001793224413"/>
    <n v="0.74100005255689283"/>
    <x v="4"/>
    <x v="2"/>
    <s v=" "/>
    <x v="1"/>
  </r>
  <r>
    <d v="2019-01-27T00:00:00"/>
    <n v="45338648"/>
    <n v="9616327"/>
    <n v="3400333"/>
    <n v="2358471"/>
    <n v="1784419"/>
    <n v="3.9357569727266679E-2"/>
    <n v="-1.9630799659368758E-2"/>
    <n v="2.0202043385712853E-2"/>
    <n v="-3.9044050937170782E-2"/>
    <n v="0.21209999468885796"/>
    <n v="0.35359997637351559"/>
    <n v="0.69360000917557196"/>
    <n v="0.75659993275304216"/>
    <x v="5"/>
    <x v="2"/>
    <s v=" "/>
    <x v="1"/>
  </r>
  <r>
    <d v="2019-01-28T00:00:00"/>
    <n v="21282993"/>
    <n v="5267540"/>
    <n v="2043805"/>
    <n v="1536737"/>
    <n v="1310529"/>
    <n v="6.157634877763668E-2"/>
    <n v="-0.11250036399885421"/>
    <n v="-3.9215662375119531E-2"/>
    <n v="-7.6275872039646142E-2"/>
    <n v="0.2474999639383427"/>
    <n v="0.38799990128219247"/>
    <n v="0.75190001003031115"/>
    <n v="0.8527997959312491"/>
    <x v="6"/>
    <x v="2"/>
    <s v=" "/>
    <x v="1"/>
  </r>
  <r>
    <d v="2019-01-29T00:00:00"/>
    <n v="22368860"/>
    <n v="2628341"/>
    <n v="1093389"/>
    <n v="790192"/>
    <n v="628519"/>
    <n v="2.8097945089736356E-2"/>
    <n v="-0.71708723442563915"/>
    <n v="-0.40462431699643209"/>
    <n v="-0.52481642115115479"/>
    <n v="0.11749999776474974"/>
    <n v="0.41599967431927592"/>
    <n v="0.72269978937048018"/>
    <n v="0.79540035839390932"/>
    <x v="0"/>
    <x v="6"/>
    <d v="2019-01-29T00:00:00"/>
    <x v="2"/>
  </r>
  <r>
    <d v="2019-01-30T00:00:00"/>
    <n v="22368860"/>
    <n v="5536293"/>
    <n v="2303097"/>
    <n v="1614011"/>
    <n v="1283784"/>
    <n v="5.739157024542154E-2"/>
    <n v="-7.8019563062868946E-2"/>
    <n v="4.0403967113556316E-2"/>
    <n v="-0.11382460416483964"/>
    <n v="0.24750000670575076"/>
    <n v="0.41599983960386488"/>
    <n v="0.70080027024480518"/>
    <n v="0.7953997835206823"/>
    <x v="1"/>
    <x v="2"/>
    <s v=" "/>
    <x v="1"/>
  </r>
  <r>
    <d v="2019-01-31T00:00:00"/>
    <n v="20848646"/>
    <n v="5316404"/>
    <n v="2147827"/>
    <n v="1520876"/>
    <n v="1272061"/>
    <n v="6.1014082161498638E-2"/>
    <n v="0.20059441674862155"/>
    <n v="1.0526296911824717E-2"/>
    <n v="0.18808824770202981"/>
    <n v="0.25499996498573574"/>
    <n v="0.4039999593710335"/>
    <n v="0.70809986092920896"/>
    <n v="0.83640020619695488"/>
    <x v="2"/>
    <x v="7"/>
    <s v=" "/>
    <x v="1"/>
  </r>
  <r>
    <d v="2019-02-01T00:00:00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x v="3"/>
    <x v="2"/>
    <s v=" "/>
    <x v="1"/>
  </r>
  <r>
    <d v="2019-02-02T00:00:00"/>
    <n v="43543058"/>
    <n v="9052601"/>
    <n v="2985548"/>
    <n v="2070776"/>
    <n v="1566749"/>
    <n v="3.598160239457688E-2"/>
    <n v="-0.11100185204519353"/>
    <n v="-7.6190478615162038E-2"/>
    <n v="-3.7682418004241769E-2"/>
    <n v="0.20789998258735065"/>
    <n v="0.32980002101053607"/>
    <n v="0.6935999689169291"/>
    <n v="0.7565999412780523"/>
    <x v="4"/>
    <x v="2"/>
    <s v=" "/>
    <x v="1"/>
  </r>
  <r>
    <d v="2019-02-03T00:00:00"/>
    <n v="44889750"/>
    <n v="9709653"/>
    <n v="3268269"/>
    <n v="2333544"/>
    <n v="1892971"/>
    <n v="4.2169337098112596E-2"/>
    <n v="6.0833246003320962E-2"/>
    <n v="-9.9010012363183186E-3"/>
    <n v="7.1441590279339273E-2"/>
    <n v="0.21630000167076002"/>
    <n v="0.33659997942253961"/>
    <n v="0.71399997980582386"/>
    <n v="0.81120004593870954"/>
    <x v="5"/>
    <x v="2"/>
    <s v=" "/>
    <x v="1"/>
  </r>
  <r>
    <d v="2019-02-04T00:00:00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x v="6"/>
    <x v="2"/>
    <s v=" "/>
    <x v="1"/>
  </r>
  <r>
    <d v="2019-02-05T00:00:00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x v="0"/>
    <x v="8"/>
    <s v=" "/>
    <x v="3"/>
  </r>
  <r>
    <d v="2019-02-06T00:00:00"/>
    <n v="20631473"/>
    <n v="5364183"/>
    <n v="2145673"/>
    <n v="1488024"/>
    <n v="1281189"/>
    <n v="6.2098765318404553E-2"/>
    <n v="-2.0213680806117074E-3"/>
    <n v="-7.7669856905524637E-2"/>
    <n v="8.2018928090899168E-2"/>
    <n v="0.26000000096939274"/>
    <n v="0.39999996271566424"/>
    <n v="0.69349989490476882"/>
    <n v="0.86100022580280966"/>
    <x v="1"/>
    <x v="2"/>
    <s v=" "/>
    <x v="1"/>
  </r>
  <r>
    <d v="2019-02-07T00:00:00"/>
    <n v="22151687"/>
    <n v="5482542"/>
    <n v="2193017"/>
    <n v="1616911"/>
    <n v="1378902"/>
    <n v="6.2248170985803472E-2"/>
    <n v="8.3990469010527091E-2"/>
    <n v="6.249998501101639E-2"/>
    <n v="2.0226294989381444E-2"/>
    <n v="0.2474999759611988"/>
    <n v="0.40000003647942872"/>
    <n v="0.73729980205351808"/>
    <n v="0.85280018504419852"/>
    <x v="2"/>
    <x v="2"/>
    <s v=" "/>
    <x v="1"/>
  </r>
  <r>
    <d v="2019-02-08T00:00:00"/>
    <n v="21934513"/>
    <n v="5209447"/>
    <n v="2104616"/>
    <n v="1490279"/>
    <n v="1246469"/>
    <n v="5.6826837231353164E-2"/>
    <n v="-5.7509600938203898E-2"/>
    <n v="6.315782994058794E-2"/>
    <n v="-0.11349911342902064"/>
    <n v="0.23750000740841615"/>
    <n v="0.40399988712813473"/>
    <n v="0.70810019499994303"/>
    <n v="0.83639976138696182"/>
    <x v="3"/>
    <x v="2"/>
    <s v=" "/>
    <x v="1"/>
  </r>
  <r>
    <d v="2019-02-09T00:00:00"/>
    <n v="43991955"/>
    <n v="9145927"/>
    <n v="3265096"/>
    <n v="2286873"/>
    <n v="1855111"/>
    <n v="4.2169323913883797E-2"/>
    <n v="0.1840511785869976"/>
    <n v="1.0309313154317934E-2"/>
    <n v="0.1719690371610445"/>
    <n v="0.20789998989587982"/>
    <n v="0.35700000666963555"/>
    <n v="0.70039992698530151"/>
    <n v="0.81119983488370362"/>
    <x v="4"/>
    <x v="2"/>
    <s v=" "/>
    <x v="1"/>
  </r>
  <r>
    <d v="2019-02-10T00:00:00"/>
    <n v="46236443"/>
    <n v="10000942"/>
    <n v="3366317"/>
    <n v="2197531"/>
    <n v="1799778"/>
    <n v="3.892552893828792E-2"/>
    <n v="-4.9231076440156785E-2"/>
    <n v="2.9999989529903681E-2"/>
    <n v="-7.6923385166750902E-2"/>
    <n v="0.21629998657119884"/>
    <n v="0.33659999228072718"/>
    <n v="0.65279978088813384"/>
    <n v="0.81900005051123281"/>
    <x v="5"/>
    <x v="2"/>
    <s v=" "/>
    <x v="1"/>
  </r>
  <r>
    <d v="2019-02-11T00:00:00"/>
    <n v="22368860"/>
    <n v="5312604"/>
    <n v="2125041"/>
    <n v="1582306"/>
    <n v="1297491"/>
    <n v="5.8004341750093655E-2"/>
    <n v="8.2977972200451333E-2"/>
    <n v="5.1020364054076506E-2"/>
    <n v="3.0406225507084272E-2"/>
    <n v="0.23749998882374873"/>
    <n v="0.39999988706103445"/>
    <n v="0.74460022183101404"/>
    <n v="0.82000005055912073"/>
    <x v="6"/>
    <x v="2"/>
    <s v=" "/>
    <x v="1"/>
  </r>
  <r>
    <d v="2019-02-12T00:00:00"/>
    <n v="22803207"/>
    <n v="5814817"/>
    <n v="2256149"/>
    <n v="1712868"/>
    <n v="1404552"/>
    <n v="6.1594494142863325E-2"/>
    <n v="4.0516023501679044E-2"/>
    <n v="1.9417486578885645E-2"/>
    <n v="2.0696661547025652E-2"/>
    <n v="0.25499996557501758"/>
    <n v="0.38800000068789781"/>
    <n v="0.75919985781080945"/>
    <n v="0.82000014011587585"/>
    <x v="0"/>
    <x v="2"/>
    <s v=" "/>
    <x v="1"/>
  </r>
  <r>
    <d v="2019-02-13T00:00:00"/>
    <n v="21717340"/>
    <n v="5483628"/>
    <n v="2259254"/>
    <n v="1682241"/>
    <n v="1393232"/>
    <n v="6.4152976377401652E-2"/>
    <n v="8.7452358707419409E-2"/>
    <n v="5.2631533028763E-2"/>
    <n v="3.3079740772048449E-2"/>
    <n v="0.25249998388384581"/>
    <n v="0.41199986578228864"/>
    <n v="0.74460020874146948"/>
    <n v="0.82820000225889157"/>
    <x v="1"/>
    <x v="2"/>
    <s v=" "/>
    <x v="1"/>
  </r>
  <r>
    <d v="2019-02-14T00:00:00"/>
    <n v="21500167"/>
    <n v="5213790"/>
    <n v="1981240"/>
    <n v="1402916"/>
    <n v="1184903"/>
    <n v="5.5111339367736073E-2"/>
    <n v="-0.14069092654880477"/>
    <n v="-2.9411712923870126E-2"/>
    <n v="-0.1146512661343102"/>
    <n v="0.24249997686064484"/>
    <n v="0.37999996164018879"/>
    <n v="0.70809997779168599"/>
    <n v="0.84460010435407396"/>
    <x v="2"/>
    <x v="2"/>
    <s v=" "/>
    <x v="1"/>
  </r>
  <r>
    <d v="2019-02-15T00:00:00"/>
    <n v="21500167"/>
    <n v="5482542"/>
    <n v="2214947"/>
    <n v="1633080"/>
    <n v="1285561"/>
    <n v="5.9793070444522596E-2"/>
    <n v="3.1362191919734883E-2"/>
    <n v="-1.9801900302222397E-2"/>
    <n v="5.2197752992891644E-2"/>
    <n v="0.25499997279090902"/>
    <n v="0.40400000583670859"/>
    <n v="0.73729980897962799"/>
    <n v="0.78720025963210616"/>
    <x v="3"/>
    <x v="2"/>
    <s v=" "/>
    <x v="1"/>
  </r>
  <r>
    <d v="2019-02-16T00:00:00"/>
    <n v="45787545"/>
    <n v="9807692"/>
    <n v="3334615"/>
    <n v="2290213"/>
    <n v="1768503"/>
    <n v="3.8624106184334629E-2"/>
    <n v="-4.6686155168073507E-2"/>
    <n v="4.0816303799183329E-2"/>
    <n v="-8.4071011828148912E-2"/>
    <n v="0.21419999696423994"/>
    <n v="0.33999997145097949"/>
    <n v="0.68679982546710794"/>
    <n v="0.77220022766441376"/>
    <x v="4"/>
    <x v="2"/>
    <s v=" "/>
    <x v="1"/>
  </r>
  <r>
    <d v="2019-02-17T00:00:00"/>
    <n v="45338648"/>
    <n v="9901960"/>
    <n v="3232000"/>
    <n v="2087872"/>
    <n v="1579683"/>
    <n v="3.4841863833257665E-2"/>
    <n v="-0.12229008244350137"/>
    <n v="-1.9417454730133787E-2"/>
    <n v="-0.10490968822811508"/>
    <n v="0.21839998404892885"/>
    <n v="0.32640002585346739"/>
    <n v="0.64600000000000002"/>
    <n v="0.75659954250068973"/>
    <x v="5"/>
    <x v="2"/>
    <s v=" "/>
    <x v="1"/>
  </r>
  <r>
    <d v="2019-02-18T00:00:00"/>
    <n v="21717340"/>
    <n v="5592215"/>
    <n v="2348730"/>
    <n v="1800301"/>
    <n v="1431960"/>
    <n v="6.5936251861415815E-2"/>
    <n v="0.10363771309396363"/>
    <n v="-2.9126207515823954E-2"/>
    <n v="0.13674683432312817"/>
    <n v="0.25749999769769227"/>
    <n v="0.4199999463539939"/>
    <n v="0.76649976795970587"/>
    <n v="0.79540032472347677"/>
    <x v="6"/>
    <x v="2"/>
    <s v=" "/>
    <x v="1"/>
  </r>
  <r>
    <d v="2019-02-19T00:00:00"/>
    <n v="21934513"/>
    <n v="5648137"/>
    <n v="948887"/>
    <n v="727321"/>
    <n v="620260"/>
    <n v="2.8277810407735061E-2"/>
    <n v="-0.55839299648571217"/>
    <n v="-3.8095258977849822E-2"/>
    <n v="-0.54090360183579034"/>
    <n v="0.25749999555495034"/>
    <n v="0.16799999716720751"/>
    <n v="0.76649906680142099"/>
    <n v="0.8528008953405718"/>
    <x v="0"/>
    <x v="9"/>
    <s v=" "/>
    <x v="4"/>
  </r>
  <r>
    <d v="2019-02-20T00:00:00"/>
    <n v="22151687"/>
    <n v="5427163"/>
    <n v="2105739"/>
    <n v="1537189"/>
    <n v="1222680"/>
    <n v="5.5195796148618387E-2"/>
    <n v="-0.12241464451003137"/>
    <n v="2.000001105107807E-2"/>
    <n v="-0.13962220826808736"/>
    <n v="0.24499998577986409"/>
    <n v="0.38799995504096707"/>
    <n v="0.7299997768004487"/>
    <n v="0.79539991503972507"/>
    <x v="1"/>
    <x v="2"/>
    <s v=" "/>
    <x v="1"/>
  </r>
  <r>
    <d v="2019-02-21T00:00:00"/>
    <n v="20848646"/>
    <n v="5003675"/>
    <n v="1921411"/>
    <n v="1444709"/>
    <n v="1149121"/>
    <n v="5.5117296346247138E-2"/>
    <n v="-3.019825251518482E-2"/>
    <n v="-3.0303068357704799E-2"/>
    <n v="1.0808988820465437E-4"/>
    <n v="0.23999999808141018"/>
    <n v="0.38399996002937842"/>
    <n v="0.75190003596315413"/>
    <n v="0.79539962719135826"/>
    <x v="2"/>
    <x v="2"/>
    <s v=" "/>
    <x v="1"/>
  </r>
  <r>
    <d v="2019-02-22T00:00:00"/>
    <n v="22151687"/>
    <n v="5704059"/>
    <n v="2304440"/>
    <n v="1749530"/>
    <n v="1377230"/>
    <n v="6.2172691407205237E-2"/>
    <n v="7.1306612443905903E-2"/>
    <n v="3.0302975335167126E-2"/>
    <n v="3.9797604387794561E-2"/>
    <n v="0.25749998182982631"/>
    <n v="0.40400002875145574"/>
    <n v="0.75919963201471941"/>
    <n v="0.78719999085468673"/>
    <x v="3"/>
    <x v="2"/>
    <s v=" "/>
    <x v="1"/>
  </r>
  <r>
    <d v="2019-02-23T00:00:00"/>
    <n v="43094160"/>
    <n v="9049773"/>
    <n v="2923076"/>
    <n v="1908184"/>
    <n v="1443732"/>
    <n v="3.3501801636230989E-2"/>
    <n v="-0.18364175802924843"/>
    <n v="-5.8823552536471535E-2"/>
    <n v="-0.13261936790607654"/>
    <n v="0.20999998607699977"/>
    <n v="0.32299992497049373"/>
    <n v="0.65279999562105129"/>
    <n v="0.75659999245355791"/>
    <x v="4"/>
    <x v="2"/>
    <s v=" "/>
    <x v="1"/>
  </r>
  <r>
    <d v="2019-02-24T00:00:00"/>
    <n v="44440853"/>
    <n v="8959276"/>
    <n v="3168000"/>
    <n v="2046528"/>
    <n v="1644180"/>
    <n v="3.699703963828057E-2"/>
    <n v="4.0829077732684294E-2"/>
    <n v="-1.9802002472636637E-2"/>
    <n v="6.1855927551318857E-2"/>
    <n v="0.201600000792064"/>
    <n v="0.35360000071434344"/>
    <n v="0.64600000000000002"/>
    <n v="0.80339970916596304"/>
    <x v="5"/>
    <x v="2"/>
    <s v=" "/>
    <x v="1"/>
  </r>
  <r>
    <d v="2019-02-25T00:00:00"/>
    <n v="21065820"/>
    <n v="5055796"/>
    <n v="2042541"/>
    <n v="1505966"/>
    <n v="1271939"/>
    <n v="6.0379277901358691E-2"/>
    <n v="-0.11174962987792958"/>
    <n v="-2.9999947507378666E-2"/>
    <n v="-8.427797764023226E-2"/>
    <n v="0.2399999620237902"/>
    <n v="0.40399988448901025"/>
    <n v="0.73730025492756324"/>
    <n v="0.84460007729258169"/>
    <x v="6"/>
    <x v="2"/>
    <s v=" "/>
    <x v="1"/>
  </r>
  <r>
    <d v="2019-02-26T00:00:00"/>
    <n v="22368860"/>
    <n v="5480370"/>
    <n v="2257912"/>
    <n v="1681241"/>
    <n v="1364832"/>
    <n v="6.1014821497385206E-2"/>
    <n v="1.2004191790539451"/>
    <n v="1.980199148273698E-2"/>
    <n v="1.157692572996929"/>
    <n v="0.24499996870649643"/>
    <n v="0.41199991971345001"/>
    <n v="0.74459987811748196"/>
    <n v="0.81180033082704983"/>
    <x v="0"/>
    <x v="10"/>
    <s v=" "/>
    <x v="5"/>
  </r>
  <r>
    <d v="2019-02-27T00:00:00"/>
    <n v="21500167"/>
    <n v="5482542"/>
    <n v="2105296"/>
    <n v="1613709"/>
    <n v="1323241"/>
    <n v="6.1545614971269758E-2"/>
    <n v="8.2246376811594191E-2"/>
    <n v="-2.9411712923870126E-2"/>
    <n v="0.11504171088598958"/>
    <n v="0.25499997279090902"/>
    <n v="0.38399997665316565"/>
    <n v="0.76649981760284536"/>
    <n v="0.81999976451764223"/>
    <x v="1"/>
    <x v="2"/>
    <s v=" "/>
    <x v="1"/>
  </r>
  <r>
    <d v="2019-02-28T00:00:00"/>
    <n v="22586034"/>
    <n v="5759438"/>
    <n v="2280737"/>
    <n v="1648289"/>
    <n v="1405660"/>
    <n v="6.2235804656984049E-2"/>
    <n v="0.22324803045110131"/>
    <n v="8.3333329336271023E-2"/>
    <n v="0.12915198644756454"/>
    <n v="0.25499997033565081"/>
    <n v="0.39599992221463276"/>
    <n v="0.72270016227210765"/>
    <n v="0.85279947873218831"/>
    <x v="2"/>
    <x v="11"/>
    <s v=" "/>
    <x v="1"/>
  </r>
  <r>
    <d v="2019-03-01T00:00:00"/>
    <n v="22368860"/>
    <n v="5815903"/>
    <n v="2442679"/>
    <n v="1872313"/>
    <n v="1458532"/>
    <n v="6.5203680473658474E-2"/>
    <n v="5.9032986501891482E-2"/>
    <n v="9.8039043079567456E-3"/>
    <n v="4.8751131692233107E-2"/>
    <n v="0.25999997317699697"/>
    <n v="0.41999995529499029"/>
    <n v="0.76649981434318626"/>
    <n v="0.77900009239908075"/>
    <x v="3"/>
    <x v="2"/>
    <s v=" "/>
    <x v="1"/>
  </r>
  <r>
    <d v="2019-03-02T00:00:00"/>
    <n v="46685340"/>
    <n v="9803921"/>
    <n v="3333333"/>
    <n v="1110666"/>
    <n v="900972"/>
    <n v="1.9298820571939712E-2"/>
    <n v="-0.37594234941110949"/>
    <n v="8.3333360405835055E-2"/>
    <n v="-0.42394678407179354"/>
    <n v="0.20999999143199985"/>
    <n v="0.33999998571999918"/>
    <n v="0.33319983331998332"/>
    <n v="0.81119976662651061"/>
    <x v="4"/>
    <x v="12"/>
    <s v=" "/>
    <x v="6"/>
  </r>
  <r>
    <d v="2019-03-03T00:00:00"/>
    <n v="43991955"/>
    <n v="8961161"/>
    <n v="2924923"/>
    <n v="2088395"/>
    <n v="1694106"/>
    <n v="3.8509450193791116E-2"/>
    <n v="3.03652884720651E-2"/>
    <n v="-1.0100976689217722E-2"/>
    <n v="4.0879231697923846E-2"/>
    <n v="0.20369999469221134"/>
    <n v="0.3264000055349971"/>
    <n v="0.71399999247843449"/>
    <n v="0.81119998850792119"/>
    <x v="5"/>
    <x v="2"/>
    <s v=" "/>
    <x v="1"/>
  </r>
  <r>
    <d v="2019-03-04T00:00:00"/>
    <n v="21717340"/>
    <n v="5700801"/>
    <n v="2371533"/>
    <n v="1765843"/>
    <n v="1375592"/>
    <n v="6.3340722206310721E-2"/>
    <n v="8.1492115581014435E-2"/>
    <n v="3.0927779261751054E-2"/>
    <n v="4.9047362073294742E-2"/>
    <n v="0.2624999654653839"/>
    <n v="0.4159999621105876"/>
    <n v="0.74459980105695345"/>
    <n v="0.77900017158943347"/>
    <x v="6"/>
    <x v="2"/>
    <s v=" "/>
    <x v="1"/>
  </r>
  <r>
    <d v="2019-03-05T00:00:00"/>
    <n v="21717340"/>
    <n v="5266455"/>
    <n v="2001252"/>
    <n v="1490132"/>
    <n v="1258566"/>
    <n v="5.7952124891906653E-2"/>
    <n v="-7.7860132236055479E-2"/>
    <n v="-2.9126207515823954E-2"/>
    <n v="-5.019594469533617E-2"/>
    <n v="0.24250000230230775"/>
    <n v="0.37999982910705588"/>
    <n v="0.74459988047482273"/>
    <n v="0.84460034413058704"/>
    <x v="0"/>
    <x v="2"/>
    <s v=" "/>
    <x v="1"/>
  </r>
  <r>
    <d v="2019-03-06T00:00:00"/>
    <n v="21065820"/>
    <n v="5161125"/>
    <n v="2002516"/>
    <n v="1417982"/>
    <n v="1104608"/>
    <n v="5.2436031448099336E-2"/>
    <n v="-0.16522538222440208"/>
    <n v="-2.0202030068046883E-2"/>
    <n v="-0.14801352667323064"/>
    <n v="0.24499995727676396"/>
    <n v="0.38799990312189686"/>
    <n v="0.70810020993590062"/>
    <n v="0.77900001551500653"/>
    <x v="1"/>
    <x v="2"/>
    <s v=" "/>
    <x v="1"/>
  </r>
  <r>
    <d v="2019-03-07T00:00:00"/>
    <n v="21717340"/>
    <n v="5157868"/>
    <n v="2042515"/>
    <n v="1446305"/>
    <n v="1221549"/>
    <n v="5.624763437879593E-2"/>
    <n v="-0.13097833046398133"/>
    <n v="-3.8461558896224046E-2"/>
    <n v="-9.6217447676498091E-2"/>
    <n v="0.23749998848846129"/>
    <n v="0.3959998588564112"/>
    <n v="0.70810006291263472"/>
    <n v="0.84459985964232998"/>
    <x v="2"/>
    <x v="2"/>
    <s v=" "/>
    <x v="1"/>
  </r>
  <r>
    <d v="2019-03-08T00:00:00"/>
    <n v="21717340"/>
    <n v="5700801"/>
    <n v="2394336"/>
    <n v="1730387"/>
    <n v="1390539"/>
    <n v="6.402897408246129E-2"/>
    <n v="-4.6617420803931608E-2"/>
    <n v="-2.9126207515823954E-2"/>
    <n v="-1.8015952207970032E-2"/>
    <n v="0.2624999654653839"/>
    <n v="0.41999992632614258"/>
    <n v="0.72270015570078716"/>
    <n v="0.80360000392975672"/>
    <x v="3"/>
    <x v="2"/>
    <s v=" "/>
    <x v="1"/>
  </r>
  <r>
    <d v="2019-03-09T00:00:00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x v="4"/>
    <x v="13"/>
    <s v=" "/>
    <x v="7"/>
  </r>
  <r>
    <d v="2019-03-10T00:00:00"/>
    <n v="46236443"/>
    <n v="10098039"/>
    <n v="3502000"/>
    <n v="2262292"/>
    <n v="1711650"/>
    <n v="3.7019499964562587E-2"/>
    <n v="1.0355904530176874E-2"/>
    <n v="5.1020374066121921E-2"/>
    <n v="-3.8690508997938244E-2"/>
    <n v="0.21839999672985225"/>
    <n v="0.34680000740737882"/>
    <n v="0.64600000000000002"/>
    <n v="0.75659994377383644"/>
    <x v="5"/>
    <x v="2"/>
    <s v=" "/>
    <x v="1"/>
  </r>
  <r>
    <d v="2019-03-11T00:00:00"/>
    <n v="21282993"/>
    <n v="5107918"/>
    <n v="2104462"/>
    <n v="1459444"/>
    <n v="1220679"/>
    <n v="5.735466811458332E-2"/>
    <n v="-0.11261551390237801"/>
    <n v="-1.9999965004919074E-2"/>
    <n v="-9.4505617921909368E-2"/>
    <n v="0.23999998496452074"/>
    <n v="0.41199995771271192"/>
    <n v="0.69349981135321048"/>
    <n v="0.83640002631138977"/>
    <x v="6"/>
    <x v="2"/>
    <s v=" "/>
    <x v="1"/>
  </r>
  <r>
    <d v="2019-03-12T00:00:00"/>
    <n v="21500167"/>
    <n v="5428792"/>
    <n v="2149801"/>
    <n v="1600742"/>
    <n v="1299482"/>
    <n v="6.04405537873264E-2"/>
    <n v="3.2510015366695066E-2"/>
    <n v="-9.9999364563004844E-3"/>
    <n v="4.2939390057935123E-2"/>
    <n v="0.25249999220936281"/>
    <n v="0.39599988358367755"/>
    <n v="0.74460008158894708"/>
    <n v="0.81179977785302071"/>
    <x v="0"/>
    <x v="2"/>
    <s v=" "/>
    <x v="1"/>
  </r>
  <r>
    <d v="2019-03-13T00:00:00"/>
    <n v="21717340"/>
    <n v="5700801"/>
    <n v="2166304"/>
    <n v="1533960"/>
    <n v="1232690"/>
    <n v="5.6760634589687317E-2"/>
    <n v="0.11595244647875091"/>
    <n v="3.0927779261751054E-2"/>
    <n v="8.2473883361452227E-2"/>
    <n v="0.2624999654653839"/>
    <n v="0.37999993334270044"/>
    <n v="0.70810006351832433"/>
    <n v="0.80359983311168481"/>
    <x v="1"/>
    <x v="2"/>
    <s v=" "/>
    <x v="1"/>
  </r>
  <r>
    <d v="2019-03-14T00:00:00"/>
    <n v="22803207"/>
    <n v="5415761"/>
    <n v="2144641"/>
    <n v="1628211"/>
    <n v="1268377"/>
    <n v="5.5622746397030909E-2"/>
    <n v="3.8334933760332257E-2"/>
    <n v="5.0000004604615844E-2"/>
    <n v="-1.1109586894921697E-2"/>
    <n v="0.23749997094706898"/>
    <n v="0.39599993426593233"/>
    <n v="0.75919979148025241"/>
    <n v="0.77900038754190948"/>
    <x v="2"/>
    <x v="2"/>
    <s v=" "/>
    <x v="1"/>
  </r>
  <r>
    <d v="2019-03-15T00:00:00"/>
    <n v="21500167"/>
    <n v="5106289"/>
    <n v="2124216"/>
    <n v="1519664"/>
    <n v="1183818"/>
    <n v="5.5060874643438819E-2"/>
    <n v="-0.14866249706049239"/>
    <n v="-9.9999364563004844E-3"/>
    <n v="-0.14006314434263278"/>
    <n v="0.23749996918628585"/>
    <n v="0.41599995613252599"/>
    <n v="0.71539994049569344"/>
    <n v="0.77899983154170926"/>
    <x v="3"/>
    <x v="2"/>
    <s v=" "/>
    <x v="1"/>
  </r>
  <r>
    <d v="2019-03-16T00:00:00"/>
    <n v="42645263"/>
    <n v="9313725"/>
    <n v="3293333"/>
    <n v="2217072"/>
    <n v="1815781"/>
    <n v="4.2578726739239479E-2"/>
    <n v="-2.4003516193720209E-3"/>
    <n v="-8.6538474102115903E-2"/>
    <n v="9.2109075948952679E-2"/>
    <n v="0.21839998970108357"/>
    <n v="0.35359998282105171"/>
    <n v="0.67320006813765876"/>
    <n v="0.81899956338810831"/>
    <x v="4"/>
    <x v="2"/>
    <s v=" "/>
    <x v="1"/>
  </r>
  <r>
    <d v="2019-03-17T00:00:00"/>
    <n v="42645263"/>
    <n v="8686840"/>
    <n v="2894455"/>
    <n v="1968229"/>
    <n v="1504514"/>
    <n v="3.5279744903906445E-2"/>
    <n v="-0.12101539450238075"/>
    <n v="-7.7669905432383946E-2"/>
    <n v="-4.6995639117804022E-2"/>
    <n v="0.20369999828585886"/>
    <n v="0.33319998986973398"/>
    <n v="0.6799998618047266"/>
    <n v="0.76439987420163003"/>
    <x v="5"/>
    <x v="2"/>
    <s v=" "/>
    <x v="1"/>
  </r>
  <r>
    <d v="2019-03-18T00:00:00"/>
    <n v="22368860"/>
    <n v="5368526"/>
    <n v="2233307"/>
    <n v="1614011"/>
    <n v="1310254"/>
    <n v="5.8574911729967462E-2"/>
    <n v="7.3381290249115549E-2"/>
    <n v="5.1020364054076506E-2"/>
    <n v="2.1275401907066005E-2"/>
    <n v="0.23999998211799797"/>
    <n v="0.4160000342738398"/>
    <n v="0.72270001392553729"/>
    <n v="0.81179991957923459"/>
    <x v="6"/>
    <x v="2"/>
    <s v=" "/>
    <x v="1"/>
  </r>
  <r>
    <d v="2019-03-19T00:00:00"/>
    <n v="21934513"/>
    <n v="5757809"/>
    <n v="2418280"/>
    <n v="1835958"/>
    <n v="707578"/>
    <n v="3.2258660130726403E-2"/>
    <n v="-0.45549226537958976"/>
    <n v="2.0201937045509322E-2"/>
    <n v="-0.46627457709544307"/>
    <n v="0.26249996979645729"/>
    <n v="0.42000003820897847"/>
    <n v="0.75919992722100005"/>
    <n v="0.38539988387533919"/>
    <x v="0"/>
    <x v="14"/>
    <s v=" "/>
    <x v="8"/>
  </r>
  <r>
    <d v="2019-03-20T00:00:00"/>
    <n v="21282993"/>
    <n v="5427163"/>
    <n v="2149156"/>
    <n v="1600262"/>
    <n v="1377825"/>
    <n v="6.4738310067573676E-2"/>
    <n v="0.11773844194404104"/>
    <n v="-1.9999965004919074E-2"/>
    <n v="0.14054944127308611"/>
    <n v="0.25499998989803735"/>
    <n v="0.39599989902643423"/>
    <n v="0.74460020584824926"/>
    <n v="0.86099963630955434"/>
    <x v="1"/>
    <x v="2"/>
    <s v=" "/>
    <x v="1"/>
  </r>
  <r>
    <d v="2019-03-21T00:00:00"/>
    <n v="21717340"/>
    <n v="5429335"/>
    <n v="2128299"/>
    <n v="1475975"/>
    <n v="1234506"/>
    <n v="5.6844254406847247E-2"/>
    <n v="-2.6704205453110585E-2"/>
    <n v="-4.7619051795569911E-2"/>
    <n v="2.1960584274233863E-2"/>
    <n v="0.25"/>
    <n v="0.39199994106092184"/>
    <n v="0.6934998324953402"/>
    <n v="0.83640034553430787"/>
    <x v="2"/>
    <x v="2"/>
    <s v=" "/>
    <x v="1"/>
  </r>
  <r>
    <d v="2019-03-22T00:00:00"/>
    <n v="21065820"/>
    <n v="5529777"/>
    <n v="2123434"/>
    <n v="1612111"/>
    <n v="1361589"/>
    <n v="6.4634986912448691E-2"/>
    <n v="0.15016750885693586"/>
    <n v="-2.0202030068046883E-2"/>
    <n v="0.17388231354858696"/>
    <n v="0.26249996439730333"/>
    <n v="0.38399993345120426"/>
    <n v="0.75919995629720538"/>
    <n v="0.84460003064305122"/>
    <x v="3"/>
    <x v="2"/>
    <s v=" "/>
    <x v="1"/>
  </r>
  <r>
    <d v="2019-03-23T00:00:00"/>
    <n v="44440853"/>
    <n v="9612556"/>
    <n v="3268269"/>
    <n v="2289095"/>
    <n v="1874769"/>
    <n v="4.2185711421875723E-2"/>
    <n v="3.2486296530253478E-2"/>
    <n v="4.2105264638900852E-2"/>
    <n v="-9.2303210420231485E-3"/>
    <n v="0.21629998866133376"/>
    <n v="0.33999999583877588"/>
    <n v="0.70039981409119012"/>
    <n v="0.8190000851865038"/>
    <x v="4"/>
    <x v="2"/>
    <s v=" "/>
    <x v="1"/>
  </r>
  <r>
    <d v="2019-03-24T00:00:00"/>
    <n v="45338648"/>
    <n v="9425904"/>
    <n v="3300951"/>
    <n v="2289540"/>
    <n v="1839416"/>
    <n v="4.05705966353474E-2"/>
    <n v="0.22259812803337153"/>
    <n v="6.3157920407615809E-2"/>
    <n v="0.14996853706998059"/>
    <n v="0.20789997972590626"/>
    <n v="0.35019993838256785"/>
    <n v="0.69360011705717539"/>
    <n v="0.80339980956873436"/>
    <x v="5"/>
    <x v="15"/>
    <s v=" "/>
    <x v="1"/>
  </r>
  <r>
    <d v="2019-03-25T00:00:00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x v="6"/>
    <x v="2"/>
    <s v=" "/>
    <x v="1"/>
  </r>
  <r>
    <d v="2019-03-26T00:00:00"/>
    <n v="20848646"/>
    <n v="5107918"/>
    <n v="2043167"/>
    <n v="1476597"/>
    <n v="1259241"/>
    <n v="6.0399174123825596E-2"/>
    <n v="0.77964973472889199"/>
    <n v="-4.950491032145643E-2"/>
    <n v="0.87233982685769784"/>
    <n v="0.2449999870495187"/>
    <n v="0.39999996084510364"/>
    <n v="0.72270010234112048"/>
    <n v="0.85279937586220211"/>
    <x v="0"/>
    <x v="16"/>
    <s v=" "/>
    <x v="9"/>
  </r>
  <r>
    <d v="2019-03-27T00:00:00"/>
    <n v="20848646"/>
    <n v="5212161"/>
    <n v="2084864"/>
    <n v="1476292"/>
    <n v="1150032"/>
    <n v="5.5160992229423438E-2"/>
    <n v="-0.16532796254967064"/>
    <n v="-2.0408173813155628E-2"/>
    <n v="-0.14793895342886554"/>
    <n v="0.24999997601762725"/>
    <n v="0.39999992325639977"/>
    <n v="0.70809990483791752"/>
    <n v="0.77900036036231313"/>
    <x v="1"/>
    <x v="2"/>
    <s v=" "/>
    <x v="1"/>
  </r>
  <r>
    <d v="2019-03-28T00:00:00"/>
    <n v="21500167"/>
    <n v="5267540"/>
    <n v="2064876"/>
    <n v="1552580"/>
    <n v="1311309"/>
    <n v="6.0990642537799823E-2"/>
    <n v="6.221354938736634E-2"/>
    <n v="-9.9999364563004844E-3"/>
    <n v="7.2942959217582981E-2"/>
    <n v="0.24499995744219102"/>
    <n v="0.39200006074942001"/>
    <n v="0.75189987195357011"/>
    <n v="0.84459995620193484"/>
    <x v="2"/>
    <x v="2"/>
    <s v=" "/>
    <x v="1"/>
  </r>
  <r>
    <d v="2019-03-29T00:00:00"/>
    <n v="22803207"/>
    <n v="5757809"/>
    <n v="2234030"/>
    <n v="1712384"/>
    <n v="1390113"/>
    <n v="6.0961293733815598E-2"/>
    <n v="2.0949052908036059E-2"/>
    <n v="8.247417297186499E-2"/>
    <n v="-5.6837532644808841E-2"/>
    <n v="0.25249996634245347"/>
    <n v="0.38800001875713486"/>
    <n v="0.76650000223810777"/>
    <n v="0.81179980658543882"/>
    <x v="3"/>
    <x v="2"/>
    <s v=" "/>
    <x v="1"/>
  </r>
  <r>
    <d v="2019-03-30T00:00:00"/>
    <n v="44889750"/>
    <n v="9898190"/>
    <n v="3399038"/>
    <n v="2311346"/>
    <n v="1748764"/>
    <n v="3.8956866545258102E-2"/>
    <n v="-6.7210947055343917E-2"/>
    <n v="1.0101021692856316E-2"/>
    <n v="-7.6538827195012704E-2"/>
    <n v="0.22050000278460005"/>
    <n v="0.34339995494125691"/>
    <n v="0.68000004707214212"/>
    <n v="0.75659983403609843"/>
    <x v="4"/>
    <x v="2"/>
    <s v=" "/>
    <x v="1"/>
  </r>
  <r>
    <d v="2019-03-31T00:00:00"/>
    <n v="42645263"/>
    <n v="8597285"/>
    <n v="2806153"/>
    <n v="2003593"/>
    <n v="1640943"/>
    <n v="3.8478904444791441E-2"/>
    <n v="-0.10790000739365102"/>
    <n v="-5.9405963305433462E-2"/>
    <n v="-5.1556850626484518E-2"/>
    <n v="0.20159999951225532"/>
    <n v="0.32639990415578873"/>
    <n v="0.71399991376093885"/>
    <n v="0.81900016620141913"/>
    <x v="5"/>
    <x v="2"/>
    <s v=" "/>
    <x v="1"/>
  </r>
  <r>
    <d v="2019-04-01T00:00:00"/>
    <n v="21065820"/>
    <n v="5424448"/>
    <n v="2278268"/>
    <n v="1629873"/>
    <n v="1363225"/>
    <n v="6.4712648261496586E-2"/>
    <n v="8.3129559033894296E-3"/>
    <n v="-5.8252370326638991E-2"/>
    <n v="7.068280972632901E-2"/>
    <n v="0.25749996914432954"/>
    <n v="0.41999997050391119"/>
    <n v="0.71540003195409851"/>
    <n v="0.8363995231530309"/>
    <x v="6"/>
    <x v="2"/>
    <s v=" "/>
    <x v="1"/>
  </r>
  <r>
    <d v="2019-04-02T00:00:00"/>
    <n v="22803207"/>
    <n v="5700801"/>
    <n v="2257517"/>
    <n v="1565588"/>
    <n v="1309458"/>
    <n v="5.7424291241139895E-2"/>
    <n v="3.9878784124722788E-2"/>
    <n v="9.3749977516524474E-2"/>
    <n v="-4.9253701326889554E-2"/>
    <n v="0.24999996710988942"/>
    <n v="0.39599996561886652"/>
    <n v="0.69349998250290035"/>
    <n v="0.83640012570356947"/>
    <x v="0"/>
    <x v="2"/>
    <s v=" "/>
    <x v="1"/>
  </r>
  <r>
    <d v="2019-04-03T00:00:00"/>
    <n v="22368860"/>
    <n v="5536293"/>
    <n v="2303097"/>
    <n v="1597198"/>
    <n v="1335896"/>
    <n v="5.9721237470304701E-2"/>
    <n v="0.16161637241398497"/>
    <n v="7.2916633191269842E-2"/>
    <n v="8.267155931340886E-2"/>
    <n v="0.24750000670575076"/>
    <n v="0.41599983960386488"/>
    <n v="0.69350010008262786"/>
    <n v="0.83639974505352499"/>
    <x v="1"/>
    <x v="2"/>
    <s v=" "/>
    <x v="1"/>
  </r>
  <r>
    <d v="2019-04-04T00:00:00"/>
    <n v="22151687"/>
    <n v="5814817"/>
    <n v="1162963"/>
    <n v="806515"/>
    <n v="628275"/>
    <n v="2.8362399667348135E-2"/>
    <n v="-0.52087951809985289"/>
    <n v="3.0302975335167126E-2"/>
    <n v="-0.53497129252622422"/>
    <n v="0.26249996219249577"/>
    <n v="0.19999993121021695"/>
    <n v="0.69350013714967718"/>
    <n v="0.77899977061802939"/>
    <x v="2"/>
    <x v="17"/>
    <s v=" "/>
    <x v="10"/>
  </r>
  <r>
    <d v="2019-04-05T00:00:00"/>
    <n v="22586034"/>
    <n v="5928833"/>
    <n v="2418964"/>
    <n v="1854136"/>
    <n v="1566003"/>
    <n v="6.9335014726357003E-2"/>
    <n v="0.12652928215188264"/>
    <n v="-9.5237928177200892E-3"/>
    <n v="0.13736127433753009"/>
    <n v="0.26249995904548801"/>
    <n v="0.40800002293874699"/>
    <n v="0.76650003885961093"/>
    <n v="0.84459985675268701"/>
    <x v="3"/>
    <x v="2"/>
    <s v=" "/>
    <x v="1"/>
  </r>
  <r>
    <d v="2019-04-06T00:00:00"/>
    <n v="46685340"/>
    <n v="9999999"/>
    <n v="3434000"/>
    <n v="2288417"/>
    <n v="1856364"/>
    <n v="3.9763317563929063E-2"/>
    <n v="6.1529171460528609E-2"/>
    <n v="4.0000000891072141E-2"/>
    <n v="2.0701126404354619E-2"/>
    <n v="0.2141999822642397"/>
    <n v="0.34340003434000343"/>
    <n v="0.66639982527664532"/>
    <n v="0.81120005663303496"/>
    <x v="4"/>
    <x v="2"/>
    <s v=" "/>
    <x v="1"/>
  </r>
  <r>
    <d v="2019-04-07T00:00:00"/>
    <n v="43094160"/>
    <n v="8687782"/>
    <n v="2983384"/>
    <n v="1947553"/>
    <n v="1503900"/>
    <n v="3.4898000100245602E-2"/>
    <n v="-8.3514783877319365E-2"/>
    <n v="1.0526304435092948E-2"/>
    <n v="-9.306149424507737E-2"/>
    <n v="0.20159998477751973"/>
    <n v="0.3433999610027047"/>
    <n v="0.6527999747937242"/>
    <n v="0.77219978095589692"/>
    <x v="5"/>
    <x v="2"/>
    <s v=" "/>
    <x v="1"/>
  </r>
  <r>
    <d v="2019-04-08T00:00:00"/>
    <n v="21500167"/>
    <n v="5536293"/>
    <n v="2170226"/>
    <n v="1520894"/>
    <n v="1259605"/>
    <n v="5.8585824007785614E-2"/>
    <n v="-7.6010929963872487E-2"/>
    <n v="2.0618566978098496E-2"/>
    <n v="-9.46773840710885E-2"/>
    <n v="0.25749999988372185"/>
    <n v="0.39199984538390581"/>
    <n v="0.70079982453440337"/>
    <n v="0.82820038740372437"/>
    <x v="6"/>
    <x v="2"/>
    <s v=" "/>
    <x v="1"/>
  </r>
  <r>
    <d v="2019-04-09T00:00:00"/>
    <n v="21717340"/>
    <n v="5592215"/>
    <n v="2214517"/>
    <n v="1535767"/>
    <n v="1322295"/>
    <n v="6.088660029266936E-2"/>
    <n v="9.8032926600166714E-3"/>
    <n v="-4.7619051795569911E-2"/>
    <n v="6.0293457293017383E-2"/>
    <n v="0.25749999769769227"/>
    <n v="0.39599997496519718"/>
    <n v="0.69349975638028516"/>
    <n v="0.86099974800864976"/>
    <x v="0"/>
    <x v="2"/>
    <s v=" "/>
    <x v="1"/>
  </r>
  <r>
    <d v="2019-04-10T00:00:00"/>
    <n v="21500167"/>
    <n v="5375041"/>
    <n v="2064016"/>
    <n v="1521799"/>
    <n v="1210438"/>
    <n v="5.6299004561220382E-2"/>
    <n v="-9.3912999215507775E-2"/>
    <n v="-3.8834883747753235E-2"/>
    <n v="-5.7303449393291017E-2"/>
    <n v="0.24999996511655004"/>
    <n v="0.38400004762754369"/>
    <n v="0.73730000155037556"/>
    <n v="0.79539939242961788"/>
    <x v="1"/>
    <x v="2"/>
    <s v=" "/>
    <x v="1"/>
  </r>
  <r>
    <d v="2019-04-11T00:00:00"/>
    <n v="20631473"/>
    <n v="5106289"/>
    <n v="1981240"/>
    <n v="1504157"/>
    <n v="1208741"/>
    <n v="5.8587237081908793E-2"/>
    <n v="0.9239043412518404"/>
    <n v="-6.8627420442282427E-2"/>
    <n v="1.0656657324153227"/>
    <n v="0.24749997249348119"/>
    <n v="0.38799997414952425"/>
    <n v="0.75919979406836124"/>
    <n v="0.80360028906556957"/>
    <x v="2"/>
    <x v="18"/>
    <s v=" "/>
    <x v="11"/>
  </r>
  <r>
    <d v="2019-04-12T00:00:00"/>
    <n v="20631473"/>
    <n v="5054710"/>
    <n v="1920790"/>
    <n v="1402176"/>
    <n v="1138287"/>
    <n v="5.5172357300906243E-2"/>
    <n v="-0.27312591355188975"/>
    <n v="-8.6538441103775954E-2"/>
    <n v="-0.20426414390111858"/>
    <n v="0.24499995710437156"/>
    <n v="0.38000003956705725"/>
    <n v="0.72999963556661585"/>
    <n v="0.8118003731343284"/>
    <x v="3"/>
    <x v="19"/>
    <s v=" "/>
    <x v="12"/>
  </r>
  <r>
    <d v="2019-04-13T00:00:00"/>
    <n v="43094160"/>
    <n v="9140271"/>
    <n v="3107692"/>
    <n v="2113230"/>
    <n v="1598870"/>
    <n v="3.7101778988150598E-2"/>
    <n v="-0.13870878771620221"/>
    <n v="-7.6923099990770072E-2"/>
    <n v="-6.6934520025885735E-2"/>
    <n v="0.21209999220311987"/>
    <n v="0.3399999846831675"/>
    <n v="0.67999981980196234"/>
    <n v="0.75660008612408491"/>
    <x v="4"/>
    <x v="2"/>
    <s v=" "/>
    <x v="1"/>
  </r>
  <r>
    <d v="2019-04-14T00:00:00"/>
    <n v="46685340"/>
    <n v="9803921"/>
    <n v="3466666"/>
    <n v="2357333"/>
    <n v="1930656"/>
    <n v="4.1354652231300019E-2"/>
    <n v="0.28376620785956508"/>
    <n v="8.3333360405835055E-2"/>
    <n v="0.18501496110113713"/>
    <n v="0.20999999143199985"/>
    <n v="0.35359995250879722"/>
    <n v="0.68000003461539127"/>
    <n v="0.81900011580883991"/>
    <x v="5"/>
    <x v="20"/>
    <s v=" "/>
    <x v="1"/>
  </r>
  <r>
    <d v="2019-04-15T00:00:00"/>
    <n v="21065820"/>
    <n v="5477113"/>
    <n v="2256570"/>
    <n v="1729661"/>
    <n v="1418322"/>
    <n v="6.732811730091684E-2"/>
    <n v="0.12600537470079898"/>
    <n v="-2.0202030068046883E-2"/>
    <n v="0.14922199083466747"/>
    <n v="0.25999999050594758"/>
    <n v="0.41199989848666624"/>
    <n v="0.76650004209929223"/>
    <n v="0.81999998843704058"/>
    <x v="6"/>
    <x v="2"/>
    <s v=" "/>
    <x v="1"/>
  </r>
  <r>
    <d v="2019-04-16T00:00:00"/>
    <n v="22586034"/>
    <n v="5872368"/>
    <n v="2254989"/>
    <n v="1596758"/>
    <n v="1296248"/>
    <n v="5.7391572154721807E-2"/>
    <n v="-1.9698327529031001E-2"/>
    <n v="4.0000022102156363E-2"/>
    <n v="-5.7402254702145883E-2"/>
    <n v="0.25999996280887561"/>
    <n v="0.3839999468698147"/>
    <n v="0.70810012820461654"/>
    <n v="0.81179990956675963"/>
    <x v="0"/>
    <x v="2"/>
    <s v=" "/>
    <x v="1"/>
  </r>
  <r>
    <d v="2019-04-17T00:00:00"/>
    <n v="21934513"/>
    <n v="5319119"/>
    <n v="2191477"/>
    <n v="1551785"/>
    <n v="1336086"/>
    <n v="6.0912498946295274E-2"/>
    <n v="0.10380374707337348"/>
    <n v="2.0201937045509322E-2"/>
    <n v="8.1946286990884687E-2"/>
    <n v="0.24249998164992312"/>
    <n v="0.41199999473597038"/>
    <n v="0.70810006219549648"/>
    <n v="0.86099942968903553"/>
    <x v="1"/>
    <x v="2"/>
    <s v=" "/>
    <x v="1"/>
  </r>
  <r>
    <d v="2019-04-18T00:00:00"/>
    <n v="22803207"/>
    <n v="5415761"/>
    <n v="3639391"/>
    <n v="2656756"/>
    <n v="2091398"/>
    <n v="9.1715082005789803E-2"/>
    <n v="0.7302283946685022"/>
    <n v="0.10526311452716519"/>
    <n v="0.56544473803340667"/>
    <n v="0.23749997094706898"/>
    <n v="0.67199992761866711"/>
    <n v="0.73000015661961026"/>
    <n v="0.78719987834787986"/>
    <x v="2"/>
    <x v="21"/>
    <s v=" "/>
    <x v="13"/>
  </r>
  <r>
    <d v="2019-04-19T00:00:00"/>
    <n v="22151687"/>
    <n v="5537921"/>
    <n v="2281623"/>
    <n v="1748864"/>
    <n v="1419728"/>
    <n v="6.409119088762856E-2"/>
    <n v="0.2472495952251057"/>
    <n v="7.3684175322051626E-2"/>
    <n v="0.16165402428030418"/>
    <n v="0.24999996614253353"/>
    <n v="0.41199991838092309"/>
    <n v="0.76649998707060718"/>
    <n v="0.81180011710458899"/>
    <x v="3"/>
    <x v="22"/>
    <s v=" "/>
    <x v="1"/>
  </r>
  <r>
    <d v="2019-04-20T00:00:00"/>
    <n v="44440853"/>
    <n v="9612556"/>
    <n v="3300951"/>
    <n v="2132414"/>
    <n v="1596752"/>
    <n v="3.5929823399204329E-2"/>
    <n v="-1.3246855591761975E-3"/>
    <n v="3.1250013052813275E-2"/>
    <n v="-3.1587584771085031E-2"/>
    <n v="0.21629998866133376"/>
    <n v="0.34339992401604735"/>
    <n v="0.64599989518172185"/>
    <n v="0.74880018608018895"/>
    <x v="4"/>
    <x v="2"/>
    <s v=" "/>
    <x v="1"/>
  </r>
  <r>
    <d v="2019-04-21T00:00:0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x v="5"/>
    <x v="2"/>
    <s v=" "/>
    <x v="1"/>
  </r>
  <r>
    <d v="2019-04-22T00:00:00"/>
    <n v="20848646"/>
    <n v="5368526"/>
    <n v="2211832"/>
    <n v="1695369"/>
    <n v="1459713"/>
    <n v="7.0014762589378707E-2"/>
    <n v="2.9183076903552152E-2"/>
    <n v="-1.0309307224181552E-2"/>
    <n v="3.9903763779018941E-2"/>
    <n v="0.2574999834521628"/>
    <n v="0.41199986737514172"/>
    <n v="0.76649989691802989"/>
    <n v="0.86100017164404918"/>
    <x v="6"/>
    <x v="2"/>
    <s v=" "/>
    <x v="1"/>
  </r>
  <r>
    <d v="2019-04-23T00:00:00"/>
    <n v="20631473"/>
    <n v="4899974"/>
    <n v="1881590"/>
    <n v="1414767"/>
    <n v="1148508"/>
    <n v="5.5667765457173127E-2"/>
    <n v="-0.11397510352957152"/>
    <n v="-8.6538441103775954E-2"/>
    <n v="-3.0035885633198478E-2"/>
    <n v="0.23749995940667931"/>
    <n v="0.38399999673467655"/>
    <n v="0.75189972310652164"/>
    <n v="0.81180010560042748"/>
    <x v="0"/>
    <x v="2"/>
    <s v=" "/>
    <x v="1"/>
  </r>
  <r>
    <d v="2019-04-24T00:00:00"/>
    <n v="21717340"/>
    <n v="5700801"/>
    <n v="2325927"/>
    <n v="1765843"/>
    <n v="1476951"/>
    <n v="6.8007914413091106E-2"/>
    <n v="0.10543108751981545"/>
    <n v="-9.9009729462398166E-3"/>
    <n v="0.11648537803467307"/>
    <n v="0.2624999654653839"/>
    <n v="0.40800003367947768"/>
    <n v="0.7591996653377342"/>
    <n v="0.83639995175108994"/>
    <x v="1"/>
    <x v="2"/>
    <s v=" "/>
    <x v="1"/>
  </r>
  <r>
    <d v="2019-04-25T00:00:00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x v="2"/>
    <x v="23"/>
    <s v=" "/>
    <x v="14"/>
  </r>
  <r>
    <d v="2019-04-26T00:00:00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x v="3"/>
    <x v="2"/>
    <s v=" "/>
    <x v="1"/>
  </r>
  <r>
    <d v="2019-04-27T00:00:00"/>
    <n v="47134238"/>
    <n v="9997171"/>
    <n v="3297067"/>
    <n v="2354106"/>
    <n v="1744392"/>
    <n v="3.7009020915963468E-2"/>
    <n v="9.246269927953743E-2"/>
    <n v="6.0606062651680448E-2"/>
    <n v="3.0036259982926472E-2"/>
    <n v="0.21209998133416308"/>
    <n v="0.32980000042011887"/>
    <n v="0.71400004913457926"/>
    <n v="0.74099976806481949"/>
    <x v="4"/>
    <x v="2"/>
    <s v=" "/>
    <x v="1"/>
  </r>
  <r>
    <d v="2019-04-28T00:00:00"/>
    <n v="46236443"/>
    <n v="9224170"/>
    <n v="3261666"/>
    <n v="2151395"/>
    <n v="1644526"/>
    <n v="3.5567744690048933E-2"/>
    <n v="-0.14794268586809256"/>
    <n v="-9.6153955313466044E-3"/>
    <n v="-0.13967029406360465"/>
    <n v="0.19949999181381664"/>
    <n v="0.3535999444936509"/>
    <n v="0.65960003262136591"/>
    <n v="0.76439984289263474"/>
    <x v="5"/>
    <x v="2"/>
    <s v=" "/>
    <x v="1"/>
  </r>
  <r>
    <d v="2019-04-29T00:00:00"/>
    <n v="20631473"/>
    <n v="5209447"/>
    <n v="2062941"/>
    <n v="1475828"/>
    <n v="1210178"/>
    <n v="5.8656887949784291E-2"/>
    <n v="-0.17094798772087394"/>
    <n v="-1.0416648180253452E-2"/>
    <n v="-0.16222114050726522"/>
    <n v="0.25250000327170047"/>
    <n v="0.39599999769649252"/>
    <n v="0.71540000416880556"/>
    <n v="0.81999934951769449"/>
    <x v="6"/>
    <x v="2"/>
    <s v=" "/>
    <x v="1"/>
  </r>
  <r>
    <d v="2019-04-30T00:00:00"/>
    <n v="21065820"/>
    <n v="5319119"/>
    <n v="2148924"/>
    <n v="1490279"/>
    <n v="1246469"/>
    <n v="5.9170210321743945E-2"/>
    <n v="8.5294138133996444E-2"/>
    <n v="2.1052642293288626E-2"/>
    <n v="6.2916929318195036E-2"/>
    <n v="0.25249997389135576"/>
    <n v="0.40399998571191958"/>
    <n v="0.69350009586192907"/>
    <n v="0.83639976138696182"/>
    <x v="0"/>
    <x v="2"/>
    <s v=" "/>
    <x v="1"/>
  </r>
  <r>
    <d v="2019-05-01T00:00:00"/>
    <n v="22803207"/>
    <n v="5529777"/>
    <n v="2278268"/>
    <n v="1696398"/>
    <n v="1460599"/>
    <n v="6.4052350180393486E-2"/>
    <n v="-1.1071457346926161E-2"/>
    <n v="5.0000004604615844E-2"/>
    <n v="-5.8163292711358228E-2"/>
    <n v="0.24249996941219715"/>
    <n v="0.41199997757594925"/>
    <n v="0.7445998451455228"/>
    <n v="0.86100018981394699"/>
    <x v="1"/>
    <x v="2"/>
    <s v=" "/>
    <x v="1"/>
  </r>
  <r>
    <d v="2019-05-02T00:00:00"/>
    <n v="21282993"/>
    <n v="5533578"/>
    <n v="2169162"/>
    <n v="1615158"/>
    <n v="1284697"/>
    <n v="6.0362609713774752E-2"/>
    <n v="1.9271173724444424E-3"/>
    <n v="-6.6666637431010201E-2"/>
    <n v="7.3493350129709034E-2"/>
    <n v="0.25999999154254289"/>
    <n v="0.39199989590821704"/>
    <n v="0.74459998838261043"/>
    <n v="0.79540020233314634"/>
    <x v="2"/>
    <x v="2"/>
    <s v=" "/>
    <x v="1"/>
  </r>
  <r>
    <d v="2019-05-03T00:00:00"/>
    <n v="20848646"/>
    <n v="5264283"/>
    <n v="2147827"/>
    <n v="1552235"/>
    <n v="1260104"/>
    <n v="6.0440567699216532E-2"/>
    <n v="-3.6611108180407914E-2"/>
    <n v="-5.8823516134325682E-2"/>
    <n v="2.3600726438755881E-2"/>
    <n v="0.25249999448405425"/>
    <n v="0.40799991185884193"/>
    <n v="0.72270019885214221"/>
    <n v="0.81179975970133389"/>
    <x v="3"/>
    <x v="2"/>
    <s v=" "/>
    <x v="1"/>
  </r>
  <r>
    <d v="2019-05-04T00:00:00"/>
    <n v="43094160"/>
    <n v="9321266"/>
    <n v="3042461"/>
    <n v="1986118"/>
    <n v="1487205"/>
    <n v="3.4510592618582192E-2"/>
    <n v="-0.14743647070153953"/>
    <n v="-8.5714299050057785E-2"/>
    <n v="-6.750862993794049E-2"/>
    <n v="0.21629998125035968"/>
    <n v="0.32639997614058003"/>
    <n v="0.65279982224915944"/>
    <n v="0.74879992024643049"/>
    <x v="4"/>
    <x v="2"/>
    <s v=" "/>
    <x v="1"/>
  </r>
  <r>
    <d v="2019-05-05T00:00:00"/>
    <n v="43991955"/>
    <n v="8868778"/>
    <n v="3136000"/>
    <n v="2068505"/>
    <n v="1532762"/>
    <n v="3.4841870519280171E-2"/>
    <n v="-6.796122408523797E-2"/>
    <n v="-4.8543658453296556E-2"/>
    <n v="-2.040821472079013E-2"/>
    <n v="0.2015999970903771"/>
    <n v="0.35360001118530648"/>
    <n v="0.65959980867346935"/>
    <n v="0.74099990089460743"/>
    <x v="5"/>
    <x v="2"/>
    <s v=" "/>
    <x v="1"/>
  </r>
  <r>
    <d v="2019-05-06T00:00:00"/>
    <n v="21717340"/>
    <n v="5157868"/>
    <n v="1959989"/>
    <n v="1430792"/>
    <n v="1161517"/>
    <n v="5.3483391612416623E-2"/>
    <n v="-4.0209787320542922E-2"/>
    <n v="5.2631533028763E-2"/>
    <n v="-8.8199297954515754E-2"/>
    <n v="0.23749998848846129"/>
    <n v="0.37999983714201296"/>
    <n v="0.73000001530620839"/>
    <n v="0.81180003802090028"/>
    <x v="6"/>
    <x v="2"/>
    <s v=" "/>
    <x v="1"/>
  </r>
  <r>
    <d v="2019-05-07T00:00:00"/>
    <n v="22151687"/>
    <n v="5814817"/>
    <n v="2372445"/>
    <n v="1679928"/>
    <n v="1308664"/>
    <n v="5.9077396678636714E-2"/>
    <n v="4.9896948901256177E-2"/>
    <n v="5.154634623984955E-2"/>
    <n v="-1.5685873449249321E-3"/>
    <n v="0.26249996219249577"/>
    <n v="0.4079999422165822"/>
    <n v="0.70809987165139765"/>
    <n v="0.77900005238319736"/>
    <x v="0"/>
    <x v="2"/>
    <s v=" "/>
    <x v="1"/>
  </r>
  <r>
    <d v="2019-05-08T00:00:00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x v="1"/>
    <x v="2"/>
    <s v=" "/>
    <x v="1"/>
  </r>
  <r>
    <d v="2019-05-09T00:00:00"/>
    <n v="21065820"/>
    <n v="5108461"/>
    <n v="2063818"/>
    <n v="1506587"/>
    <n v="1210693"/>
    <n v="5.7471914219337297E-2"/>
    <n v="-5.7604244424950046E-2"/>
    <n v="-1.020406341364033E-2"/>
    <n v="-4.7888842250930708E-2"/>
    <n v="0.24249998338540821"/>
    <n v="0.40399995223610397"/>
    <n v="0.72999993216456105"/>
    <n v="0.80359979211290156"/>
    <x v="2"/>
    <x v="2"/>
    <s v=" "/>
    <x v="1"/>
  </r>
  <r>
    <d v="2019-05-10T00:00:00"/>
    <n v="21065820"/>
    <n v="5213790"/>
    <n v="2168936"/>
    <n v="1583323"/>
    <n v="1337275"/>
    <n v="6.3480794955999814E-2"/>
    <n v="6.1241770520528371E-2"/>
    <n v="1.0416696145001181E-2"/>
    <n v="5.030110358845441E-2"/>
    <n v="0.247499978638382"/>
    <n v="0.41599987724860416"/>
    <n v="0.72999987090444352"/>
    <n v="0.84460024897004593"/>
    <x v="3"/>
    <x v="2"/>
    <s v=" "/>
    <x v="1"/>
  </r>
  <r>
    <d v="2019-05-11T00:00:00"/>
    <n v="45787545"/>
    <n v="10096153"/>
    <n v="3398365"/>
    <n v="2218452"/>
    <n v="1678481"/>
    <n v="3.6658025670518041E-2"/>
    <n v="0.12861441428720322"/>
    <n v="6.2500026105626771E-2"/>
    <n v="6.2225331093838321E-2"/>
    <n v="0.22049998531259976"/>
    <n v="0.33659999011504677"/>
    <n v="0.6527998022578505"/>
    <n v="0.75660009772580161"/>
    <x v="4"/>
    <x v="2"/>
    <s v=" "/>
    <x v="1"/>
  </r>
  <r>
    <d v="2019-05-12T00:00:00"/>
    <n v="42645263"/>
    <n v="8955505"/>
    <n v="3166666"/>
    <n v="2088733"/>
    <n v="1564043"/>
    <n v="3.6675656098075889E-2"/>
    <n v="2.0408256467735919E-2"/>
    <n v="-3.061227899510266E-2"/>
    <n v="5.2631662751314368E-2"/>
    <n v="0.20999999460666943"/>
    <n v="0.35359993657532435"/>
    <n v="0.65960003360000707"/>
    <n v="0.74879987054353048"/>
    <x v="5"/>
    <x v="2"/>
    <s v=" "/>
    <x v="1"/>
  </r>
  <r>
    <d v="2019-05-13T00:00:00"/>
    <n v="20848646"/>
    <n v="5420648"/>
    <n v="2059846"/>
    <n v="1428503"/>
    <n v="1229941"/>
    <n v="5.8993807079845854E-2"/>
    <n v="5.8909167924360961E-2"/>
    <n v="-3.9999976055997255E-2"/>
    <n v="0.10303040441717126"/>
    <n v="0.2600000019185898"/>
    <n v="0.37999995572485062"/>
    <n v="0.69349990241988968"/>
    <n v="0.86099994189721685"/>
    <x v="6"/>
    <x v="2"/>
    <s v=" "/>
    <x v="1"/>
  </r>
  <r>
    <d v="2019-05-14T00:00:00"/>
    <n v="22803207"/>
    <n v="5700801"/>
    <n v="2280320"/>
    <n v="1731219"/>
    <n v="1433796"/>
    <n v="6.287694533492591E-2"/>
    <n v="9.5618126577945217E-2"/>
    <n v="2.9411758067162896E-2"/>
    <n v="6.4314761142194588E-2"/>
    <n v="0.24999996710988942"/>
    <n v="0.39999992983442151"/>
    <n v="0.75920002455795677"/>
    <n v="0.82820024502965828"/>
    <x v="0"/>
    <x v="2"/>
    <s v=" "/>
    <x v="1"/>
  </r>
  <r>
    <d v="2019-05-15T00:00:00"/>
    <n v="21934513"/>
    <n v="5483628"/>
    <n v="2303123"/>
    <n v="1647654"/>
    <n v="1283523"/>
    <n v="5.8516138470911118E-2"/>
    <n v="-3.8461596087691285E-2"/>
    <n v="-3.8095258977849822E-2"/>
    <n v="-3.808489907213275E-4"/>
    <n v="0.24999998860243672"/>
    <n v="0.41999986140562418"/>
    <n v="0.71539991567970973"/>
    <n v="0.7790003240971709"/>
    <x v="1"/>
    <x v="2"/>
    <s v=" "/>
    <x v="1"/>
  </r>
  <r>
    <d v="2019-05-16T00:00:00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x v="2"/>
    <x v="2"/>
    <s v=" "/>
    <x v="1"/>
  </r>
  <r>
    <d v="2019-05-17T00:00:00"/>
    <n v="20631473"/>
    <n v="5312604"/>
    <n v="2082540"/>
    <n v="1489849"/>
    <n v="1185026"/>
    <n v="5.7437779648598045E-2"/>
    <n v="-0.11385018040418016"/>
    <n v="-2.0618566978098496E-2"/>
    <n v="-9.5194386138206633E-2"/>
    <n v="0.25749998558028309"/>
    <n v="0.39199985543812416"/>
    <n v="0.71539994429878895"/>
    <n v="0.79540007074542451"/>
    <x v="3"/>
    <x v="2"/>
    <s v=" "/>
    <x v="1"/>
  </r>
  <r>
    <d v="2019-05-18T00:00:00"/>
    <n v="44889750"/>
    <n v="9332579"/>
    <n v="3331730"/>
    <n v="2152298"/>
    <n v="1745944"/>
    <n v="3.8894045968177589E-2"/>
    <n v="4.0192888689237538E-2"/>
    <n v="-1.9607843565490168E-2"/>
    <n v="6.0996746463022111E-2"/>
    <n v="0.20789999944307999"/>
    <n v="0.35699992467248337"/>
    <n v="0.64600012606063517"/>
    <n v="0.81119993606833252"/>
    <x v="4"/>
    <x v="2"/>
    <s v=" "/>
    <x v="1"/>
  </r>
  <r>
    <d v="2019-05-19T00:00:00"/>
    <n v="47134238"/>
    <n v="9403280"/>
    <n v="3069230"/>
    <n v="2066206"/>
    <n v="1547175"/>
    <n v="3.2824865016381509E-2"/>
    <n v="-1.0784869725448676E-2"/>
    <n v="0.10526316159725235"/>
    <n v="-0.10499583351411135"/>
    <n v="0.19949998979510394"/>
    <n v="0.32639993704324449"/>
    <n v="0.67320011859652096"/>
    <n v="0.74879997444591684"/>
    <x v="5"/>
    <x v="2"/>
    <s v=" "/>
    <x v="1"/>
  </r>
  <r>
    <d v="2019-05-20T00:00:00"/>
    <n v="22368860"/>
    <n v="5480370"/>
    <n v="2148305"/>
    <n v="1536897"/>
    <n v="1310666"/>
    <n v="5.8593330192061643E-2"/>
    <n v="6.5633229561417927E-2"/>
    <n v="7.2916633191269842E-2"/>
    <n v="-6.7884564093682043E-3"/>
    <n v="0.24499996870649643"/>
    <n v="0.39199999270122271"/>
    <n v="0.71539981520314855"/>
    <n v="0.85280015511774698"/>
    <x v="6"/>
    <x v="2"/>
    <s v=" "/>
    <x v="1"/>
  </r>
  <r>
    <d v="2019-05-21T00:00:00"/>
    <n v="22368860"/>
    <n v="5424448"/>
    <n v="2148081"/>
    <n v="1521056"/>
    <n v="1234793"/>
    <n v="5.5201427341402286E-2"/>
    <n v="-0.13879450075185029"/>
    <n v="-1.9047629488924911E-2"/>
    <n v="-0.12207205602369087"/>
    <n v="0.24249997541224722"/>
    <n v="0.39599992478497353"/>
    <n v="0.7080999273304871"/>
    <n v="0.81179982854017207"/>
    <x v="0"/>
    <x v="2"/>
    <s v=" "/>
    <x v="1"/>
  </r>
  <r>
    <d v="2019-05-22T00:00:00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x v="1"/>
    <x v="2"/>
    <s v=" "/>
    <x v="1"/>
  </r>
  <r>
    <d v="2019-05-23T00:00:00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x v="2"/>
    <x v="2"/>
    <s v=" "/>
    <x v="1"/>
  </r>
  <r>
    <d v="2019-05-24T00:00:00"/>
    <n v="22368860"/>
    <n v="5312604"/>
    <n v="2082540"/>
    <n v="1505052"/>
    <n v="1295850"/>
    <n v="5.7930980836752521E-2"/>
    <n v="9.352031094676394E-2"/>
    <n v="8.4210472233876565E-2"/>
    <n v="8.5867035803239844E-3"/>
    <n v="0.23749998882374873"/>
    <n v="0.39199985543812416"/>
    <n v="0.72270016422253591"/>
    <n v="0.86100015148978237"/>
    <x v="3"/>
    <x v="2"/>
    <s v=" "/>
    <x v="1"/>
  </r>
  <r>
    <d v="2019-05-25T00:00:00"/>
    <n v="47134238"/>
    <n v="9898190"/>
    <n v="3500000"/>
    <n v="2475200"/>
    <n v="1853429"/>
    <n v="3.9322349923212929E-2"/>
    <n v="6.1562684713828197E-2"/>
    <n v="4.9999989975439529E-2"/>
    <n v="1.1012069955020243E-2"/>
    <n v="0.21000000042432002"/>
    <n v="0.35360000161645716"/>
    <n v="0.70720000000000005"/>
    <n v="0.74879969295410476"/>
    <x v="4"/>
    <x v="2"/>
    <s v=" "/>
    <x v="1"/>
  </r>
  <r>
    <d v="2019-05-26T00:00:00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x v="5"/>
    <x v="2"/>
    <s v=" "/>
    <x v="1"/>
  </r>
  <r>
    <d v="2019-05-27T00:00:00"/>
    <n v="21065820"/>
    <n v="5055796"/>
    <n v="1941425"/>
    <n v="1445585"/>
    <n v="1126111"/>
    <n v="5.3456784497351632E-2"/>
    <n v="-0.14081009196851069"/>
    <n v="-5.8252370326638991E-2"/>
    <n v="-8.7664341280365043E-2"/>
    <n v="0.2399999620237902"/>
    <n v="0.383999868665587"/>
    <n v="0.74459997167029368"/>
    <n v="0.77900019715201807"/>
    <x v="6"/>
    <x v="2"/>
    <s v=" "/>
    <x v="1"/>
  </r>
  <r>
    <d v="2019-05-28T00:00:00"/>
    <n v="22586034"/>
    <n v="5477113"/>
    <n v="2125119"/>
    <n v="1582364"/>
    <n v="1232661"/>
    <n v="5.457624831344892E-2"/>
    <n v="-1.7266051880761024E-3"/>
    <n v="9.7087656419474477E-3"/>
    <n v="-1.1325414179724769E-2"/>
    <n v="0.24249998915258872"/>
    <n v="0.38799984590421999"/>
    <n v="0.74460018474259559"/>
    <n v="0.778999648626991"/>
    <x v="0"/>
    <x v="2"/>
    <s v=" "/>
    <x v="1"/>
  </r>
  <r>
    <d v="2019-05-29T00:00:00"/>
    <n v="20631473"/>
    <n v="5261025"/>
    <n v="2146498"/>
    <n v="1535605"/>
    <n v="1271788"/>
    <n v="6.1643102264196066E-2"/>
    <n v="-0.13841280293530445"/>
    <n v="-5.9405883267696247E-2"/>
    <n v="-8.3996786140808966E-2"/>
    <n v="0.25499997019117343"/>
    <n v="0.40799996198459426"/>
    <n v="0.71540015411148761"/>
    <n v="0.82819996027624287"/>
    <x v="1"/>
    <x v="2"/>
    <s v=" "/>
    <x v="1"/>
  </r>
  <r>
    <d v="2019-05-30T00:00:00"/>
    <n v="21500167"/>
    <n v="5428792"/>
    <n v="2128086"/>
    <n v="1569038"/>
    <n v="1260879"/>
    <n v="5.8645079361476588E-2"/>
    <n v="-3.7994839312172735E-2"/>
    <n v="2.0618566978098496E-2"/>
    <n v="-5.7429295590083362E-2"/>
    <n v="0.25249999220936281"/>
    <n v="0.39199991452978861"/>
    <n v="0.73730009031589894"/>
    <n v="0.80360004027945786"/>
    <x v="2"/>
    <x v="2"/>
    <s v=" "/>
    <x v="1"/>
  </r>
  <r>
    <d v="2019-05-31T00:00:0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x v="3"/>
    <x v="2"/>
    <s v=" "/>
    <x v="1"/>
  </r>
  <r>
    <d v="2019-06-01T00:00:00"/>
    <n v="46685340"/>
    <n v="10196078"/>
    <n v="3570666"/>
    <n v="2355211"/>
    <n v="1781953"/>
    <n v="3.8169433916514263E-2"/>
    <n v="-3.8564196416479901E-2"/>
    <n v="-9.5237992188946796E-3"/>
    <n v="-2.9319611085045327E-2"/>
    <n v="0.2183999945164799"/>
    <n v="0.35019994943153632"/>
    <n v="0.65959991777444316"/>
    <n v="0.75660015174861195"/>
    <x v="4"/>
    <x v="2"/>
    <s v=" "/>
    <x v="1"/>
  </r>
  <r>
    <d v="2019-06-02T00:00:00"/>
    <n v="43543058"/>
    <n v="9144042"/>
    <n v="3046794"/>
    <n v="2175411"/>
    <n v="1713789"/>
    <n v="3.935848970460458E-2"/>
    <n v="1.0739098125715163E-2"/>
    <n v="-7.6190478615162038E-2"/>
    <n v="9.4099022787118125E-2"/>
    <n v="0.2099999958661608"/>
    <n v="0.33319991312375863"/>
    <n v="0.71400002756996372"/>
    <n v="0.78780009846415233"/>
    <x v="5"/>
    <x v="2"/>
    <s v=" "/>
    <x v="1"/>
  </r>
  <r>
    <d v="2019-06-03T00:00:00"/>
    <n v="21500167"/>
    <n v="5375041"/>
    <n v="2150016"/>
    <n v="1506731"/>
    <n v="1186099"/>
    <n v="5.5166966842629638E-2"/>
    <n v="5.3270059523439439E-2"/>
    <n v="2.0618566978098496E-2"/>
    <n v="3.1991867100849225E-2"/>
    <n v="0.24999996511655004"/>
    <n v="0.39999992558196301"/>
    <n v="0.70079990102399237"/>
    <n v="0.78720023680404794"/>
    <x v="6"/>
    <x v="2"/>
    <s v=" "/>
    <x v="1"/>
  </r>
  <r>
    <d v="2019-06-04T00:00:00"/>
    <n v="22368860"/>
    <n v="5759981"/>
    <n v="2280952"/>
    <n v="1715048"/>
    <n v="1392276"/>
    <n v="6.2241705656881932E-2"/>
    <n v="0.12948815611104747"/>
    <n v="-9.6154118616319506E-3"/>
    <n v="0.14045409093362049"/>
    <n v="0.2574999798827477"/>
    <n v="0.3959999173608385"/>
    <n v="0.75190008382464868"/>
    <n v="0.81180001959128845"/>
    <x v="0"/>
    <x v="2"/>
    <s v=" "/>
    <x v="1"/>
  </r>
  <r>
    <d v="2019-06-05T00:00:00"/>
    <n v="22368860"/>
    <n v="5536293"/>
    <n v="2170226"/>
    <n v="1536737"/>
    <n v="1247523"/>
    <n v="5.5770522056108357E-2"/>
    <n v="-1.9079437767929863E-2"/>
    <n v="8.4210472233876565E-2"/>
    <n v="-9.5267434512274041E-2"/>
    <n v="0.24750000670575076"/>
    <n v="0.39199984538390581"/>
    <n v="0.70809998590008594"/>
    <n v="0.81179993713953658"/>
    <x v="1"/>
    <x v="2"/>
    <s v=" "/>
    <x v="1"/>
  </r>
  <r>
    <d v="2019-06-06T00:00:00"/>
    <n v="22368860"/>
    <n v="5815903"/>
    <n v="2326361"/>
    <n v="1766173"/>
    <n v="1477227"/>
    <n v="6.6039440543684394E-2"/>
    <n v="0.17158506089799253"/>
    <n v="4.0403967113556316E-2"/>
    <n v="0.12608664294970828"/>
    <n v="0.25999997317699697"/>
    <n v="0.39999996561153101"/>
    <n v="0.75919988342308009"/>
    <n v="0.83639994496575365"/>
    <x v="2"/>
    <x v="2"/>
    <s v=" "/>
    <x v="1"/>
  </r>
  <r>
    <d v="2019-06-07T00:00:00"/>
    <n v="21065820"/>
    <n v="5477113"/>
    <n v="2278479"/>
    <n v="1596758"/>
    <n v="1348621"/>
    <n v="6.4019392551536089E-2"/>
    <n v="3.9275462276182838E-2"/>
    <n v="-5.8252370326638991E-2"/>
    <n v="0.10356052207278021"/>
    <n v="0.25999999050594758"/>
    <n v="0.41599999853937647"/>
    <n v="0.7007999634844122"/>
    <n v="0.84459949472618889"/>
    <x v="3"/>
    <x v="2"/>
    <s v=" "/>
    <x v="1"/>
  </r>
  <r>
    <d v="2019-06-08T00:00:00"/>
    <n v="42645263"/>
    <n v="8597285"/>
    <n v="2776923"/>
    <n v="1926073"/>
    <n v="1427220"/>
    <n v="3.3467257547456095E-2"/>
    <n v="-0.19906978466884373"/>
    <n v="-8.6538474102115903E-2"/>
    <n v="-0.12319219560193007"/>
    <n v="0.20159999951225532"/>
    <n v="0.32299999360263154"/>
    <n v="0.69359971450414726"/>
    <n v="0.7409999517152257"/>
    <x v="4"/>
    <x v="2"/>
    <s v=" "/>
    <x v="1"/>
  </r>
  <r>
    <d v="2019-06-09T00:00:00"/>
    <n v="44889750"/>
    <n v="9803921"/>
    <n v="3333333"/>
    <n v="2153333"/>
    <n v="1646008"/>
    <n v="3.6667791645086018E-2"/>
    <n v="-3.9550376388225117E-2"/>
    <n v="3.0927847599856007E-2"/>
    <n v="-6.8363854398706181E-2"/>
    <n v="0.21839999108927985"/>
    <n v="0.33999998571999918"/>
    <n v="0.64599996459999642"/>
    <n v="0.76440011832819166"/>
    <x v="5"/>
    <x v="2"/>
    <s v=" "/>
    <x v="1"/>
  </r>
  <r>
    <d v="2019-06-10T00:00:00"/>
    <n v="21934513"/>
    <n v="5319119"/>
    <n v="2212753"/>
    <n v="1647616"/>
    <n v="1310514"/>
    <n v="5.9746664993200443E-2"/>
    <n v="0.10489427948257268"/>
    <n v="2.0201937045509322E-2"/>
    <n v="8.3015224738292037E-2"/>
    <n v="0.24249998164992312"/>
    <n v="0.41599990524746672"/>
    <n v="0.74460005251376904"/>
    <n v="0.79540014178060903"/>
    <x v="6"/>
    <x v="2"/>
    <s v=" "/>
    <x v="1"/>
  </r>
  <r>
    <d v="2019-06-11T00:00:00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x v="0"/>
    <x v="2"/>
    <s v=" "/>
    <x v="1"/>
  </r>
  <r>
    <d v="2019-06-12T00:00:00"/>
    <n v="21934513"/>
    <n v="5757809"/>
    <n v="2418280"/>
    <n v="1853611"/>
    <n v="1443963"/>
    <n v="6.5830638683430087E-2"/>
    <n v="0.1574640307232813"/>
    <n v="-1.9417486578885645E-2"/>
    <n v="0.1803841215113724"/>
    <n v="0.26249996979645729"/>
    <n v="0.42000003820897847"/>
    <n v="0.76649974361943196"/>
    <n v="0.77900001672411312"/>
    <x v="1"/>
    <x v="2"/>
    <s v=" "/>
    <x v="1"/>
  </r>
  <r>
    <d v="2019-06-13T00:00:00"/>
    <n v="21717340"/>
    <n v="5483628"/>
    <n v="2105713"/>
    <n v="1583285"/>
    <n v="1350226"/>
    <n v="6.2172715443051495E-2"/>
    <n v="-8.5972568873978084E-2"/>
    <n v="-2.9126207515823954E-2"/>
    <n v="-5.8551754357687225E-2"/>
    <n v="0.25249998388384581"/>
    <n v="0.38399997228112481"/>
    <n v="0.75189971282886126"/>
    <n v="0.85280034864222176"/>
    <x v="2"/>
    <x v="2"/>
    <s v=" "/>
    <x v="1"/>
  </r>
  <r>
    <d v="2019-06-14T00:00:00"/>
    <n v="22368860"/>
    <n v="5815903"/>
    <n v="2279834"/>
    <n v="1647636"/>
    <n v="1283508"/>
    <n v="5.7379231664018641E-2"/>
    <n v="-4.8281170173087862E-2"/>
    <n v="6.1855605993766494E-2"/>
    <n v="-0.1037210854847157"/>
    <n v="0.25999997317699697"/>
    <n v="0.39200000412661629"/>
    <n v="0.72269998605161601"/>
    <n v="0.77899973052300386"/>
    <x v="3"/>
    <x v="2"/>
    <s v=" "/>
    <x v="1"/>
  </r>
  <r>
    <d v="2019-06-15T00:00:00"/>
    <n v="44440853"/>
    <n v="8865950"/>
    <n v="3135000"/>
    <n v="2110482"/>
    <n v="1613252"/>
    <n v="3.6301103401413112E-2"/>
    <n v="0.13034570703885873"/>
    <n v="4.2105264638900852E-2"/>
    <n v="8.4675173934962045E-2"/>
    <n v="0.19949999609593452"/>
    <n v="0.3536000090232857"/>
    <n v="0.67320000000000002"/>
    <n v="0.76439979113775902"/>
    <x v="4"/>
    <x v="2"/>
    <s v=" "/>
    <x v="1"/>
  </r>
  <r>
    <d v="2019-06-16T00:00:00"/>
    <n v="45787545"/>
    <n v="9230769"/>
    <n v="3201230"/>
    <n v="2133300"/>
    <n v="1697253"/>
    <n v="3.7068006157569708E-2"/>
    <n v="3.113289850353107E-2"/>
    <n v="2.000000044553607E-2"/>
    <n v="1.0914606376010827E-2"/>
    <n v="0.20159999842751997"/>
    <n v="0.34679992533666482"/>
    <n v="0.66640010246061665"/>
    <n v="0.79559977499648427"/>
    <x v="5"/>
    <x v="2"/>
    <s v=" "/>
    <x v="1"/>
  </r>
  <r>
    <d v="2019-06-17T00:00:00"/>
    <n v="22586034"/>
    <n v="5928833"/>
    <n v="2252956"/>
    <n v="1611765"/>
    <n v="1361297"/>
    <n v="6.0271626262494778E-2"/>
    <n v="3.8750444482088753E-2"/>
    <n v="2.9703010019234144E-2"/>
    <n v="8.786453090797286E-3"/>
    <n v="0.26249995904548801"/>
    <n v="0.37999990891968116"/>
    <n v="0.71540012321589952"/>
    <n v="0.84460017434303392"/>
    <x v="6"/>
    <x v="2"/>
    <s v=" "/>
    <x v="1"/>
  </r>
  <r>
    <d v="2019-06-18T00:00:00"/>
    <n v="21065820"/>
    <n v="5529777"/>
    <n v="2101315"/>
    <n v="1579979"/>
    <n v="1256715"/>
    <n v="5.965659062880059E-2"/>
    <n v="-4.0446305109541392E-2"/>
    <n v="-5.8252370326638991E-2"/>
    <n v="1.8907512904191792E-2"/>
    <n v="0.26249996439730333"/>
    <n v="0.37999995298182909"/>
    <n v="0.75190011968695791"/>
    <n v="0.795399812275986"/>
    <x v="0"/>
    <x v="2"/>
    <s v=" "/>
    <x v="1"/>
  </r>
  <r>
    <d v="2019-06-19T00:00:00"/>
    <n v="22151687"/>
    <n v="5261025"/>
    <n v="2146498"/>
    <n v="1519935"/>
    <n v="1296201"/>
    <n v="5.8514775872374865E-2"/>
    <n v="-0.10233087689920028"/>
    <n v="9.9010185364971637E-3"/>
    <n v="-0.11113157881144275"/>
    <n v="0.23749997009257129"/>
    <n v="0.40799996198459426"/>
    <n v="0.70809989107839844"/>
    <n v="0.85280028422268062"/>
    <x v="1"/>
    <x v="2"/>
    <s v=" "/>
    <x v="1"/>
  </r>
  <r>
    <d v="2019-06-20T00:00:00"/>
    <n v="10207150"/>
    <n v="2526269"/>
    <n v="1040823"/>
    <n v="729408"/>
    <n v="616058"/>
    <n v="6.035553509059826E-2"/>
    <n v="-0.54373712252615491"/>
    <n v="-0.52999999355353777"/>
    <n v="-2.9227939289827587E-2"/>
    <n v="0.24749993876841234"/>
    <n v="0.41200006808459433"/>
    <n v="0.70079927134584841"/>
    <n v="0.84460000438711946"/>
    <x v="2"/>
    <x v="24"/>
    <d v="2019-06-20T00:00:00"/>
    <x v="1"/>
  </r>
  <r>
    <d v="2019-06-21T00:00:00"/>
    <n v="21065820"/>
    <n v="5108461"/>
    <n v="2104686"/>
    <n v="1613241"/>
    <n v="1336086"/>
    <n v="6.342435281417956E-2"/>
    <n v="4.0964294729756157E-2"/>
    <n v="-5.8252370326638991E-2"/>
    <n v="0.10535381835640178"/>
    <n v="0.24249998338540821"/>
    <n v="0.41200001331124969"/>
    <n v="0.76649961086831953"/>
    <n v="0.82819987838146936"/>
    <x v="3"/>
    <x v="2"/>
    <s v=" "/>
    <x v="1"/>
  </r>
  <r>
    <d v="2019-06-22T00:00:00"/>
    <n v="44889750"/>
    <n v="9332579"/>
    <n v="3014423"/>
    <n v="2131800"/>
    <n v="1579663"/>
    <n v="3.51898373236652E-2"/>
    <n v="-2.0820677736646198E-2"/>
    <n v="1.0101021692856316E-2"/>
    <n v="-3.0612460052788726E-2"/>
    <n v="0.20789999944307999"/>
    <n v="0.32299999817842423"/>
    <n v="0.7072000180465714"/>
    <n v="0.74099962473027492"/>
    <x v="4"/>
    <x v="2"/>
    <s v=" "/>
    <x v="1"/>
  </r>
  <r>
    <d v="2019-06-23T00:00:00"/>
    <n v="43543058"/>
    <n v="8869720"/>
    <n v="3136333"/>
    <n v="2068725"/>
    <n v="1662014"/>
    <n v="3.8169436790590136E-2"/>
    <n v="-2.0762373081679608E-2"/>
    <n v="-4.9019619833725936E-2"/>
    <n v="2.9713781430229513E-2"/>
    <n v="0.20369997899550371"/>
    <n v="0.35360000090194504"/>
    <n v="0.65959992130937628"/>
    <n v="0.80340016193549169"/>
    <x v="5"/>
    <x v="2"/>
    <s v=" "/>
    <x v="1"/>
  </r>
  <r>
    <d v="2019-06-24T00:00:00"/>
    <n v="21282993"/>
    <n v="5054710"/>
    <n v="2042103"/>
    <n v="1460920"/>
    <n v="1233893"/>
    <n v="5.7975539436582062E-2"/>
    <n v="-9.3590157034063814E-2"/>
    <n v="-5.7692294069183969E-2"/>
    <n v="-3.8095650777910106E-2"/>
    <n v="0.2374999606493316"/>
    <n v="0.40400003165364579"/>
    <n v="0.7153997619121073"/>
    <n v="0.8445999780959943"/>
    <x v="6"/>
    <x v="2"/>
    <s v=" "/>
    <x v="1"/>
  </r>
  <r>
    <d v="2019-06-25T00:00:00"/>
    <n v="22586034"/>
    <n v="5646508"/>
    <n v="2236017"/>
    <n v="1632292"/>
    <n v="1271556"/>
    <n v="5.6298330198210095E-2"/>
    <n v="1.1809360117449152E-2"/>
    <n v="7.2164913217948046E-2"/>
    <n v="-5.6293200720880954E-2"/>
    <n v="0.24999997786242595"/>
    <n v="0.39599997024709788"/>
    <n v="0.72999981663824565"/>
    <n v="0.77900032592207769"/>
    <x v="0"/>
    <x v="2"/>
    <s v=" "/>
    <x v="1"/>
  </r>
  <r>
    <d v="2019-06-26T00:00:00"/>
    <n v="22368860"/>
    <n v="5759981"/>
    <n v="2234872"/>
    <n v="1615142"/>
    <n v="1324416"/>
    <n v="5.9208024011952333E-2"/>
    <n v="2.1767457361936859E-2"/>
    <n v="9.8039043079567456E-3"/>
    <n v="1.1847403142917212E-2"/>
    <n v="0.2574999798827477"/>
    <n v="0.3879998909718626"/>
    <n v="0.72270000250573629"/>
    <n v="0.81999972757813244"/>
    <x v="1"/>
    <x v="2"/>
    <s v=" "/>
    <x v="1"/>
  </r>
  <r>
    <d v="2019-06-27T00:00:00"/>
    <n v="22368860"/>
    <n v="5759981"/>
    <n v="2234872"/>
    <n v="1680400"/>
    <n v="1322811"/>
    <n v="5.9136272478794182E-2"/>
    <n v="1.1472182813955829"/>
    <n v="1.1914893179280521"/>
    <n v="-2.0201338783159994E-2"/>
    <n v="0.2574999798827477"/>
    <n v="0.3879998909718626"/>
    <n v="0.75189988509409045"/>
    <n v="0.78720007141156867"/>
    <x v="2"/>
    <x v="25"/>
    <d v="2019-06-27T00:00:00"/>
    <x v="1"/>
  </r>
  <r>
    <d v="2019-06-28T00:00:00"/>
    <n v="21282993"/>
    <n v="5373955"/>
    <n v="2063599"/>
    <n v="1461234"/>
    <n v="1234158"/>
    <n v="5.7987990692850391E-2"/>
    <n v="-7.6288502386822388E-2"/>
    <n v="1.0309259753916944E-2"/>
    <n v="-8.5714112641505413E-2"/>
    <n v="0.25249996558284826"/>
    <n v="0.38400005210315308"/>
    <n v="0.70809978101365623"/>
    <n v="0.84459983821893003"/>
    <x v="3"/>
    <x v="2"/>
    <s v=" "/>
    <x v="1"/>
  </r>
  <r>
    <d v="2019-06-29T00:00:00"/>
    <n v="46685340"/>
    <n v="9999999"/>
    <n v="3502000"/>
    <n v="2286105"/>
    <n v="1729667"/>
    <n v="3.7049467777250843E-2"/>
    <n v="9.4959494525097998E-2"/>
    <n v="4.0000000891072141E-2"/>
    <n v="5.2845667812594366E-2"/>
    <n v="0.2141999822642397"/>
    <n v="0.35020003502000352"/>
    <n v="0.65279982866933184"/>
    <n v="0.75659998119071525"/>
    <x v="4"/>
    <x v="2"/>
    <s v=" "/>
    <x v="1"/>
  </r>
  <r>
    <d v="2019-06-30T00:00:00"/>
    <n v="43991955"/>
    <n v="8776395"/>
    <n v="3133173"/>
    <n v="2066640"/>
    <n v="1692578"/>
    <n v="3.8474716570336555E-2"/>
    <n v="1.8389736789220734E-2"/>
    <n v="1.0309313154317934E-2"/>
    <n v="7.9980163558943662E-3"/>
    <n v="0.19949999948854286"/>
    <n v="0.35699999829086998"/>
    <n v="0.65959970930427403"/>
    <n v="0.81899992257964616"/>
    <x v="5"/>
    <x v="2"/>
    <s v=" "/>
    <x v="1"/>
  </r>
  <r>
    <d v="2019-07-01T00:00:00"/>
    <n v="21500167"/>
    <n v="5213790"/>
    <n v="2189792"/>
    <n v="1582562"/>
    <n v="1297701"/>
    <n v="6.0357717221452278E-2"/>
    <n v="5.171274980893803E-2"/>
    <n v="1.0204110399515187E-2"/>
    <n v="4.1089359547503923E-2"/>
    <n v="0.24249997686064484"/>
    <n v="0.4200000383598112"/>
    <n v="0.72269969019888647"/>
    <n v="0.82000010110188415"/>
    <x v="6"/>
    <x v="2"/>
    <s v=" "/>
    <x v="1"/>
  </r>
  <r>
    <d v="2019-07-02T00:00:00"/>
    <n v="21934513"/>
    <n v="5264283"/>
    <n v="2105713"/>
    <n v="1583285"/>
    <n v="1311277"/>
    <n v="5.9781450356340256E-2"/>
    <n v="3.1238105124744786E-2"/>
    <n v="-2.8846191309743974E-2"/>
    <n v="6.1868978100542371E-2"/>
    <n v="0.23999999452916962"/>
    <n v="0.39999996200812155"/>
    <n v="0.75189971282886126"/>
    <n v="0.82820022927015668"/>
    <x v="0"/>
    <x v="2"/>
    <s v=" "/>
    <x v="1"/>
  </r>
  <r>
    <d v="2019-07-03T00:00:00"/>
    <n v="22151687"/>
    <n v="5814817"/>
    <n v="2302667"/>
    <n v="1731375"/>
    <n v="1462320"/>
    <n v="6.6013933837183597E-2"/>
    <n v="0.10412438387938527"/>
    <n v="-9.7087209369383087E-3"/>
    <n v="0.11494911270569252"/>
    <n v="0.26249996219249577"/>
    <n v="0.39599990850958855"/>
    <n v="0.75189986220326255"/>
    <n v="0.8446003898635478"/>
    <x v="1"/>
    <x v="2"/>
    <s v=" "/>
    <x v="1"/>
  </r>
  <r>
    <d v="2019-07-04T00:00:00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x v="2"/>
    <x v="2"/>
    <s v=" "/>
    <x v="1"/>
  </r>
  <r>
    <d v="2019-07-05T00:00:00"/>
    <n v="20631473"/>
    <n v="4899974"/>
    <n v="2038389"/>
    <n v="1562425"/>
    <n v="1255565"/>
    <n v="6.0856779348716403E-2"/>
    <n v="1.7345429029346215E-2"/>
    <n v="-3.0612237226795957E-2"/>
    <n v="4.9472116926095211E-2"/>
    <n v="0.23749995940667931"/>
    <n v="0.41599996244878035"/>
    <n v="0.7664999173366811"/>
    <n v="0.80360017280829477"/>
    <x v="3"/>
    <x v="2"/>
    <s v=" "/>
    <x v="1"/>
  </r>
  <r>
    <d v="2019-07-06T00:00:00"/>
    <n v="44889750"/>
    <n v="9332579"/>
    <n v="3204807"/>
    <n v="2179269"/>
    <n v="1750824"/>
    <n v="3.9002756754047414E-2"/>
    <n v="1.2231834220112869E-2"/>
    <n v="-3.8461539285384649E-2"/>
    <n v="5.2721107588917349E-2"/>
    <n v="0.20789999944307999"/>
    <n v="0.34339993264455626"/>
    <n v="0.68000007488750491"/>
    <n v="0.80339967209188035"/>
    <x v="4"/>
    <x v="2"/>
    <s v=" "/>
    <x v="1"/>
  </r>
  <r>
    <d v="2019-07-07T00:00:00"/>
    <n v="43543058"/>
    <n v="9144042"/>
    <n v="3140064"/>
    <n v="2135243"/>
    <n v="1632180"/>
    <n v="3.748427590914722E-2"/>
    <n v="-3.5684027560325182E-2"/>
    <n v="-1.0204115729796515E-2"/>
    <n v="-2.5742636969883437E-2"/>
    <n v="0.2099999958661608"/>
    <n v="0.34339999750657313"/>
    <n v="0.67999983439827982"/>
    <n v="0.76440011745735736"/>
    <x v="5"/>
    <x v="2"/>
    <s v=" "/>
    <x v="1"/>
  </r>
  <r>
    <d v="2019-07-08T00:00:00"/>
    <n v="21282993"/>
    <n v="5267540"/>
    <n v="2022735"/>
    <n v="1535660"/>
    <n v="1284426"/>
    <n v="6.0349876542270156E-2"/>
    <n v="-1.0229629167273546E-2"/>
    <n v="-1.0101038289657804E-2"/>
    <n v="-1.2990350767172476E-4"/>
    <n v="0.2474999639383427"/>
    <n v="0.38399993165690244"/>
    <n v="0.75919979631538481"/>
    <n v="0.83639998437154062"/>
    <x v="6"/>
    <x v="2"/>
    <s v=" "/>
    <x v="1"/>
  </r>
  <r>
    <d v="2019-07-09T00:00:00"/>
    <n v="22803207"/>
    <n v="5643793"/>
    <n v="2234942"/>
    <n v="1647823"/>
    <n v="1351214"/>
    <n v="5.9255437184778437E-2"/>
    <n v="3.0456570198363897E-2"/>
    <n v="3.9603982965473961E-2"/>
    <n v="-8.7989362657882042E-3"/>
    <n v="0.24749996787732534"/>
    <n v="0.39599999503879751"/>
    <n v="0.73730011785540739"/>
    <n v="0.81999947809928619"/>
    <x v="0"/>
    <x v="2"/>
    <s v=" "/>
    <x v="1"/>
  </r>
  <r>
    <d v="2019-07-10T00:00:00"/>
    <n v="22803207"/>
    <n v="5814817"/>
    <n v="2395704"/>
    <n v="1818819"/>
    <n v="1506346"/>
    <n v="6.6058515365843062E-2"/>
    <n v="3.0106953334427589E-2"/>
    <n v="2.9411758067162896E-2"/>
    <n v="6.7533513105622056E-4"/>
    <n v="0.25499996557501758"/>
    <n v="0.41199989612742755"/>
    <n v="0.75920021839091978"/>
    <n v="0.82820005728992274"/>
    <x v="1"/>
    <x v="2"/>
    <s v=" "/>
    <x v="1"/>
  </r>
  <r>
    <d v="2019-07-11T00:00:00"/>
    <n v="21500167"/>
    <n v="5321291"/>
    <n v="2149801"/>
    <n v="1600742"/>
    <n v="1338860"/>
    <n v="6.2272074444817103E-2"/>
    <n v="-7.8968994091960232E-3"/>
    <n v="-3.8834883747753235E-2"/>
    <n v="3.2188045919904207E-2"/>
    <n v="0.24749998453500385"/>
    <n v="0.40399989401068276"/>
    <n v="0.74460008158894708"/>
    <n v="0.83639961967637511"/>
    <x v="2"/>
    <x v="2"/>
    <s v=" "/>
    <x v="1"/>
  </r>
  <r>
    <d v="2019-07-12T00:00:00"/>
    <n v="20848646"/>
    <n v="5160040"/>
    <n v="2125936"/>
    <n v="1598491"/>
    <n v="1376301"/>
    <n v="6.6013927235370584E-2"/>
    <n v="9.6160692596560127E-2"/>
    <n v="1.0526296911824717E-2"/>
    <n v="8.4742372860435511E-2"/>
    <n v="0.24750000551594573"/>
    <n v="0.4119999069774653"/>
    <n v="0.75189986904591677"/>
    <n v="0.86100015577191236"/>
    <x v="3"/>
    <x v="2"/>
    <s v=" "/>
    <x v="1"/>
  </r>
  <r>
    <d v="2019-07-13T00:00:00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x v="4"/>
    <x v="2"/>
    <s v=" "/>
    <x v="1"/>
  </r>
  <r>
    <d v="2019-07-14T00:00:00"/>
    <n v="43094160"/>
    <n v="9230769"/>
    <n v="3232615"/>
    <n v="2264123"/>
    <n v="1801336"/>
    <n v="4.1800002598960044E-2"/>
    <n v="0.10363807913342882"/>
    <n v="-1.0309290188543541E-2"/>
    <n v="0.11513432192936301"/>
    <n v="0.21419999832923997"/>
    <n v="0.35019996708833251"/>
    <n v="0.70039983109649617"/>
    <n v="0.79559988569525597"/>
    <x v="5"/>
    <x v="2"/>
    <s v=" "/>
    <x v="1"/>
  </r>
  <r>
    <d v="2019-07-15T00:00:00"/>
    <n v="21500167"/>
    <n v="5590043"/>
    <n v="2236017"/>
    <n v="1599646"/>
    <n v="1298593"/>
    <n v="6.0399205271289287E-2"/>
    <n v="1.1029829667104307E-2"/>
    <n v="1.0204110399515187E-2"/>
    <n v="8.1737912064450136E-4"/>
    <n v="0.25999998046526801"/>
    <n v="0.39999996422209988"/>
    <n v="0.71539974874967405"/>
    <n v="0.8118002358021712"/>
    <x v="6"/>
    <x v="2"/>
    <s v=" "/>
    <x v="1"/>
  </r>
  <r>
    <d v="2019-07-16T00:00:00"/>
    <n v="20631473"/>
    <n v="2063147"/>
    <n v="817006"/>
    <n v="596414"/>
    <n v="498841"/>
    <n v="2.4178642019404045E-2"/>
    <n v="-0.63082013655867986"/>
    <n v="-9.5238059737655312E-2"/>
    <n v="-0.59195909830169868"/>
    <n v="9.9999985459109E-2"/>
    <n v="0.39599989724435536"/>
    <n v="0.72999953488713665"/>
    <n v="0.83640055397760615"/>
    <x v="0"/>
    <x v="26"/>
    <s v=" "/>
    <x v="15"/>
  </r>
  <r>
    <d v="2019-07-17T00:00:00"/>
    <n v="21500167"/>
    <n v="5267540"/>
    <n v="2064876"/>
    <n v="1552580"/>
    <n v="1285847"/>
    <n v="5.9806372666779753E-2"/>
    <n v="-0.14638004814298977"/>
    <n v="-5.714280075980549E-2"/>
    <n v="-9.4645522449875008E-2"/>
    <n v="0.24499995744219102"/>
    <n v="0.39200006074942001"/>
    <n v="0.75189987195357011"/>
    <n v="0.82820015715776318"/>
    <x v="1"/>
    <x v="2"/>
    <s v=" "/>
    <x v="1"/>
  </r>
  <r>
    <d v="2019-07-18T00:00:00"/>
    <n v="22151687"/>
    <n v="5759438"/>
    <n v="2211624"/>
    <n v="1695210"/>
    <n v="1445675"/>
    <n v="6.5262523797848901E-2"/>
    <n v="7.9780559580538757E-2"/>
    <n v="3.0302975335167126E-2"/>
    <n v="4.8022317863873454E-2"/>
    <n v="0.25999997201116104"/>
    <n v="0.38399996666341402"/>
    <n v="0.76650009223991056"/>
    <n v="0.85279994808902737"/>
    <x v="2"/>
    <x v="2"/>
    <s v=" "/>
    <x v="1"/>
  </r>
  <r>
    <d v="2019-07-19T00:00:00"/>
    <n v="22586034"/>
    <n v="5872368"/>
    <n v="2442905"/>
    <n v="1783320"/>
    <n v="1491569"/>
    <n v="6.6039438353807489E-2"/>
    <n v="8.3752028081066632E-2"/>
    <n v="8.3333329336271023E-2"/>
    <n v="3.8645054922947786E-4"/>
    <n v="0.25999996280887561"/>
    <n v="0.41599998501456315"/>
    <n v="0.72999973392334128"/>
    <n v="0.83640008523428211"/>
    <x v="3"/>
    <x v="2"/>
    <s v=" "/>
    <x v="1"/>
  </r>
  <r>
    <d v="2019-07-20T00:00:00"/>
    <n v="44440853"/>
    <n v="9332579"/>
    <n v="3331730"/>
    <n v="2152298"/>
    <n v="1729156"/>
    <n v="3.8909154151474099E-2"/>
    <n v="-9.6020706524949762E-2"/>
    <n v="-1.0000011361168459E-2"/>
    <n v="-8.6889612823776385E-2"/>
    <n v="0.20999999707476361"/>
    <n v="0.35699992467248337"/>
    <n v="0.64600012606063517"/>
    <n v="0.803399900943085"/>
    <x v="4"/>
    <x v="2"/>
    <s v=" "/>
    <x v="1"/>
  </r>
  <r>
    <d v="2019-07-21T00:00:00"/>
    <n v="42645263"/>
    <n v="9134615"/>
    <n v="2950480"/>
    <n v="1926073"/>
    <n v="1547407"/>
    <n v="3.6285554154045198E-2"/>
    <n v="-0.14096703779861175"/>
    <n v="-1.0416655547603404E-2"/>
    <n v="-0.13192459574277737"/>
    <n v="0.2141999921538765"/>
    <n v="0.3229999293894707"/>
    <n v="0.65279988340880124"/>
    <n v="0.80339997497498794"/>
    <x v="5"/>
    <x v="2"/>
    <s v=" "/>
    <x v="1"/>
  </r>
  <r>
    <d v="2019-07-22T00:00:00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x v="6"/>
    <x v="2"/>
    <s v=" "/>
    <x v="1"/>
  </r>
  <r>
    <d v="2019-07-23T00:00:00"/>
    <n v="21282993"/>
    <n v="5054710"/>
    <n v="2001665"/>
    <n v="1505052"/>
    <n v="1172435"/>
    <n v="5.5087881671529941E-2"/>
    <n v="1.3503180372102532"/>
    <n v="3.1578939205113343E-2"/>
    <n v="1.2783695472773182"/>
    <n v="0.2374999606493316"/>
    <n v="0.3959999683463542"/>
    <n v="0.75190004321402437"/>
    <n v="0.77899966247013397"/>
    <x v="0"/>
    <x v="27"/>
    <s v=" "/>
    <x v="16"/>
  </r>
  <r>
    <d v="2019-07-24T00:00:00"/>
    <n v="21934513"/>
    <n v="5593301"/>
    <n v="2192574"/>
    <n v="1536555"/>
    <n v="1297775"/>
    <n v="5.9165890758550235E-2"/>
    <n v="9.2763758052085699E-3"/>
    <n v="2.0201937045509322E-2"/>
    <n v="-1.0709258556743761E-2"/>
    <n v="0.25500000843419685"/>
    <n v="0.39200000143028241"/>
    <n v="0.70079960813181219"/>
    <n v="0.84460042107181321"/>
    <x v="1"/>
    <x v="2"/>
    <s v=" "/>
    <x v="1"/>
  </r>
  <r>
    <d v="2019-07-25T00:00:00"/>
    <n v="20631473"/>
    <n v="5415761"/>
    <n v="2122978"/>
    <n v="1580769"/>
    <n v="1296231"/>
    <n v="6.2827845592992801E-2"/>
    <n v="-0.10337316478461622"/>
    <n v="-6.8627420442282427E-2"/>
    <n v="-3.730591560322627E-2"/>
    <n v="0.2624999678888657"/>
    <n v="0.39199994239036767"/>
    <n v="0.74459980272993875"/>
    <n v="0.8200002656934694"/>
    <x v="2"/>
    <x v="2"/>
    <s v=" "/>
    <x v="1"/>
  </r>
  <r>
    <d v="2019-07-26T00:00:00"/>
    <n v="21065820"/>
    <n v="5319119"/>
    <n v="2063818"/>
    <n v="1566850"/>
    <n v="1246273"/>
    <n v="5.916090615034212E-2"/>
    <n v="-0.16445501347909486"/>
    <n v="-6.7307661655664042E-2"/>
    <n v="-0.10415794523589839"/>
    <n v="0.25249997389135576"/>
    <n v="0.387999967663818"/>
    <n v="0.75919969687249556"/>
    <n v="0.79540032549382522"/>
    <x v="3"/>
    <x v="2"/>
    <s v=" "/>
    <x v="1"/>
  </r>
  <r>
    <d v="2019-07-27T00:00:00"/>
    <n v="44889750"/>
    <n v="9615384"/>
    <n v="3171153"/>
    <n v="2156384"/>
    <n v="1698799"/>
    <n v="3.7843806214113464E-2"/>
    <n v="-1.7555963718715928E-2"/>
    <n v="1.0101021692856316E-2"/>
    <n v="-2.7380393138674131E-2"/>
    <n v="0.21419998997543982"/>
    <n v="0.32979993310719574"/>
    <n v="0.6799999873862913"/>
    <n v="0.78779985382937356"/>
    <x v="4"/>
    <x v="2"/>
    <s v=" "/>
    <x v="1"/>
  </r>
  <r>
    <d v="2019-07-28T00:00:00"/>
    <n v="43543058"/>
    <n v="8778280"/>
    <n v="3074153"/>
    <n v="2027711"/>
    <n v="1660696"/>
    <n v="3.8139167901344917E-2"/>
    <n v="7.3212154268398777E-2"/>
    <n v="2.1052632319450426E-2"/>
    <n v="5.1084068867474519E-2"/>
    <n v="0.2015999886824669"/>
    <n v="0.35019992527009847"/>
    <n v="0.65959989629663851"/>
    <n v="0.8190003407783456"/>
    <x v="5"/>
    <x v="2"/>
    <s v=" "/>
    <x v="1"/>
  </r>
  <r>
    <d v="2019-07-29T00:00:00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x v="6"/>
    <x v="2"/>
    <s v=" "/>
    <x v="1"/>
  </r>
  <r>
    <d v="2019-07-30T00:00:00"/>
    <n v="20848646"/>
    <n v="5212161"/>
    <n v="2043167"/>
    <n v="1416936"/>
    <n v="1208363"/>
    <n v="5.7958823800835793E-2"/>
    <n v="3.064391629386698E-2"/>
    <n v="-2.0408173813155628E-2"/>
    <n v="5.2115674848858706E-2"/>
    <n v="0.24999997601762725"/>
    <n v="0.39199997851179197"/>
    <n v="0.69349984607229853"/>
    <n v="0.85279998532043788"/>
    <x v="0"/>
    <x v="2"/>
    <s v=" "/>
    <x v="1"/>
  </r>
  <r>
    <d v="2019-07-31T00:00:00"/>
    <n v="22368860"/>
    <n v="5592215"/>
    <n v="2214517"/>
    <n v="1535767"/>
    <n v="1322295"/>
    <n v="5.9113204696171373E-2"/>
    <n v="1.8893876057097803E-2"/>
    <n v="1.980199148273698E-2"/>
    <n v="-8.9048033763017287E-4"/>
    <n v="0.25"/>
    <n v="0.39599997496519718"/>
    <n v="0.69349975638028516"/>
    <n v="0.86099974800864976"/>
    <x v="1"/>
    <x v="2"/>
    <s v=" "/>
    <x v="1"/>
  </r>
  <r>
    <d v="2019-08-01T00:00:00"/>
    <n v="22151687"/>
    <n v="5704059"/>
    <n v="2327256"/>
    <n v="1749863"/>
    <n v="1506632"/>
    <n v="6.8014323243191371E-2"/>
    <n v="0.16231751902245817"/>
    <n v="7.3684175322051626E-2"/>
    <n v="8.2550620688114362E-2"/>
    <n v="0.25749998182982631"/>
    <n v="0.40799998737740967"/>
    <n v="0.75189966209132131"/>
    <n v="0.86099997542664763"/>
    <x v="2"/>
    <x v="2"/>
    <s v=" "/>
    <x v="1"/>
  </r>
  <r>
    <d v="2019-08-02T00:00:00"/>
    <n v="22803207"/>
    <n v="5814817"/>
    <n v="2256149"/>
    <n v="1581109"/>
    <n v="1322439"/>
    <n v="5.7993553275203794E-2"/>
    <n v="6.1115020545257748E-2"/>
    <n v="8.247417297186499E-2"/>
    <n v="-1.9731828856234923E-2"/>
    <n v="0.25499996557501758"/>
    <n v="0.38800000068789781"/>
    <n v="0.7007999028432963"/>
    <n v="0.83639964101146724"/>
    <x v="3"/>
    <x v="2"/>
    <s v=" "/>
    <x v="1"/>
  </r>
  <r>
    <d v="2019-08-03T00:00:00"/>
    <n v="45338648"/>
    <n v="9045060"/>
    <n v="3167580"/>
    <n v="2240112"/>
    <n v="1782233"/>
    <n v="3.930935479152356E-2"/>
    <n v="4.9113520787332776E-2"/>
    <n v="1.0000011361168459E-2"/>
    <n v="3.8726246750083293E-2"/>
    <n v="0.19949999391247838"/>
    <n v="0.35019999867330898"/>
    <n v="0.70719981815771027"/>
    <n v="0.79559995214524992"/>
    <x v="4"/>
    <x v="2"/>
    <s v=" "/>
    <x v="1"/>
  </r>
  <r>
    <d v="2019-08-04T00:00:00"/>
    <n v="43991955"/>
    <n v="9053544"/>
    <n v="2924294"/>
    <n v="2068061"/>
    <n v="1677611"/>
    <n v="3.8134495273056179E-2"/>
    <n v="1.0185488493980932E-2"/>
    <n v="1.0309313154317934E-2"/>
    <n v="-1.2251521325334913E-4"/>
    <n v="0.20579999229404558"/>
    <n v="0.3229999213567637"/>
    <n v="0.70720009684388774"/>
    <n v="0.81119995976907833"/>
    <x v="5"/>
    <x v="2"/>
    <s v=" "/>
    <x v="1"/>
  </r>
  <r>
    <d v="2019-08-05T00:00:00"/>
    <n v="22368860"/>
    <n v="5592215"/>
    <n v="2214517"/>
    <n v="1551933"/>
    <n v="1208956"/>
    <n v="5.4046384125073878E-2"/>
    <n v="-6.8627473639041092E-2"/>
    <n v="4.0403967113556316E-2"/>
    <n v="-0.10479725582919641"/>
    <n v="0.25"/>
    <n v="0.39599997496519718"/>
    <n v="0.70079976807583777"/>
    <n v="0.77900012436103883"/>
    <x v="6"/>
    <x v="2"/>
    <s v=" "/>
    <x v="1"/>
  </r>
  <r>
    <d v="2019-08-06T00:00:00"/>
    <n v="22586034"/>
    <n v="5420648"/>
    <n v="2124894"/>
    <n v="1535660"/>
    <n v="1221464"/>
    <n v="5.4080499480342589E-2"/>
    <n v="1.0841940708214315E-2"/>
    <n v="8.3333329336271023E-2"/>
    <n v="-6.6915166081014887E-2"/>
    <n v="0.23999999291597632"/>
    <n v="0.39199999704832339"/>
    <n v="0.72269957936725315"/>
    <n v="0.79540002344268912"/>
    <x v="0"/>
    <x v="2"/>
    <s v=" "/>
    <x v="1"/>
  </r>
  <r>
    <d v="2019-08-07T00:00:00"/>
    <n v="22586034"/>
    <n v="5364183"/>
    <n v="2124216"/>
    <n v="1488650"/>
    <n v="1184072"/>
    <n v="5.2424963143152974E-2"/>
    <n v="-0.10453264967348441"/>
    <n v="9.7087656419474477E-3"/>
    <n v="-0.1131429362930747"/>
    <n v="0.23749999667936389"/>
    <n v="0.39599991275465435"/>
    <n v="0.70079973034757292"/>
    <n v="0.79539985893258991"/>
    <x v="1"/>
    <x v="2"/>
    <s v=" "/>
    <x v="1"/>
  </r>
  <r>
    <d v="2019-08-08T00:00:00"/>
    <n v="20848646"/>
    <n v="5264283"/>
    <n v="2168884"/>
    <n v="1519954"/>
    <n v="1233898"/>
    <n v="5.9183603577901416E-2"/>
    <n v="-0.18102230670794195"/>
    <n v="-5.8823516134325682E-2"/>
    <n v="-0.12983617632590294"/>
    <n v="0.25249999448405425"/>
    <n v="0.41199988678420213"/>
    <n v="0.70080004278698171"/>
    <n v="0.8117995676184937"/>
    <x v="2"/>
    <x v="2"/>
    <s v=" "/>
    <x v="1"/>
  </r>
  <r>
    <d v="2019-08-09T00:00:00"/>
    <n v="22586034"/>
    <n v="5590043"/>
    <n v="2124216"/>
    <n v="1566184"/>
    <n v="1322799"/>
    <n v="5.8567121611523297E-2"/>
    <n v="2.7222427650719361E-4"/>
    <n v="-9.5237928177200892E-3"/>
    <n v="9.8902085477963197E-3"/>
    <n v="0.24749998162581355"/>
    <n v="0.37999993917756986"/>
    <n v="0.7372997849559555"/>
    <n v="0.84459999591363466"/>
    <x v="3"/>
    <x v="2"/>
    <s v=" "/>
    <x v="1"/>
  </r>
  <r>
    <d v="2019-08-10T00:00:00"/>
    <n v="46685340"/>
    <n v="9411764"/>
    <n v="3328000"/>
    <n v="2330931"/>
    <n v="1890851"/>
    <n v="4.0502029116634898E-2"/>
    <n v="6.0944893288363611E-2"/>
    <n v="2.9702959596478395E-2"/>
    <n v="3.034072503699603E-2"/>
    <n v="0.2015999883475198"/>
    <n v="0.353600026520002"/>
    <n v="0.70039993990384619"/>
    <n v="0.81119990252821728"/>
    <x v="4"/>
    <x v="2"/>
    <s v=" "/>
    <x v="1"/>
  </r>
  <r>
    <d v="2019-08-11T00:00:00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x v="5"/>
    <x v="28"/>
    <s v=" "/>
    <x v="17"/>
  </r>
  <r>
    <d v="2019-08-12T00:00:00"/>
    <n v="20631473"/>
    <n v="5157868"/>
    <n v="2063147"/>
    <n v="1445853"/>
    <n v="1244880"/>
    <n v="6.0338881281040861E-2"/>
    <n v="2.971489450401843E-2"/>
    <n v="-7.7669856905524637E-2"/>
    <n v="0.11642771774342786"/>
    <n v="0.24999998788259084"/>
    <n v="0.39999996122428877"/>
    <n v="0.70079979759076794"/>
    <n v="0.86100039215604907"/>
    <x v="6"/>
    <x v="2"/>
    <s v=" "/>
    <x v="1"/>
  </r>
  <r>
    <d v="2019-08-13T00:00:00"/>
    <n v="20848646"/>
    <n v="5316404"/>
    <n v="2211624"/>
    <n v="1549906"/>
    <n v="1334469"/>
    <n v="6.4007466000429961E-2"/>
    <n v="9.2516029944394562E-2"/>
    <n v="-7.6923073517295992E-2"/>
    <n v="0.18355907610830524"/>
    <n v="0.25499996498573574"/>
    <n v="0.41599998796178772"/>
    <n v="0.70079995514608273"/>
    <n v="0.86099995741677238"/>
    <x v="0"/>
    <x v="2"/>
    <s v=" "/>
    <x v="1"/>
  </r>
  <r>
    <d v="2019-08-14T00:00:00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x v="1"/>
    <x v="2"/>
    <s v=" "/>
    <x v="1"/>
  </r>
  <r>
    <d v="2019-08-15T00:00:00"/>
    <n v="21934513"/>
    <n v="5702973"/>
    <n v="2235565"/>
    <n v="1615643"/>
    <n v="1298330"/>
    <n v="5.9191193349038565E-2"/>
    <n v="5.2218254669348596E-2"/>
    <n v="5.2083288866014987E-2"/>
    <n v="1.282411120364646E-4"/>
    <n v="0.25999998267570379"/>
    <n v="0.39199992705559011"/>
    <n v="0.7227000780563303"/>
    <n v="0.8035995575755287"/>
    <x v="2"/>
    <x v="2"/>
    <s v=" "/>
    <x v="1"/>
  </r>
  <r>
    <d v="2019-08-16T00:00:00"/>
    <n v="21282993"/>
    <n v="5480370"/>
    <n v="2279834"/>
    <n v="1581065"/>
    <n v="1257579"/>
    <n v="5.9088446817606902E-2"/>
    <n v="-4.9304542867056877E-2"/>
    <n v="-5.7692294069183969E-2"/>
    <n v="8.9013287957289133E-3"/>
    <n v="0.2574999672273538"/>
    <n v="0.41600001459755453"/>
    <n v="0.69350005307403961"/>
    <n v="0.79539993611900839"/>
    <x v="3"/>
    <x v="2"/>
    <s v=" "/>
    <x v="1"/>
  </r>
  <r>
    <d v="2019-08-17T00:00:00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x v="4"/>
    <x v="2"/>
    <s v=" "/>
    <x v="1"/>
  </r>
  <r>
    <d v="2019-08-18T00:00:00"/>
    <n v="45338648"/>
    <n v="9521116"/>
    <n v="3140064"/>
    <n v="2028481"/>
    <n v="1582215"/>
    <n v="3.4897710227265712E-2"/>
    <n v="1.0661671278564273"/>
    <n v="3.0612233532244737E-2"/>
    <n v="1.0047958049198824"/>
    <n v="0.20999999823550097"/>
    <n v="0.32979999403431276"/>
    <n v="0.64599989044809281"/>
    <n v="0.77999991126364998"/>
    <x v="5"/>
    <x v="29"/>
    <s v=" "/>
    <x v="18"/>
  </r>
  <r>
    <d v="2019-08-19T00:00:00"/>
    <n v="21065820"/>
    <n v="5003132"/>
    <n v="2041277"/>
    <n v="1534836"/>
    <n v="1233394"/>
    <n v="5.8549536642770135E-2"/>
    <n v="-9.2265921213289248E-3"/>
    <n v="2.1052642293288626E-2"/>
    <n v="-2.9654919022056192E-2"/>
    <n v="0.23749998813243445"/>
    <n v="0.40799982890717257"/>
    <n v="0.75189991363249575"/>
    <n v="0.80359986343817846"/>
    <x v="6"/>
    <x v="2"/>
    <s v=" "/>
    <x v="1"/>
  </r>
  <r>
    <d v="2019-08-20T00:00:00"/>
    <n v="21934513"/>
    <n v="5757809"/>
    <n v="2303123"/>
    <n v="1714906"/>
    <n v="1392160"/>
    <n v="6.3468926800426345E-2"/>
    <n v="4.3231427631514885E-2"/>
    <n v="5.2083288866014987E-2"/>
    <n v="-8.4136934900688187E-3"/>
    <n v="0.26249996979645729"/>
    <n v="0.39999989579369516"/>
    <n v="0.74460026668137136"/>
    <n v="0.81179959717908734"/>
    <x v="0"/>
    <x v="2"/>
    <s v=" "/>
    <x v="1"/>
  </r>
  <r>
    <d v="2019-08-21T00:00:00"/>
    <n v="22368860"/>
    <n v="5592215"/>
    <n v="2259254"/>
    <n v="1599778"/>
    <n v="1351172"/>
    <n v="6.0404151127951985E-2"/>
    <n v="1.1373698798706755E-2"/>
    <n v="-9.6154118616319506E-3"/>
    <n v="2.1192888138839239E-2"/>
    <n v="0.25"/>
    <n v="0.40399984621478252"/>
    <n v="0.70810010738057783"/>
    <n v="0.8445996882067387"/>
    <x v="1"/>
    <x v="2"/>
    <s v=" "/>
    <x v="1"/>
  </r>
  <r>
    <d v="2019-08-22T00:00:00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x v="2"/>
    <x v="2"/>
    <s v=" "/>
    <x v="1"/>
  </r>
  <r>
    <d v="2019-08-23T00:00:00"/>
    <n v="20848646"/>
    <n v="5420648"/>
    <n v="2146576"/>
    <n v="1519990"/>
    <n v="1296248"/>
    <n v="6.2174205461592087E-2"/>
    <n v="3.0748764093547987E-2"/>
    <n v="-2.0408173813155628E-2"/>
    <n v="5.2222706978747313E-2"/>
    <n v="0.2600000019185898"/>
    <n v="0.3959998878362882"/>
    <n v="0.70809978309642896"/>
    <n v="0.85280034737070642"/>
    <x v="3"/>
    <x v="2"/>
    <s v=" "/>
    <x v="1"/>
  </r>
  <r>
    <d v="2019-08-24T00:00:00"/>
    <n v="43094160"/>
    <n v="9321266"/>
    <n v="3264307"/>
    <n v="2108742"/>
    <n v="1628371"/>
    <n v="3.7786349704925212E-2"/>
    <n v="-0.12324723048552311"/>
    <n v="-7.6923099990770072E-2"/>
    <n v="-5.0184499692650153E-2"/>
    <n v="0.21629998125035968"/>
    <n v="0.35019996210815141"/>
    <n v="0.64599990135731722"/>
    <n v="0.77220020277492463"/>
    <x v="4"/>
    <x v="2"/>
    <s v=" "/>
    <x v="1"/>
  </r>
  <r>
    <d v="2019-08-25T00:00:00"/>
    <n v="44440853"/>
    <n v="9332579"/>
    <n v="3331730"/>
    <n v="2288232"/>
    <n v="1784821"/>
    <n v="4.0161717868016616E-2"/>
    <n v="0.12805212945143363"/>
    <n v="-1.9802002472636637E-2"/>
    <n v="0.15084106110314699"/>
    <n v="0.20999999707476361"/>
    <n v="0.35699992467248337"/>
    <n v="0.68679995077632339"/>
    <n v="0.78000001748074499"/>
    <x v="5"/>
    <x v="2"/>
    <s v=" "/>
    <x v="1"/>
  </r>
  <r>
    <d v="2019-08-26T00:00:00"/>
    <n v="22368860"/>
    <n v="5424448"/>
    <n v="2169779"/>
    <n v="1568099"/>
    <n v="1260124"/>
    <n v="5.6333849825158724E-2"/>
    <n v="2.1671906949441988E-2"/>
    <n v="6.1855605993766494E-2"/>
    <n v="-3.7842943679128327E-2"/>
    <n v="0.24249997541224722"/>
    <n v="0.399999963129889"/>
    <n v="0.72269986943370734"/>
    <n v="0.80359977271843164"/>
    <x v="6"/>
    <x v="2"/>
    <s v=" "/>
    <x v="1"/>
  </r>
  <r>
    <d v="2019-08-27T00:00:00"/>
    <n v="20848646"/>
    <n v="5003675"/>
    <n v="1961440"/>
    <n v="1446170"/>
    <n v="1150283"/>
    <n v="5.5173031380551046E-2"/>
    <n v="-0.17374224227100332"/>
    <n v="-4.950491032145643E-2"/>
    <n v="-0.13070798323030053"/>
    <n v="0.23999999808141018"/>
    <n v="0.39199988008813524"/>
    <n v="0.73730014683089973"/>
    <n v="0.79539957266434791"/>
    <x v="0"/>
    <x v="2"/>
    <s v=" "/>
    <x v="1"/>
  </r>
  <r>
    <d v="2019-08-28T00:00:00"/>
    <n v="21934513"/>
    <n v="5593301"/>
    <n v="2304440"/>
    <n v="1699063"/>
    <n v="1421096"/>
    <n v="6.4788126365057666E-2"/>
    <n v="5.1750628343393723E-2"/>
    <n v="-1.9417486578885645E-2"/>
    <n v="7.2577383428818587E-2"/>
    <n v="0.25500000843419685"/>
    <n v="0.41199999785457642"/>
    <n v="0.73729973442571728"/>
    <n v="0.83639982743429764"/>
    <x v="1"/>
    <x v="2"/>
    <s v=" "/>
    <x v="1"/>
  </r>
  <r>
    <d v="2019-08-29T00:00:00"/>
    <n v="21282993"/>
    <n v="5214333"/>
    <n v="2044018"/>
    <n v="1566740"/>
    <n v="1310421"/>
    <n v="6.1571274303383924E-2"/>
    <n v="-5.8900373158981778E-2"/>
    <n v="-2.970291883871945E-2"/>
    <n v="-3.0091209481699188E-2"/>
    <n v="0.24499998660902628"/>
    <n v="0.39199989720641165"/>
    <n v="0.76650009931419394"/>
    <n v="0.83639978554195338"/>
    <x v="2"/>
    <x v="2"/>
    <s v=" "/>
    <x v="1"/>
  </r>
  <r>
    <d v="2019-08-30T00:00:00"/>
    <n v="21934513"/>
    <n v="5319119"/>
    <n v="2127647"/>
    <n v="1522119"/>
    <n v="1210693"/>
    <n v="5.5195800335298077E-2"/>
    <n v="-6.6002030475649676E-2"/>
    <n v="5.2083288866014987E-2"/>
    <n v="-0.11223955456262158"/>
    <n v="0.24249998164992312"/>
    <n v="0.39999988719936513"/>
    <n v="0.71540015801493384"/>
    <n v="0.79539970265136961"/>
    <x v="3"/>
    <x v="2"/>
    <s v=" "/>
    <x v="1"/>
  </r>
  <r>
    <d v="2019-08-31T00:00:00"/>
    <n v="45338648"/>
    <n v="9235482"/>
    <n v="3265666"/>
    <n v="2176240"/>
    <n v="1663518"/>
    <n v="3.6690948525858115E-2"/>
    <n v="2.158414759290106E-2"/>
    <n v="5.2083370558023256E-2"/>
    <n v="-2.8989335768633939E-2"/>
    <n v="0.20369998681919232"/>
    <n v="0.35359995287739177"/>
    <n v="0.66640005438400618"/>
    <n v="0.76440006616917255"/>
    <x v="4"/>
    <x v="2"/>
    <s v=" "/>
    <x v="1"/>
  </r>
  <r>
    <d v="2019-09-01T00:00:00"/>
    <n v="42645263"/>
    <n v="9224170"/>
    <n v="3261666"/>
    <n v="2217933"/>
    <n v="1660788"/>
    <n v="3.8944255074707827E-2"/>
    <n v="-6.9493243300028373E-2"/>
    <n v="-4.0404041767787002E-2"/>
    <n v="-3.0314011898338933E-2"/>
    <n v="0.21629999092748003"/>
    <n v="0.3535999444936509"/>
    <n v="0.68000003679101417"/>
    <n v="0.74879989611949505"/>
    <x v="5"/>
    <x v="2"/>
    <s v=" "/>
    <x v="1"/>
  </r>
  <r>
    <d v="2019-09-02T00:00:00"/>
    <n v="22803207"/>
    <n v="5529777"/>
    <n v="2278268"/>
    <n v="1696398"/>
    <n v="1335405"/>
    <n v="5.8562157507055915E-2"/>
    <n v="5.9740946129111183E-2"/>
    <n v="1.9417486578885645E-2"/>
    <n v="3.9555395003414651E-2"/>
    <n v="0.24249996941219715"/>
    <n v="0.41199997757594925"/>
    <n v="0.7445998451455228"/>
    <n v="0.78720029144104153"/>
    <x v="6"/>
    <x v="2"/>
    <s v=" "/>
    <x v="1"/>
  </r>
  <r>
    <d v="2019-09-03T00:00:00"/>
    <n v="22586034"/>
    <n v="5702973"/>
    <n v="2167129"/>
    <n v="1502904"/>
    <n v="1170762"/>
    <n v="5.1835660922143305E-2"/>
    <n v="1.7803444891387521E-2"/>
    <n v="8.3333329336271023E-2"/>
    <n v="-6.048916245671776E-2"/>
    <n v="0.25249997409903835"/>
    <n v="0.37999987024311704"/>
    <n v="0.6935000177654399"/>
    <n v="0.77899985627824531"/>
    <x v="0"/>
    <x v="2"/>
    <s v=" "/>
    <x v="1"/>
  </r>
  <r>
    <d v="2019-09-04T00:00:00"/>
    <n v="22368860"/>
    <n v="5592215"/>
    <n v="2259254"/>
    <n v="1566793"/>
    <n v="1310465"/>
    <n v="5.8584344486039969E-2"/>
    <n v="-7.7849068606202554E-2"/>
    <n v="1.980199148273698E-2"/>
    <n v="-9.575492033928612E-2"/>
    <n v="0.25"/>
    <n v="0.40399984621478252"/>
    <n v="0.69350015536101739"/>
    <n v="0.83639957543849119"/>
    <x v="1"/>
    <x v="2"/>
    <s v=" "/>
    <x v="1"/>
  </r>
  <r>
    <d v="2019-09-05T00:00:00"/>
    <n v="20631473"/>
    <n v="5261025"/>
    <n v="2146498"/>
    <n v="1598282"/>
    <n v="1284380"/>
    <n v="6.22534319289757E-2"/>
    <n v="-1.9872239532180869E-2"/>
    <n v="-3.0612237226795957E-2"/>
    <n v="1.1079153928673646E-2"/>
    <n v="0.25499997019117343"/>
    <n v="0.40799996198459426"/>
    <n v="0.74459980861850328"/>
    <n v="0.80360036589287742"/>
    <x v="2"/>
    <x v="2"/>
    <s v=" "/>
    <x v="1"/>
  </r>
  <r>
    <d v="2019-09-06T00:00:00"/>
    <n v="20848646"/>
    <n v="5264283"/>
    <n v="2084656"/>
    <n v="1460927"/>
    <n v="1233898"/>
    <n v="5.9183603577901416E-2"/>
    <n v="1.9166708653638898E-2"/>
    <n v="-4.950491032145643E-2"/>
    <n v="7.2248309081100803E-2"/>
    <n v="0.25249999448405425"/>
    <n v="0.3959999870827613"/>
    <n v="0.70080003607309793"/>
    <n v="0.84459935369802874"/>
    <x v="3"/>
    <x v="2"/>
    <s v=" "/>
    <x v="1"/>
  </r>
  <r>
    <d v="2019-09-07T00:00:00"/>
    <n v="46685340"/>
    <n v="9313725"/>
    <n v="3135000"/>
    <n v="2025210"/>
    <n v="1500680"/>
    <n v="3.2144566152886536E-2"/>
    <n v="-9.7887729498568721E-2"/>
    <n v="2.9702959596478395E-2"/>
    <n v="-0.12391018917833363"/>
    <n v="0.19949999293139989"/>
    <n v="0.3366000177157904"/>
    <n v="0.64600000000000002"/>
    <n v="0.74099969879666805"/>
    <x v="4"/>
    <x v="2"/>
    <s v=" "/>
    <x v="1"/>
  </r>
  <r>
    <d v="2019-09-08T00:00:00"/>
    <n v="43094160"/>
    <n v="9230769"/>
    <n v="3169846"/>
    <n v="2133940"/>
    <n v="1697763"/>
    <n v="3.9396591092621364E-2"/>
    <n v="2.2263527915664216E-2"/>
    <n v="1.0526304435092948E-2"/>
    <n v="1.1614961360688625E-2"/>
    <n v="0.21419999832923997"/>
    <n v="0.34339999191833315"/>
    <n v="0.67319989677731973"/>
    <n v="0.79560015745522372"/>
    <x v="5"/>
    <x v="2"/>
    <s v=" "/>
    <x v="1"/>
  </r>
  <r>
    <d v="2019-09-09T00:00:00"/>
    <n v="21717340"/>
    <n v="5375041"/>
    <n v="2257517"/>
    <n v="1697427"/>
    <n v="1419728"/>
    <n v="6.5373015295611708E-2"/>
    <n v="6.3144139792796983E-2"/>
    <n v="-4.7619051795569911E-2"/>
    <n v="0.11630134678243675"/>
    <n v="0.24749997006999935"/>
    <n v="0.41999995907007964"/>
    <n v="0.75189998569224503"/>
    <n v="0.83640003369806182"/>
    <x v="6"/>
    <x v="2"/>
    <s v=" "/>
    <x v="1"/>
  </r>
  <r>
    <d v="2019-09-10T00:00:00"/>
    <n v="22368860"/>
    <n v="5480370"/>
    <n v="2126383"/>
    <n v="1505692"/>
    <n v="1185281"/>
    <n v="5.2987993129734817E-2"/>
    <n v="1.2401324949050219E-2"/>
    <n v="-9.6154118616319506E-3"/>
    <n v="2.2230491269751518E-2"/>
    <n v="0.24499996870649643"/>
    <n v="0.38799989781711819"/>
    <n v="0.70810009297478393"/>
    <n v="0.7872001710841261"/>
    <x v="0"/>
    <x v="2"/>
    <s v=" "/>
    <x v="1"/>
  </r>
  <r>
    <d v="2019-09-11T00:00:00"/>
    <n v="21065820"/>
    <n v="5055796"/>
    <n v="1981872"/>
    <n v="1504637"/>
    <n v="1246140"/>
    <n v="5.9154592605462311E-2"/>
    <n v="-4.9085629909993767E-2"/>
    <n v="-5.8252370326638991E-2"/>
    <n v="9.7337970480873004E-3"/>
    <n v="0.2399999620237902"/>
    <n v="0.39199999367063071"/>
    <n v="0.75919988778286385"/>
    <n v="0.82819975847995231"/>
    <x v="1"/>
    <x v="2"/>
    <s v=" "/>
    <x v="1"/>
  </r>
  <r>
    <d v="2019-09-12T00:00:00"/>
    <n v="20848646"/>
    <n v="5160040"/>
    <n v="2022735"/>
    <n v="1535660"/>
    <n v="1309611"/>
    <n v="6.2815158356087003E-2"/>
    <n v="1.9644497734315314E-2"/>
    <n v="1.0526296911824717E-2"/>
    <n v="9.0232202419324725E-3"/>
    <n v="0.24750000551594573"/>
    <n v="0.39199986821807581"/>
    <n v="0.75919979631538481"/>
    <n v="0.852800098980243"/>
    <x v="2"/>
    <x v="2"/>
    <s v=" "/>
    <x v="1"/>
  </r>
  <r>
    <d v="2019-09-13T00:00:00"/>
    <n v="22803207"/>
    <n v="5985841"/>
    <n v="2322506"/>
    <n v="1610658"/>
    <n v="1360362"/>
    <n v="5.9656608826995257E-2"/>
    <n v="0.10249145391272219"/>
    <n v="9.3749977516524474E-2"/>
    <n v="7.9921670952536328E-3"/>
    <n v="0.26249996327270986"/>
    <n v="0.387999948545242"/>
    <n v="0.69350003832067608"/>
    <n v="0.84460015720283266"/>
    <x v="3"/>
    <x v="2"/>
    <s v=" "/>
    <x v="1"/>
  </r>
  <r>
    <d v="2019-09-14T00:00:00"/>
    <n v="44440853"/>
    <n v="9332579"/>
    <n v="1396153"/>
    <n v="939890"/>
    <n v="696459"/>
    <n v="1.5671593882322647E-2"/>
    <n v="-0.53590439000986212"/>
    <n v="-4.8076934816731254E-2"/>
    <n v="-0.51246522327334754"/>
    <n v="0.20999999707476361"/>
    <n v="0.14959991230719827"/>
    <n v="0.67319985703572605"/>
    <n v="0.74100054261668924"/>
    <x v="4"/>
    <x v="30"/>
    <s v=" "/>
    <x v="19"/>
  </r>
  <r>
    <d v="2019-09-15T00:00:00"/>
    <n v="46236443"/>
    <n v="9515460"/>
    <n v="3364666"/>
    <n v="2333732"/>
    <n v="1856717"/>
    <n v="4.0157003426928843E-2"/>
    <n v="9.3625553154356611E-2"/>
    <n v="7.2916681653230064E-2"/>
    <n v="1.9301475412422109E-2"/>
    <n v="0.20580000066181561"/>
    <n v="0.35359993105955989"/>
    <n v="0.69359989966314639"/>
    <n v="0.79559992321311956"/>
    <x v="5"/>
    <x v="2"/>
    <s v=" "/>
    <x v="1"/>
  </r>
  <r>
    <d v="2019-09-16T00:00:00"/>
    <n v="20631473"/>
    <n v="5106289"/>
    <n v="1960815"/>
    <n v="1445709"/>
    <n v="1161771"/>
    <n v="5.631061824814932E-2"/>
    <n v="-0.18169466263960421"/>
    <n v="-4.9999958558456847E-2"/>
    <n v="-0.1386259606732676"/>
    <n v="0.24749997249348119"/>
    <n v="0.38400000470008649"/>
    <n v="0.73730005125419784"/>
    <n v="0.80359947956331457"/>
    <x v="6"/>
    <x v="2"/>
    <s v=" "/>
    <x v="1"/>
  </r>
  <r>
    <d v="2019-09-17T00:00:00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x v="0"/>
    <x v="2"/>
    <s v=" "/>
    <x v="1"/>
  </r>
  <r>
    <d v="2019-09-18T00:00:00"/>
    <n v="21500167"/>
    <n v="5643793"/>
    <n v="2144641"/>
    <n v="1502964"/>
    <n v="1195458"/>
    <n v="5.5602265787051797E-2"/>
    <n v="-4.0671192642881215E-2"/>
    <n v="2.0618566978098496E-2"/>
    <n v="-6.0051581152846811E-2"/>
    <n v="0.26249996104681417"/>
    <n v="0.37999993975682667"/>
    <n v="0.70079980752023296"/>
    <n v="0.79540028902887894"/>
    <x v="1"/>
    <x v="2"/>
    <s v=" "/>
    <x v="1"/>
  </r>
  <r>
    <d v="2019-09-19T00:00:00"/>
    <n v="21282993"/>
    <n v="5054710"/>
    <n v="2062322"/>
    <n v="1535605"/>
    <n v="1259196"/>
    <n v="5.9164422973780051E-2"/>
    <n v="-3.849616412812662E-2"/>
    <n v="2.0833344325254632E-2"/>
    <n v="-5.8118700610633511E-2"/>
    <n v="0.2374999606493316"/>
    <n v="0.4080000633072916"/>
    <n v="0.74460001881374493"/>
    <n v="0.81999993487908673"/>
    <x v="2"/>
    <x v="2"/>
    <s v=" "/>
    <x v="1"/>
  </r>
  <r>
    <d v="2019-09-20T00:00:00"/>
    <n v="21282993"/>
    <n v="5107918"/>
    <n v="2043167"/>
    <n v="1506427"/>
    <n v="1235270"/>
    <n v="5.8040238983304654E-2"/>
    <n v="-9.1954935524514836E-2"/>
    <n v="-6.6666637431010201E-2"/>
    <n v="-2.7094564633703744E-2"/>
    <n v="0.23999998496452074"/>
    <n v="0.39999996084510364"/>
    <n v="0.73729998575740507"/>
    <n v="0.8199999070648627"/>
    <x v="3"/>
    <x v="2"/>
    <s v=" "/>
    <x v="1"/>
  </r>
  <r>
    <d v="2019-09-21T00:00:00"/>
    <n v="43991955"/>
    <n v="8868778"/>
    <n v="3045538"/>
    <n v="1967417"/>
    <n v="1473202"/>
    <n v="3.3487986610279082E-2"/>
    <n v="1.1152745531323451"/>
    <n v="-1.0100976689217722E-2"/>
    <n v="1.1368590113895878"/>
    <n v="0.2015999970903771"/>
    <n v="0.34339995882183544"/>
    <n v="0.6459998200646323"/>
    <n v="0.74880007644541036"/>
    <x v="4"/>
    <x v="31"/>
    <s v=" "/>
    <x v="20"/>
  </r>
  <r>
    <d v="2019-09-22T00:00:00"/>
    <n v="45787545"/>
    <n v="9423076"/>
    <n v="3364038"/>
    <n v="2401923"/>
    <n v="1892235"/>
    <n v="4.1326413110814308E-2"/>
    <n v="1.9129463456197149E-2"/>
    <n v="-9.7087273650668937E-3"/>
    <n v="2.9120939913092947E-2"/>
    <n v="0.20579998337975972"/>
    <n v="0.35699998599183536"/>
    <n v="0.71399996076144201"/>
    <n v="0.78780002522978465"/>
    <x v="5"/>
    <x v="2"/>
    <s v=" "/>
    <x v="1"/>
  </r>
  <r>
    <d v="2019-09-23T00:00:00"/>
    <n v="20848646"/>
    <n v="5264283"/>
    <n v="2189941"/>
    <n v="1518724"/>
    <n v="1220447"/>
    <n v="5.8538429785799997E-2"/>
    <n v="5.0505650425083815E-2"/>
    <n v="1.0526296911824717E-2"/>
    <n v="3.9562903178103515E-2"/>
    <n v="0.25249999448405425"/>
    <n v="0.41599986170956232"/>
    <n v="0.69349996187111895"/>
    <n v="0.80360025916493061"/>
    <x v="6"/>
    <x v="2"/>
    <s v=" "/>
    <x v="1"/>
  </r>
  <r>
    <d v="2019-09-24T00:00:00"/>
    <n v="21934513"/>
    <n v="5702973"/>
    <n v="2235565"/>
    <n v="1615643"/>
    <n v="1338075"/>
    <n v="6.1003177959775085E-2"/>
    <n v="-1.7540111192366314E-2"/>
    <n v="-1.9417486578885645E-2"/>
    <n v="1.9145493840471151E-3"/>
    <n v="0.25999998267570379"/>
    <n v="0.39199992705559011"/>
    <n v="0.7227000780563303"/>
    <n v="0.82819967034796671"/>
    <x v="0"/>
    <x v="2"/>
    <s v=" "/>
    <x v="1"/>
  </r>
  <r>
    <d v="2019-09-25T00:00:00"/>
    <n v="21282993"/>
    <n v="5586785"/>
    <n v="2279408"/>
    <n v="1747166"/>
    <n v="1404023"/>
    <n v="6.5969245960847703E-2"/>
    <n v="0.17446451485539427"/>
    <n v="-1.0101038289657804E-2"/>
    <n v="0.18644887986219594"/>
    <n v="0.26249996887185933"/>
    <n v="0.40799994988172983"/>
    <n v="0.76649989821918674"/>
    <n v="0.80360023031583716"/>
    <x v="1"/>
    <x v="2"/>
    <s v=" "/>
    <x v="1"/>
  </r>
  <r>
    <d v="2019-09-26T00:00:00"/>
    <n v="22368860"/>
    <n v="5424448"/>
    <n v="2213175"/>
    <n v="1647930"/>
    <n v="1337789"/>
    <n v="5.9805864044926743E-2"/>
    <n v="6.2415223682413146E-2"/>
    <n v="5.1020364054076506E-2"/>
    <n v="1.0841668673604143E-2"/>
    <n v="0.24249997541224722"/>
    <n v="0.40800003981971988"/>
    <n v="0.74459995255684708"/>
    <n v="0.81179965168423418"/>
    <x v="2"/>
    <x v="2"/>
    <s v=" "/>
    <x v="1"/>
  </r>
  <r>
    <d v="2019-09-27T00:00:00"/>
    <n v="20848646"/>
    <n v="5055796"/>
    <n v="1961649"/>
    <n v="1474964"/>
    <n v="1197375"/>
    <n v="5.7431787176970631E-2"/>
    <n v="-3.0677503703643749E-2"/>
    <n v="-2.0408173813155628E-2"/>
    <n v="-1.0483275344697396E-2"/>
    <n v="0.24249996858309167"/>
    <n v="0.38800003006450418"/>
    <n v="0.75190005959272022"/>
    <n v="0.81179947442785039"/>
    <x v="3"/>
    <x v="2"/>
    <s v=" "/>
    <x v="1"/>
  </r>
  <r>
    <d v="2019-09-28T00:00:0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x v="4"/>
    <x v="2"/>
    <s v=" "/>
    <x v="1"/>
  </r>
  <r>
    <d v="2019-09-29T00:00:00"/>
    <n v="42645263"/>
    <n v="8865950"/>
    <n v="2984278"/>
    <n v="1948137"/>
    <n v="1565133"/>
    <n v="3.6701215795057938E-2"/>
    <n v="-0.17286542104971103"/>
    <n v="-6.8627463399216215E-2"/>
    <n v="-0.11191867301316905"/>
    <n v="0.20789999583306593"/>
    <n v="0.33659991315087495"/>
    <n v="0.65280010776475916"/>
    <n v="0.80339986356195692"/>
    <x v="5"/>
    <x v="2"/>
    <s v=" "/>
    <x v="1"/>
  </r>
  <r>
    <d v="2019-09-30T00:00:00"/>
    <n v="21717340"/>
    <n v="5375041"/>
    <n v="2150016"/>
    <n v="1553817"/>
    <n v="1235906"/>
    <n v="5.6908719023600493E-2"/>
    <n v="1.2666670490402376E-2"/>
    <n v="4.1666640685761536E-2"/>
    <n v="-2.7840014980976324E-2"/>
    <n v="0.24749997006999935"/>
    <n v="0.39999992558196301"/>
    <n v="0.72270020316127881"/>
    <n v="0.79539997309850519"/>
    <x v="6"/>
    <x v="2"/>
    <s v=" "/>
    <x v="1"/>
  </r>
  <r>
    <d v="2019-10-01T00:00:00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x v="0"/>
    <x v="2"/>
    <s v=" "/>
    <x v="1"/>
  </r>
  <r>
    <d v="2019-10-02T00:00:00"/>
    <n v="21500167"/>
    <n v="5267540"/>
    <n v="2085946"/>
    <n v="1461831"/>
    <n v="1150753"/>
    <n v="5.3522979612204875E-2"/>
    <n v="-0.18038878280484005"/>
    <n v="1.0204110399515187E-2"/>
    <n v="-0.18866770670729816"/>
    <n v="0.24499995744219102"/>
    <n v="0.39600003037471004"/>
    <n v="0.700800020710028"/>
    <n v="0.7871997515444672"/>
    <x v="1"/>
    <x v="2"/>
    <s v=" "/>
    <x v="1"/>
  </r>
  <r>
    <d v="2019-10-03T00:00:00"/>
    <n v="21282993"/>
    <n v="5480370"/>
    <n v="2126383"/>
    <n v="1567782"/>
    <n v="1311293"/>
    <n v="6.161224598438763E-2"/>
    <n v="-1.9805813921328408E-2"/>
    <n v="-4.8543649389700683E-2"/>
    <n v="3.0204094001616832E-2"/>
    <n v="0.2574999672273538"/>
    <n v="0.38799989781711819"/>
    <n v="0.73729991257454564"/>
    <n v="0.83640008623647932"/>
    <x v="2"/>
    <x v="2"/>
    <s v=" "/>
    <x v="1"/>
  </r>
  <r>
    <d v="2019-10-04T00:00:00"/>
    <n v="21065820"/>
    <n v="5213790"/>
    <n v="2064661"/>
    <n v="1431842"/>
    <n v="1127146"/>
    <n v="5.3505916218784741E-2"/>
    <n v="-5.8652468942478331E-2"/>
    <n v="1.0416696145001181E-2"/>
    <n v="-6.835710938419326E-2"/>
    <n v="0.247499978638382"/>
    <n v="0.39600003068784895"/>
    <n v="0.69349980456840132"/>
    <n v="0.78719998435581584"/>
    <x v="3"/>
    <x v="2"/>
    <s v=" "/>
    <x v="1"/>
  </r>
  <r>
    <d v="2019-10-05T00:00:00"/>
    <n v="46236443"/>
    <n v="9612556"/>
    <n v="3235586"/>
    <n v="2178196"/>
    <n v="1648023"/>
    <n v="3.5643377670726097E-2"/>
    <n v="4.1273140835281552E-2"/>
    <n v="5.1020374066121921E-2"/>
    <n v="-9.2741097247820425E-3"/>
    <n v="0.20789998919250774"/>
    <n v="0.33659996363090111"/>
    <n v="0.67319984695198953"/>
    <n v="0.75659995702866045"/>
    <x v="4"/>
    <x v="2"/>
    <s v=" "/>
    <x v="1"/>
  </r>
  <r>
    <d v="2019-10-06T00:00:00"/>
    <n v="43543058"/>
    <n v="9144042"/>
    <n v="3140064"/>
    <n v="2135243"/>
    <n v="1698799"/>
    <n v="3.9014232762430233E-2"/>
    <n v="8.5402326831010456E-2"/>
    <n v="2.1052632319450426E-2"/>
    <n v="6.3022897668794764E-2"/>
    <n v="0.2099999958661608"/>
    <n v="0.34339999750657313"/>
    <n v="0.67999983439827982"/>
    <n v="0.79559984507618098"/>
    <x v="5"/>
    <x v="2"/>
    <s v=" "/>
    <x v="1"/>
  </r>
  <r>
    <d v="2019-10-07T00:00:00"/>
    <n v="21500167"/>
    <n v="5643793"/>
    <n v="2234942"/>
    <n v="1631507"/>
    <n v="1377971"/>
    <n v="6.4091176594116686E-2"/>
    <n v="0.11494806239309452"/>
    <n v="-9.9999364563004844E-3"/>
    <n v="0.12621014308084444"/>
    <n v="0.26249996104681417"/>
    <n v="0.39599999503879751"/>
    <n v="0.72999970469032305"/>
    <n v="0.84460011510830169"/>
    <x v="6"/>
    <x v="2"/>
    <s v=" "/>
    <x v="1"/>
  </r>
  <r>
    <d v="2019-10-08T00:00:00"/>
    <n v="22368860"/>
    <n v="5536293"/>
    <n v="2303097"/>
    <n v="1630823"/>
    <n v="1270411"/>
    <n v="5.6793730212447123E-2"/>
    <n v="8.1779027429128126E-2"/>
    <n v="1.980199148273698E-2"/>
    <n v="6.077359956079853E-2"/>
    <n v="0.24750000670575076"/>
    <n v="0.41599983960386488"/>
    <n v="0.70810000620903069"/>
    <n v="0.77899992825708242"/>
    <x v="0"/>
    <x v="2"/>
    <s v=" "/>
    <x v="1"/>
  </r>
  <r>
    <d v="2019-10-09T00:00:00"/>
    <n v="20631473"/>
    <n v="5415761"/>
    <n v="2166304"/>
    <n v="1660472"/>
    <n v="1402435"/>
    <n v="6.7975514884468013E-2"/>
    <n v="0.21871070507745793"/>
    <n v="-4.0404060136093878E-2"/>
    <n v="0.27002486365627365"/>
    <n v="0.2624999678888657"/>
    <n v="0.39999992614149699"/>
    <n v="0.76649999261414836"/>
    <n v="0.84460021006075381"/>
    <x v="1"/>
    <x v="32"/>
    <s v=" "/>
    <x v="21"/>
  </r>
  <r>
    <d v="2019-10-10T00:00:00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x v="2"/>
    <x v="2"/>
    <s v=" "/>
    <x v="1"/>
  </r>
  <r>
    <d v="2019-10-11T00:00:00"/>
    <n v="21282993"/>
    <n v="5267540"/>
    <n v="2043805"/>
    <n v="1536737"/>
    <n v="1234922"/>
    <n v="5.8023887899601341E-2"/>
    <n v="9.5618491304586994E-2"/>
    <n v="1.0309259753916944E-2"/>
    <n v="8.443873126744883E-2"/>
    <n v="0.2474999639383427"/>
    <n v="0.38799990128219247"/>
    <n v="0.75190001003031115"/>
    <n v="0.80360009552708112"/>
    <x v="3"/>
    <x v="2"/>
    <s v=" "/>
    <x v="1"/>
  </r>
  <r>
    <d v="2019-10-12T00:00:00"/>
    <n v="45338648"/>
    <n v="9045060"/>
    <n v="2983060"/>
    <n v="2028481"/>
    <n v="1645504"/>
    <n v="3.6293627458851445E-2"/>
    <n v="-1.5284980852815488E-3"/>
    <n v="-1.9417454730133787E-2"/>
    <n v="1.824321460587619E-2"/>
    <n v="0.19949999391247838"/>
    <n v="0.3297999128806221"/>
    <n v="0.68000006704524885"/>
    <n v="0.81120010490608485"/>
    <x v="4"/>
    <x v="2"/>
    <s v=" "/>
    <x v="1"/>
  </r>
  <r>
    <d v="2019-10-13T00:00:00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x v="5"/>
    <x v="2"/>
    <s v=" "/>
    <x v="1"/>
  </r>
  <r>
    <d v="2019-10-14T00:00:00"/>
    <n v="20848646"/>
    <n v="5107918"/>
    <n v="1981872"/>
    <n v="1403363"/>
    <n v="1104728"/>
    <n v="5.2987997398008482E-2"/>
    <n v="-0.19829372316253391"/>
    <n v="-3.0303068357704799E-2"/>
    <n v="-0.17324037076778254"/>
    <n v="0.2449999870495187"/>
    <n v="0.38799996397749531"/>
    <n v="0.70809971582423081"/>
    <n v="0.78720046060783988"/>
    <x v="6"/>
    <x v="2"/>
    <s v=" "/>
    <x v="1"/>
  </r>
  <r>
    <d v="2019-10-15T00:00:00"/>
    <n v="21934513"/>
    <n v="5209447"/>
    <n v="2000427"/>
    <n v="1416502"/>
    <n v="1126686"/>
    <n v="5.1365899940427215E-2"/>
    <n v="-0.11313267910935909"/>
    <n v="-1.9417486578885645E-2"/>
    <n v="-9.557094157605317E-2"/>
    <n v="0.23750000740841615"/>
    <n v="0.38399987561059745"/>
    <n v="0.70809982068828303"/>
    <n v="0.79540021828419583"/>
    <x v="0"/>
    <x v="2"/>
    <s v=" "/>
    <x v="1"/>
  </r>
  <r>
    <d v="2019-10-16T00:00:00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x v="1"/>
    <x v="2"/>
    <s v=" "/>
    <x v="1"/>
  </r>
  <r>
    <d v="2019-10-17T00:00:00"/>
    <n v="22151687"/>
    <n v="5648680"/>
    <n v="2146498"/>
    <n v="1504266"/>
    <n v="1196493"/>
    <n v="5.4013628849125576E-2"/>
    <n v="6.1414239622874067E-2"/>
    <n v="4.0816300640436287E-2"/>
    <n v="1.9790133004043975E-2"/>
    <n v="0.25499999164849158"/>
    <n v="0.37999992918699588"/>
    <n v="0.70080009392042297"/>
    <n v="0.79539988273350593"/>
    <x v="2"/>
    <x v="2"/>
    <s v=" "/>
    <x v="1"/>
  </r>
  <r>
    <d v="2019-10-18T00:00:00"/>
    <n v="20848646"/>
    <n v="5316404"/>
    <n v="2190358"/>
    <n v="1566982"/>
    <n v="1323473"/>
    <n v="6.3480045658600562E-2"/>
    <n v="7.1705743358689844E-2"/>
    <n v="-2.0408173813155628E-2"/>
    <n v="9.4032957054515309E-2"/>
    <n v="0.25499996498573574"/>
    <n v="0.41199991573251393"/>
    <n v="0.7153999483189506"/>
    <n v="0.84460000178687433"/>
    <x v="3"/>
    <x v="2"/>
    <s v=" "/>
    <x v="1"/>
  </r>
  <r>
    <d v="2019-10-19T00:00:00"/>
    <n v="46236443"/>
    <n v="9418363"/>
    <n v="3202243"/>
    <n v="2221076"/>
    <n v="1697790"/>
    <n v="3.671973642090072E-2"/>
    <n v="3.177506709190614E-2"/>
    <n v="1.9801958360160077E-2"/>
    <n v="1.1740599986385547E-2"/>
    <n v="0.2036999905031622"/>
    <n v="0.33999995540626327"/>
    <n v="0.69360007969413939"/>
    <n v="0.76439977740518561"/>
    <x v="4"/>
    <x v="2"/>
    <s v=" "/>
    <x v="1"/>
  </r>
  <r>
    <d v="2019-10-20T00:00:00"/>
    <n v="43094160"/>
    <n v="9140271"/>
    <n v="3169846"/>
    <n v="2069275"/>
    <n v="1694736"/>
    <n v="3.9326349556413211E-2"/>
    <n v="9.4961025593371939E-3"/>
    <n v="-1.0309290188543541E-2"/>
    <n v="2.0011698673675582E-2"/>
    <n v="0.21209999220311987"/>
    <n v="0.34680000188178228"/>
    <n v="0.65279985210637992"/>
    <n v="0.81899989126626471"/>
    <x v="5"/>
    <x v="2"/>
    <s v=" "/>
    <x v="1"/>
  </r>
  <r>
    <d v="2019-10-21T00:00:00"/>
    <n v="22803207"/>
    <n v="5700801"/>
    <n v="2371533"/>
    <n v="1748531"/>
    <n v="1462471"/>
    <n v="6.4134443896422116E-2"/>
    <n v="0.32382903302894461"/>
    <n v="9.3749977516524474E-2"/>
    <n v="0.21035794983323086"/>
    <n v="0.24999996710988942"/>
    <n v="0.4159999621105876"/>
    <n v="0.73729988155340875"/>
    <n v="0.83639981218519999"/>
    <x v="6"/>
    <x v="33"/>
    <s v=" "/>
    <x v="22"/>
  </r>
  <r>
    <d v="2019-10-22T00:00:00"/>
    <n v="21717340"/>
    <n v="5429335"/>
    <n v="2106582"/>
    <n v="1568560"/>
    <n v="1350531"/>
    <n v="6.2186759520272743E-2"/>
    <n v="0.19867558485682779"/>
    <n v="-9.9009729462398166E-3"/>
    <n v="0.21066231862763574"/>
    <n v="0.25"/>
    <n v="0.38800000368369236"/>
    <n v="0.74459954561464969"/>
    <n v="0.86100053552302747"/>
    <x v="0"/>
    <x v="2"/>
    <s v=" "/>
    <x v="23"/>
  </r>
  <r>
    <d v="2019-10-23T00:00:00"/>
    <n v="21717340"/>
    <n v="5320748"/>
    <n v="2085733"/>
    <n v="1568262"/>
    <n v="1324554"/>
    <n v="6.0990618556416208E-2"/>
    <n v="1.2531332152540875E-2"/>
    <n v="5.2631533028763E-2"/>
    <n v="-3.8095234455086113E-2"/>
    <n v="0.24499998618615354"/>
    <n v="0.39199995940420407"/>
    <n v="0.75189969185892924"/>
    <n v="0.84459994567234298"/>
    <x v="1"/>
    <x v="2"/>
    <s v=" "/>
    <x v="1"/>
  </r>
  <r>
    <d v="2019-10-24T00:00:00"/>
    <n v="21065820"/>
    <n v="5319119"/>
    <n v="2234030"/>
    <n v="1663458"/>
    <n v="1309474"/>
    <n v="6.2161074195070498E-2"/>
    <n v="9.4426795643601791E-2"/>
    <n v="-4.9019566683076277E-2"/>
    <n v="0.15084054746076969"/>
    <n v="0.25249997389135576"/>
    <n v="0.42000000376002117"/>
    <n v="0.74459966965528668"/>
    <n v="0.7871999172807489"/>
    <x v="2"/>
    <x v="2"/>
    <s v=" "/>
    <x v="1"/>
  </r>
  <r>
    <d v="2019-10-25T00:00:00"/>
    <n v="21500167"/>
    <n v="5321291"/>
    <n v="2107231"/>
    <n v="1507513"/>
    <n v="1186714"/>
    <n v="5.5195571271609192E-2"/>
    <n v="-0.10333342652249045"/>
    <n v="3.1250040470256035E-2"/>
    <n v="-0.13050517372885584"/>
    <n v="0.24749998453500385"/>
    <n v="0.39599995564986018"/>
    <n v="0.71539997276046152"/>
    <n v="0.78719984504279561"/>
    <x v="3"/>
    <x v="2"/>
    <s v=" "/>
    <x v="1"/>
  </r>
  <r>
    <d v="2019-10-26T00:00:00"/>
    <n v="43991955"/>
    <n v="9330693"/>
    <n v="3204160"/>
    <n v="2069887"/>
    <n v="1582222"/>
    <n v="3.5966166995760933E-2"/>
    <n v="-6.8069667037737314E-2"/>
    <n v="-4.8543658453296556E-2"/>
    <n v="-2.0522190478220792E-2"/>
    <n v="0.2120999850995483"/>
    <n v="0.34340000255072156"/>
    <n v="0.64599988764606009"/>
    <n v="0.76440018223217021"/>
    <x v="4"/>
    <x v="2"/>
    <s v=" "/>
    <x v="1"/>
  </r>
  <r>
    <d v="2019-10-27T00:00:00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x v="5"/>
    <x v="2"/>
    <s v=" "/>
    <x v="1"/>
  </r>
  <r>
    <d v="2019-10-28T00:00:00"/>
    <n v="21065820"/>
    <n v="5424448"/>
    <n v="2104686"/>
    <n v="1490328"/>
    <n v="1222069"/>
    <n v="5.8011935922741197E-2"/>
    <n v="-0.16438069541208"/>
    <n v="-7.6190430248730401E-2"/>
    <n v="-9.5463647951307462E-2"/>
    <n v="0.25749996914432954"/>
    <n v="0.3880000324456977"/>
    <n v="0.70809992559460178"/>
    <n v="0.82000002683972928"/>
    <x v="6"/>
    <x v="2"/>
    <s v=" "/>
    <x v="1"/>
  </r>
  <r>
    <d v="2019-10-29T00:00:00"/>
    <n v="22151687"/>
    <n v="5261025"/>
    <n v="2020233"/>
    <n v="1430527"/>
    <n v="1173032"/>
    <n v="5.2954522154452614E-2"/>
    <n v="-0.13142904531624966"/>
    <n v="2.000001105107807E-2"/>
    <n v="-0.14845985603752898"/>
    <n v="0.23749997009257129"/>
    <n v="0.38399988595378276"/>
    <n v="0.70810000628640357"/>
    <n v="0.81999990213396878"/>
    <x v="0"/>
    <x v="2"/>
    <s v=" "/>
    <x v="1"/>
  </r>
  <r>
    <d v="2019-10-30T00:00:00"/>
    <n v="21500167"/>
    <n v="5643793"/>
    <n v="2325243"/>
    <n v="1629530"/>
    <n v="1376301"/>
    <n v="6.4013502778838882E-2"/>
    <n v="3.906748988716191E-2"/>
    <n v="-9.9999364563004844E-3"/>
    <n v="4.9563101571539425E-2"/>
    <n v="0.26249996104681417"/>
    <n v="0.41200005032076831"/>
    <n v="0.70079987338957694"/>
    <n v="0.84459997668039255"/>
    <x v="1"/>
    <x v="2"/>
    <s v=" "/>
    <x v="1"/>
  </r>
  <r>
    <d v="2019-10-31T00:00:00"/>
    <n v="20631473"/>
    <n v="5003132"/>
    <n v="1921202"/>
    <n v="1332354"/>
    <n v="1070679"/>
    <n v="5.1895422105828315E-2"/>
    <n v="-0.18235948174610572"/>
    <n v="-2.0618566978098496E-2"/>
    <n v="-0.16514598922513912"/>
    <n v="0.24249999018489857"/>
    <n v="0.38399986248613871"/>
    <n v="0.6935002149695868"/>
    <n v="0.80359949382821683"/>
    <x v="2"/>
    <x v="2"/>
    <s v=" "/>
    <x v="1"/>
  </r>
  <r>
    <d v="2019-11-01T00:00:00"/>
    <n v="21065820"/>
    <n v="5055796"/>
    <n v="2103211"/>
    <n v="1581404"/>
    <n v="1270816"/>
    <n v="6.0325968796847214E-2"/>
    <n v="7.0869645087190403E-2"/>
    <n v="-2.0202030068046883E-2"/>
    <n v="9.2949441541099409E-2"/>
    <n v="0.2399999620237902"/>
    <n v="0.41599997310018044"/>
    <n v="0.75189983315986841"/>
    <n v="0.80359983913029187"/>
    <x v="3"/>
    <x v="2"/>
    <s v=" "/>
    <x v="1"/>
  </r>
  <r>
    <d v="2019-11-02T00:00:00"/>
    <n v="42645263"/>
    <n v="9134615"/>
    <n v="2981538"/>
    <n v="1926073"/>
    <n v="1457267"/>
    <n v="3.4171837561419192E-2"/>
    <n v="-7.8974379069435274E-2"/>
    <n v="-3.061227899510266E-2"/>
    <n v="-4.9889370600798899E-2"/>
    <n v="0.2141999921538765"/>
    <n v="0.32639996321684056"/>
    <n v="0.64599981620224189"/>
    <n v="0.75660008732794659"/>
    <x v="4"/>
    <x v="2"/>
    <s v=" "/>
    <x v="1"/>
  </r>
  <r>
    <d v="2019-11-03T00:00:00"/>
    <n v="45787545"/>
    <n v="9711538"/>
    <n v="3268903"/>
    <n v="2156168"/>
    <n v="1648175"/>
    <n v="3.5996142619133656E-2"/>
    <n v="2.14525645157293E-2"/>
    <n v="6.2500026105626771E-2"/>
    <n v="-3.8632880455784169E-2"/>
    <n v="0.2120999935681199"/>
    <n v="0.33659992886811541"/>
    <n v="0.65959987188362579"/>
    <n v="0.76440008385246416"/>
    <x v="5"/>
    <x v="2"/>
    <s v=" "/>
    <x v="1"/>
  </r>
  <r>
    <d v="2019-11-04T00:00:00"/>
    <n v="21282993"/>
    <n v="5107918"/>
    <n v="1941009"/>
    <n v="1360259"/>
    <n v="1070795"/>
    <n v="5.0312237569217828E-2"/>
    <n v="-0.12378515452073491"/>
    <n v="1.0309259753916944E-2"/>
    <n v="-0.13272610594787992"/>
    <n v="0.23999998496452074"/>
    <n v="0.38000003132391708"/>
    <n v="0.70079994477099283"/>
    <n v="0.78719934953563986"/>
    <x v="6"/>
    <x v="2"/>
    <s v=" "/>
    <x v="1"/>
  </r>
  <r>
    <d v="2019-11-05T00:00:00"/>
    <n v="20848646"/>
    <n v="5420648"/>
    <n v="2168259"/>
    <n v="1567000"/>
    <n v="1259241"/>
    <n v="6.0399174123825596E-2"/>
    <n v="7.3492453743802422E-2"/>
    <n v="-5.8823516134325682E-2"/>
    <n v="0.14058576428391034"/>
    <n v="0.2600000019185898"/>
    <n v="0.39999996310404218"/>
    <n v="0.7226996405872177"/>
    <n v="0.80359987236758135"/>
    <x v="0"/>
    <x v="2"/>
    <s v=" "/>
    <x v="1"/>
  </r>
  <r>
    <d v="2019-11-06T00:00:00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x v="1"/>
    <x v="2"/>
    <s v=" "/>
    <x v="1"/>
  </r>
  <r>
    <d v="2019-11-07T00:00:00"/>
    <n v="20848646"/>
    <n v="5264283"/>
    <n v="2000427"/>
    <n v="1489518"/>
    <n v="1209191"/>
    <n v="5.7998538610133245E-2"/>
    <n v="0.1293683727802637"/>
    <n v="1.0526296911824717E-2"/>
    <n v="0.11760414033937483"/>
    <n v="0.25249999448405425"/>
    <n v="0.37999989742192813"/>
    <n v="0.74460002789404467"/>
    <n v="0.81180019308259455"/>
    <x v="2"/>
    <x v="2"/>
    <s v=" "/>
    <x v="1"/>
  </r>
  <r>
    <d v="2019-11-08T00:00:00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x v="3"/>
    <x v="2"/>
    <s v=" "/>
    <x v="1"/>
  </r>
  <r>
    <d v="2019-11-09T00:00:00"/>
    <n v="45787545"/>
    <n v="9711538"/>
    <n v="3367961"/>
    <n v="2290213"/>
    <n v="1839957"/>
    <n v="4.0184661571176179E-2"/>
    <n v="0.26260801898348074"/>
    <n v="7.3684224842708756E-2"/>
    <n v="0.17595846284092165"/>
    <n v="0.2120999935681199"/>
    <n v="0.34679996103603777"/>
    <n v="0.67999985748053493"/>
    <n v="0.80339994576923635"/>
    <x v="4"/>
    <x v="34"/>
    <s v=" "/>
    <x v="1"/>
  </r>
  <r>
    <d v="2019-11-10T00:00:00"/>
    <n v="47134238"/>
    <n v="10096153"/>
    <n v="3261057"/>
    <n v="2173168"/>
    <n v="1627268"/>
    <n v="3.4524118115582987E-2"/>
    <n v="-1.2684939402672679E-2"/>
    <n v="2.9411754428234849E-2"/>
    <n v="-4.0893951308222043E-2"/>
    <n v="0.21419998346000629"/>
    <n v="0.32299995849904412"/>
    <n v="0.66639988200144917"/>
    <n v="0.74879990870471125"/>
    <x v="5"/>
    <x v="2"/>
    <s v=" "/>
    <x v="1"/>
  </r>
  <r>
    <d v="2019-11-11T00:00:00"/>
    <n v="21500167"/>
    <n v="5482542"/>
    <n v="2083366"/>
    <n v="1566483"/>
    <n v="1245980"/>
    <n v="5.79521079999053E-2"/>
    <n v="0.16360274375580763"/>
    <n v="1.0204110399515187E-2"/>
    <n v="0.15184914843385378"/>
    <n v="0.25499997279090902"/>
    <n v="0.38000000729588573"/>
    <n v="0.75190005020721273"/>
    <n v="0.79539963089289833"/>
    <x v="6"/>
    <x v="2"/>
    <s v=" "/>
    <x v="1"/>
  </r>
  <r>
    <d v="2019-11-12T00:00:00"/>
    <n v="20631473"/>
    <n v="4899974"/>
    <n v="2018789"/>
    <n v="1547402"/>
    <n v="1230803"/>
    <n v="5.9656574205826214E-2"/>
    <n v="-2.2583445107012823E-2"/>
    <n v="-1.0416648180253452E-2"/>
    <n v="-1.2294868742359966E-2"/>
    <n v="0.23749995940667931"/>
    <n v="0.41199994122417793"/>
    <n v="0.76650011467270729"/>
    <n v="0.79539964404854069"/>
    <x v="0"/>
    <x v="2"/>
    <s v=" "/>
    <x v="1"/>
  </r>
  <r>
    <d v="2019-11-13T00:00:00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x v="1"/>
    <x v="2"/>
    <s v=" "/>
    <x v="1"/>
  </r>
  <r>
    <d v="2019-11-14T00:00:00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x v="2"/>
    <x v="2"/>
    <s v=" "/>
    <x v="1"/>
  </r>
  <r>
    <d v="2019-11-15T00:00:00"/>
    <n v="21717340"/>
    <n v="5212161"/>
    <n v="2126561"/>
    <n v="1567914"/>
    <n v="1324260"/>
    <n v="6.0977080986898025E-2"/>
    <n v="7.4309968434143725E-2"/>
    <n v="3.0927779261751054E-2"/>
    <n v="4.2080679274687949E-2"/>
    <n v="0.23999997237230711"/>
    <n v="0.40799986800100763"/>
    <n v="0.73730027024853739"/>
    <n v="0.84459989514731038"/>
    <x v="3"/>
    <x v="2"/>
    <s v=" "/>
    <x v="1"/>
  </r>
  <r>
    <d v="2019-11-16T00:00:00"/>
    <n v="47134238"/>
    <n v="9403280"/>
    <n v="3037259"/>
    <n v="2003376"/>
    <n v="1547007"/>
    <n v="3.2821300728358017E-2"/>
    <n v="-0.15921567732289399"/>
    <n v="2.9411754428234849E-2"/>
    <n v="-0.18323809520645018"/>
    <n v="0.19949998979510394"/>
    <n v="0.32299995320781683"/>
    <n v="0.65959998801551001"/>
    <n v="0.77220002635551188"/>
    <x v="4"/>
    <x v="2"/>
    <s v=" "/>
    <x v="1"/>
  </r>
  <r>
    <d v="2019-11-17T00:00:00"/>
    <n v="43991955"/>
    <n v="9330693"/>
    <n v="1268974"/>
    <n v="906047"/>
    <n v="699650"/>
    <n v="1.5904044273549561E-2"/>
    <n v="-0.57004623700582813"/>
    <n v="-6.6666636964265225E-2"/>
    <n v="-0.53933524904808428"/>
    <n v="0.2120999850995483"/>
    <n v="0.13599997342105244"/>
    <n v="0.71399965641534024"/>
    <n v="0.77220055913214214"/>
    <x v="5"/>
    <x v="35"/>
    <s v=" "/>
    <x v="24"/>
  </r>
  <r>
    <d v="2019-11-18T00:00:00"/>
    <n v="22803207"/>
    <n v="5985841"/>
    <n v="2298563"/>
    <n v="1761848"/>
    <n v="1459163"/>
    <n v="6.3989376581986918E-2"/>
    <n v="0.17109664681616077"/>
    <n v="6.0605997181603088E-2"/>
    <n v="0.10417685896933171"/>
    <n v="0.26249996327270986"/>
    <n v="0.38400000935541057"/>
    <n v="0.76649976528813868"/>
    <n v="0.8282002760737589"/>
    <x v="6"/>
    <x v="2"/>
    <s v=" "/>
    <x v="1"/>
  </r>
  <r>
    <d v="2019-11-19T00:00:00"/>
    <n v="21282993"/>
    <n v="5373955"/>
    <n v="2149582"/>
    <n v="1537811"/>
    <n v="1197954"/>
    <n v="5.6286914157233428E-2"/>
    <n v="-2.6689080218361472E-2"/>
    <n v="3.1578939205113343E-2"/>
    <n v="-5.6484303590193408E-2"/>
    <n v="0.25249996558284826"/>
    <n v="0.4"/>
    <n v="0.71540001730569014"/>
    <n v="0.778999499938549"/>
    <x v="0"/>
    <x v="2"/>
    <s v=" "/>
    <x v="1"/>
  </r>
  <r>
    <d v="2019-11-20T00:00:00"/>
    <n v="22368860"/>
    <n v="5648137"/>
    <n v="2281847"/>
    <n v="1649091"/>
    <n v="1338732"/>
    <n v="5.9848020864719971E-2"/>
    <n v="-1.6965332095788321E-2"/>
    <n v="4.0403967113556316E-2"/>
    <n v="-5.5141409677109565E-2"/>
    <n v="0.25249999329424921"/>
    <n v="0.40399993838676362"/>
    <n v="0.72270007585959972"/>
    <n v="0.81179995524807302"/>
    <x v="1"/>
    <x v="2"/>
    <s v=" "/>
    <x v="1"/>
  </r>
  <r>
    <d v="2019-11-21T00:00:00"/>
    <n v="21282993"/>
    <n v="5054710"/>
    <n v="2102759"/>
    <n v="1550364"/>
    <n v="1220447"/>
    <n v="5.7343767392114449E-2"/>
    <n v="-9.5681832159261737E-2"/>
    <n v="2.0833344325254632E-2"/>
    <n v="-0.11413731364380297"/>
    <n v="0.2374999606493316"/>
    <n v="0.41599992877929692"/>
    <n v="0.73729989979831256"/>
    <n v="0.78720029618850795"/>
    <x v="2"/>
    <x v="2"/>
    <s v=" "/>
    <x v="1"/>
  </r>
  <r>
    <d v="2019-11-22T00:00:00"/>
    <n v="22803207"/>
    <n v="5529777"/>
    <n v="2300387"/>
    <n v="1763247"/>
    <n v="1518155"/>
    <n v="6.6576381120427491E-2"/>
    <n v="0.14641762191714625"/>
    <n v="5.0000004604615844E-2"/>
    <n v="9.1826306587758255E-2"/>
    <n v="0.24249996941219715"/>
    <n v="0.41599995804532441"/>
    <n v="0.76650015845159969"/>
    <n v="0.86099962172060973"/>
    <x v="3"/>
    <x v="2"/>
    <s v=" "/>
    <x v="1"/>
  </r>
  <r>
    <d v="2019-11-23T00:00:00"/>
    <n v="45787545"/>
    <n v="9519230"/>
    <n v="3268903"/>
    <n v="2133940"/>
    <n v="1631184"/>
    <n v="3.5625059172751015E-2"/>
    <n v="5.4412811318888643E-2"/>
    <n v="-2.8571418872685217E-2"/>
    <n v="8.5424964342455612E-2"/>
    <n v="0.20789998677587979"/>
    <n v="0.34339993886060111"/>
    <n v="0.65280003719902369"/>
    <n v="0.76440012371481858"/>
    <x v="4"/>
    <x v="2"/>
    <s v=" "/>
    <x v="1"/>
  </r>
  <r>
    <d v="2019-11-24T00:00:00"/>
    <n v="46236443"/>
    <n v="9709653"/>
    <n v="3301282"/>
    <n v="2177525"/>
    <n v="1647515"/>
    <n v="3.5632390666384087E-2"/>
    <n v="1.3547702422639891"/>
    <n v="5.1020374066121921E-2"/>
    <n v="1.2404609829743283"/>
    <n v="0.20999999935116115"/>
    <n v="0.33999999794019414"/>
    <n v="0.65959981607145346"/>
    <n v="0.75659980941665428"/>
    <x v="5"/>
    <x v="36"/>
    <s v=" "/>
    <x v="25"/>
  </r>
  <r>
    <d v="2019-11-25T00:00:00"/>
    <n v="22151687"/>
    <n v="5593301"/>
    <n v="2237320"/>
    <n v="1698573"/>
    <n v="1364973"/>
    <n v="6.1619370118402267E-2"/>
    <n v="-6.4550704753341459E-2"/>
    <n v="-2.8571422306645E-2"/>
    <n v="-3.7037498881522302E-2"/>
    <n v="0.2525000014671569"/>
    <n v="0.39999992848587979"/>
    <n v="0.75919984624461412"/>
    <n v="0.80359984528189254"/>
    <x v="6"/>
    <x v="2"/>
    <s v=" "/>
    <x v="1"/>
  </r>
  <r>
    <d v="2019-11-26T00:00:00"/>
    <n v="21065820"/>
    <n v="5424448"/>
    <n v="2191477"/>
    <n v="1519789"/>
    <n v="1258689"/>
    <n v="5.97502969264904E-2"/>
    <n v="5.0698941695590971E-2"/>
    <n v="-1.020406341364033E-2"/>
    <n v="6.1530869494502038E-2"/>
    <n v="0.25749996914432954"/>
    <n v="0.40400000147480442"/>
    <n v="0.69349986333418057"/>
    <n v="0.82819983563507826"/>
    <x v="0"/>
    <x v="2"/>
    <s v=" "/>
    <x v="1"/>
  </r>
  <r>
    <d v="2019-11-27T00:00:00"/>
    <n v="22803207"/>
    <n v="5985841"/>
    <n v="2442223"/>
    <n v="1729338"/>
    <n v="1347154"/>
    <n v="5.9077392052793276E-2"/>
    <n v="6.2910276291296974E-3"/>
    <n v="1.9417486578885645E-2"/>
    <n v="-1.2876429342059903E-2"/>
    <n v="0.26249996327270986"/>
    <n v="0.40799997861620446"/>
    <n v="0.70809995647408119"/>
    <n v="0.77899982536670098"/>
    <x v="1"/>
    <x v="2"/>
    <s v=" "/>
    <x v="1"/>
  </r>
  <r>
    <d v="2019-11-28T00:00:00"/>
    <n v="22803207"/>
    <n v="5472769"/>
    <n v="2123434"/>
    <n v="1519105"/>
    <n v="1295492"/>
    <n v="5.6811833528503247E-2"/>
    <n v="6.1489765635050153E-2"/>
    <n v="7.1428537867232134E-2"/>
    <n v="-9.2762280506242245E-3"/>
    <n v="0.23999997017963307"/>
    <n v="0.38799993202709632"/>
    <n v="0.71540014900392479"/>
    <n v="0.8527995102379361"/>
    <x v="2"/>
    <x v="2"/>
    <s v=" "/>
    <x v="1"/>
  </r>
  <r>
    <d v="2019-11-29T00:00:00"/>
    <n v="21717340"/>
    <n v="5537921"/>
    <n v="2170865"/>
    <n v="1584731"/>
    <n v="1364454"/>
    <n v="6.2827860133883806E-2"/>
    <n v="-0.1012419680467409"/>
    <n v="-4.7619051795569911E-2"/>
    <n v="-5.6304066449077927E-2"/>
    <n v="0.25499996776769163"/>
    <n v="0.39199999422165827"/>
    <n v="0.72999979270935778"/>
    <n v="0.86100038429234993"/>
    <x v="3"/>
    <x v="2"/>
    <s v=" "/>
    <x v="1"/>
  </r>
  <r>
    <d v="2019-11-30T00:00:00"/>
    <n v="47134238"/>
    <n v="10195135"/>
    <n v="3327692"/>
    <n v="2308087"/>
    <n v="1728295"/>
    <n v="3.6667506961712205E-2"/>
    <n v="5.9534056243808253E-2"/>
    <n v="2.9411754428234849E-2"/>
    <n v="2.9261643718434538E-2"/>
    <n v="0.21629998558584951"/>
    <n v="0.32639999372249606"/>
    <n v="0.69359994855293094"/>
    <n v="0.74879976361376321"/>
    <x v="4"/>
    <x v="2"/>
    <s v=" "/>
    <x v="1"/>
  </r>
  <r>
    <d v="2019-12-01T00:00:00"/>
    <n v="46685340"/>
    <n v="10196078"/>
    <n v="3501333"/>
    <n v="2452333"/>
    <n v="1989333"/>
    <n v="4.2611513592918031E-2"/>
    <n v="0.20747489400703478"/>
    <n v="9.7087489930292037E-3"/>
    <n v="0.19586457141979285"/>
    <n v="0.2183999945164799"/>
    <n v="0.34339998183615306"/>
    <n v="0.7003998191545906"/>
    <n v="0.81120019181734293"/>
    <x v="5"/>
    <x v="37"/>
    <s v=" "/>
    <x v="1"/>
  </r>
  <r>
    <d v="2019-12-02T00:00:00"/>
    <n v="21500167"/>
    <n v="5643793"/>
    <n v="2212367"/>
    <n v="1582727"/>
    <n v="1310814"/>
    <n v="6.0967619460816282E-2"/>
    <n v="-3.9677707910705906E-2"/>
    <n v="-2.9411712923870126E-2"/>
    <n v="-1.0577041867413484E-2"/>
    <n v="0.26249996104681417"/>
    <n v="0.39200002551475577"/>
    <n v="0.71539984098479137"/>
    <n v="0.82819968320499993"/>
    <x v="6"/>
    <x v="2"/>
    <s v=" "/>
    <x v="1"/>
  </r>
  <r>
    <d v="2019-12-03T00:00:00"/>
    <n v="20848646"/>
    <n v="5420648"/>
    <n v="2254989"/>
    <n v="1580296"/>
    <n v="1282884"/>
    <n v="6.1533204602351635E-2"/>
    <n v="1.9222381382533626E-2"/>
    <n v="-1.0309307224181552E-2"/>
    <n v="2.9839310724341761E-2"/>
    <n v="0.2600000019185898"/>
    <n v="0.41599989521547975"/>
    <n v="0.7007998708641151"/>
    <n v="0.81179981471825535"/>
    <x v="0"/>
    <x v="2"/>
    <s v=" "/>
    <x v="1"/>
  </r>
  <r>
    <d v="2019-12-04T00:00:00"/>
    <n v="22368860"/>
    <n v="5759981"/>
    <n v="2280952"/>
    <n v="1581840"/>
    <n v="1336022"/>
    <n v="5.9726870300945152E-2"/>
    <n v="-8.263346284092199E-3"/>
    <n v="-1.9047629488924911E-2"/>
    <n v="1.0993685157453914E-2"/>
    <n v="0.2574999798827477"/>
    <n v="0.3959999173608385"/>
    <n v="0.69349990705635189"/>
    <n v="0.84459995954078793"/>
    <x v="1"/>
    <x v="2"/>
    <s v=" "/>
    <x v="1"/>
  </r>
  <r>
    <d v="2019-12-05T00:00:00"/>
    <n v="22586034"/>
    <n v="5815903"/>
    <n v="2419415"/>
    <n v="1783835"/>
    <n v="1418862"/>
    <n v="6.2820325162000548E-2"/>
    <n v="9.5230229133024258E-2"/>
    <n v="-9.5237928177200892E-3"/>
    <n v="0.10576126944543618"/>
    <n v="0.25749996657226321"/>
    <n v="0.41599988858136044"/>
    <n v="0.73730013247003923"/>
    <n v="0.79539979874820266"/>
    <x v="2"/>
    <x v="2"/>
    <s v=" "/>
    <x v="1"/>
  </r>
  <r>
    <d v="2019-12-06T00:00:00"/>
    <n v="21065820"/>
    <n v="5108461"/>
    <n v="2125119"/>
    <n v="1582364"/>
    <n v="1336464"/>
    <n v="6.3442296573311643E-2"/>
    <n v="-2.0513699985488687E-2"/>
    <n v="-2.9999947507378666E-2"/>
    <n v="9.7796811497079528E-3"/>
    <n v="0.24249998338540821"/>
    <n v="0.41599984809515039"/>
    <n v="0.74460018474259559"/>
    <n v="0.8445995990808689"/>
    <x v="3"/>
    <x v="2"/>
    <s v=" "/>
    <x v="1"/>
  </r>
  <r>
    <d v="2019-12-07T00:00:00"/>
    <n v="43991955"/>
    <n v="9145927"/>
    <n v="3140711"/>
    <n v="2157040"/>
    <n v="1665666"/>
    <n v="3.7862968354100197E-2"/>
    <n v="-3.623744788939387E-2"/>
    <n v="-6.6666636964265225E-2"/>
    <n v="3.2602745358070839E-2"/>
    <n v="0.20789998989587982"/>
    <n v="0.34339996372155607"/>
    <n v="0.68679989976791878"/>
    <n v="0.77219986648369987"/>
    <x v="4"/>
    <x v="2"/>
    <s v=" "/>
    <x v="1"/>
  </r>
  <r>
    <d v="2019-12-08T00:00:00"/>
    <n v="43991955"/>
    <n v="9238310"/>
    <n v="3078205"/>
    <n v="2093179"/>
    <n v="1632680"/>
    <n v="3.711314943834617E-2"/>
    <n v="-0.17928270430340221"/>
    <n v="-5.769228750807609E-2"/>
    <n v="-0.12903470660769212"/>
    <n v="0.20999998749771406"/>
    <n v="0.33320001169044988"/>
    <n v="0.67999987005413864"/>
    <n v="0.78000018154204676"/>
    <x v="5"/>
    <x v="2"/>
    <s v=" "/>
    <x v="1"/>
  </r>
  <r>
    <d v="2019-12-09T00:00:00"/>
    <n v="22586034"/>
    <n v="5533578"/>
    <n v="2257699"/>
    <n v="1582196"/>
    <n v="1245504"/>
    <n v="5.5144874040302959E-2"/>
    <n v="-4.9824002490055808E-2"/>
    <n v="5.050500540321412E-2"/>
    <n v="-9.5505540022857272E-2"/>
    <n v="0.24499998538920112"/>
    <n v="0.40799985109092163"/>
    <n v="0.70080023953591686"/>
    <n v="0.78719956313882733"/>
    <x v="6"/>
    <x v="2"/>
    <s v=" "/>
    <x v="1"/>
  </r>
  <r>
    <d v="2019-12-10T00:00:00"/>
    <n v="21500167"/>
    <n v="5213790"/>
    <n v="2106371"/>
    <n v="1522274"/>
    <n v="1235782"/>
    <n v="5.7477786102777713E-2"/>
    <n v="-3.671571241047511E-2"/>
    <n v="3.1250040470256035E-2"/>
    <n v="-6.5906180667517744E-2"/>
    <n v="0.24249997686064484"/>
    <n v="0.40399996931215104"/>
    <n v="0.72269984727286884"/>
    <n v="0.81179997819052285"/>
    <x v="0"/>
    <x v="2"/>
    <s v=" "/>
    <x v="1"/>
  </r>
  <r>
    <d v="2019-12-11T00:00:00"/>
    <n v="22586034"/>
    <n v="5477113"/>
    <n v="2212753"/>
    <n v="1566850"/>
    <n v="1246273"/>
    <n v="5.5178921629180228E-2"/>
    <n v="-6.7176289013204826E-2"/>
    <n v="9.7087656419474477E-3"/>
    <n v="-7.6145772394388356E-2"/>
    <n v="0.24249998915258872"/>
    <n v="0.40399988095918415"/>
    <n v="0.70809981954605872"/>
    <n v="0.79540032549382522"/>
    <x v="1"/>
    <x v="2"/>
    <s v=" "/>
    <x v="1"/>
  </r>
  <r>
    <d v="2019-12-12T00:00:00"/>
    <n v="21934513"/>
    <n v="5648137"/>
    <n v="2259254"/>
    <n v="1682241"/>
    <n v="1379437"/>
    <n v="6.2888882009826244E-2"/>
    <n v="-2.7786352724930241E-2"/>
    <n v="-2.8846191309743974E-2"/>
    <n v="1.0913163478365462E-3"/>
    <n v="0.25749999555495034"/>
    <n v="0.39999985836037616"/>
    <n v="0.74460020874146948"/>
    <n v="0.81999963144400834"/>
    <x v="2"/>
    <x v="2"/>
    <s v=" "/>
    <x v="1"/>
  </r>
  <r>
    <d v="2019-12-13T00:00:00"/>
    <n v="22803207"/>
    <n v="5928833"/>
    <n v="2276672"/>
    <n v="1661970"/>
    <n v="1308303"/>
    <n v="5.7373640470833771E-2"/>
    <n v="-2.1071274647128546E-2"/>
    <n v="8.247417297186499E-2"/>
    <n v="-9.5656311802413296E-2"/>
    <n v="0.25999996404014575"/>
    <n v="0.38400002158940894"/>
    <n v="0.72999975402693051"/>
    <n v="0.78720012996624489"/>
    <x v="3"/>
    <x v="2"/>
    <s v=" "/>
    <x v="1"/>
  </r>
  <r>
    <d v="2019-12-14T00:00:00"/>
    <n v="45787545"/>
    <n v="9230769"/>
    <n v="3232615"/>
    <n v="2220160"/>
    <n v="1783676"/>
    <n v="3.8955484510034333E-2"/>
    <n v="7.0848537461892125E-2"/>
    <n v="4.0816303799183329E-2"/>
    <n v="2.8854477169268922E-2"/>
    <n v="0.20159999842751997"/>
    <n v="0.35019996708833251"/>
    <n v="0.68680000556824738"/>
    <n v="0.80339975497261462"/>
    <x v="4"/>
    <x v="2"/>
    <s v=" "/>
    <x v="1"/>
  </r>
  <r>
    <d v="2019-12-15T00:00:00"/>
    <n v="43094160"/>
    <n v="8687782"/>
    <n v="2806153"/>
    <n v="1812775"/>
    <n v="1385685"/>
    <n v="3.2154820978062923E-2"/>
    <n v="-0.1512819413479678"/>
    <n v="-2.0408208728164068E-2"/>
    <n v="-0.13360031512605031"/>
    <n v="0.20159998477751973"/>
    <n v="0.3229999325489521"/>
    <n v="0.64600005773028057"/>
    <n v="0.76439988415550741"/>
    <x v="5"/>
    <x v="2"/>
    <s v=" "/>
    <x v="1"/>
  </r>
  <r>
    <d v="2019-12-16T00:00:00"/>
    <n v="21282993"/>
    <n v="5427163"/>
    <n v="2214282"/>
    <n v="1584097"/>
    <n v="1324939"/>
    <n v="6.2253415203397382E-2"/>
    <n v="6.3777394532654963E-2"/>
    <n v="-5.7692294069183969E-2"/>
    <n v="0.12890665337088447"/>
    <n v="0.25499998989803735"/>
    <n v="0.40799990713380085"/>
    <n v="0.71539984518683708"/>
    <n v="0.83640016993908828"/>
    <x v="6"/>
    <x v="2"/>
    <s v=" "/>
    <x v="1"/>
  </r>
  <r>
    <d v="2019-12-17T00:00:00"/>
    <n v="21065820"/>
    <n v="5108461"/>
    <n v="2022950"/>
    <n v="1402916"/>
    <n v="1104375"/>
    <n v="5.2424970876994104E-2"/>
    <n v="-0.10633509793798579"/>
    <n v="-2.0202030068046883E-2"/>
    <n v="-8.7909009173535724E-2"/>
    <n v="0.24249998338540821"/>
    <n v="0.39599989116095824"/>
    <n v="0.69350008650732842"/>
    <n v="0.7871996612769403"/>
    <x v="0"/>
    <x v="2"/>
    <s v=" "/>
    <x v="1"/>
  </r>
  <r>
    <d v="2019-12-18T00:00:00"/>
    <n v="22368860"/>
    <n v="5424448"/>
    <n v="2104686"/>
    <n v="1597877"/>
    <n v="1284054"/>
    <n v="5.7403640596793933E-2"/>
    <n v="3.0315187763836571E-2"/>
    <n v="-9.6154118616319506E-3"/>
    <n v="4.0318275564798389E-2"/>
    <n v="0.24249997541224722"/>
    <n v="0.3880000324456977"/>
    <n v="0.75919970960038696"/>
    <n v="0.8036000267855411"/>
    <x v="1"/>
    <x v="2"/>
    <s v=" "/>
    <x v="1"/>
  </r>
  <r>
    <d v="2019-12-19T00:00:00"/>
    <n v="21065820"/>
    <n v="5213790"/>
    <n v="2064661"/>
    <n v="1507202"/>
    <n v="1211187"/>
    <n v="5.7495364528890876E-2"/>
    <n v="-0.12197005010014961"/>
    <n v="-3.9603891784959377E-2"/>
    <n v="-8.5762654837664987E-2"/>
    <n v="0.247499978638382"/>
    <n v="0.39600003068784895"/>
    <n v="0.7299997432992632"/>
    <n v="0.80359965021277835"/>
    <x v="2"/>
    <x v="2"/>
    <s v=" "/>
    <x v="1"/>
  </r>
  <r>
    <d v="2019-12-20T00:00:00"/>
    <n v="22151687"/>
    <n v="5261025"/>
    <n v="2062322"/>
    <n v="1430220"/>
    <n v="1231419"/>
    <n v="5.5590303348002343E-2"/>
    <n v="-5.8766203241909509E-2"/>
    <n v="-2.8571422306645E-2"/>
    <n v="-3.1082865026457518E-2"/>
    <n v="0.23749997009257129"/>
    <n v="0.39200003801540573"/>
    <n v="0.69349985113866797"/>
    <n v="0.8609997063388849"/>
    <x v="3"/>
    <x v="2"/>
    <s v=" "/>
    <x v="1"/>
  </r>
  <r>
    <d v="2019-12-21T00:00:00"/>
    <n v="46236443"/>
    <n v="9321266"/>
    <n v="3042461"/>
    <n v="1965430"/>
    <n v="1502374"/>
    <n v="3.2493286734881402E-2"/>
    <n v="-0.15770913551564303"/>
    <n v="9.8039108627445692E-3"/>
    <n v="-0.16588672574431385"/>
    <n v="0.20159998034450877"/>
    <n v="0.32639997614058003"/>
    <n v="0.64600006376416985"/>
    <n v="0.7643996479141969"/>
    <x v="4"/>
    <x v="2"/>
    <s v=" "/>
    <x v="1"/>
  </r>
  <r>
    <d v="2019-12-22T00:00:00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x v="5"/>
    <x v="38"/>
    <s v=" "/>
    <x v="26"/>
  </r>
  <r>
    <d v="2019-12-23T00:00:00"/>
    <n v="21500167"/>
    <n v="5106289"/>
    <n v="1940390"/>
    <n v="1430649"/>
    <n v="1196595"/>
    <n v="5.5655149097213988E-2"/>
    <n v="-9.6867855803172809E-2"/>
    <n v="1.0204110399515187E-2"/>
    <n v="-0.10599042774802347"/>
    <n v="0.23749996918628585"/>
    <n v="0.38000003525064874"/>
    <n v="0.73729971809790817"/>
    <n v="0.83640012330068381"/>
    <x v="6"/>
    <x v="2"/>
    <s v=" "/>
    <x v="1"/>
  </r>
  <r>
    <d v="2019-12-24T00:00:00"/>
    <n v="21282993"/>
    <n v="5320748"/>
    <n v="2107016"/>
    <n v="1568884"/>
    <n v="1312214"/>
    <n v="6.1655519973154153E-2"/>
    <n v="0.18819603848330502"/>
    <n v="1.0309259753916944E-2"/>
    <n v="0.17607161132846216"/>
    <n v="0.24999998825353181"/>
    <n v="0.39599996090775208"/>
    <n v="0.74459994608488977"/>
    <n v="0.83639963184021249"/>
    <x v="0"/>
    <x v="2"/>
    <s v=" "/>
    <x v="1"/>
  </r>
  <r>
    <d v="2019-12-25T00:00:00"/>
    <n v="20631473"/>
    <n v="5261025"/>
    <n v="2167542"/>
    <n v="1582306"/>
    <n v="1258566"/>
    <n v="6.1002236728322792E-2"/>
    <n v="-1.9849632492091485E-2"/>
    <n v="-7.7669856905524637E-2"/>
    <n v="6.2689336322857558E-2"/>
    <n v="0.25499997019117343"/>
    <n v="0.41199994297689141"/>
    <n v="0.73000015685970565"/>
    <n v="0.79539987840531479"/>
    <x v="1"/>
    <x v="2"/>
    <s v=" "/>
    <x v="1"/>
  </r>
  <r>
    <d v="2019-12-26T00:00:00"/>
    <n v="20631473"/>
    <n v="5209447"/>
    <n v="2146292"/>
    <n v="1645132"/>
    <n v="1295048"/>
    <n v="6.2770506012828076E-2"/>
    <n v="6.9238688988570773E-2"/>
    <n v="-2.0618566978098496E-2"/>
    <n v="9.1748987542926042E-2"/>
    <n v="0.25250000327170047"/>
    <n v="0.41199996851873144"/>
    <n v="0.76649961887758045"/>
    <n v="0.78720005446371477"/>
    <x v="2"/>
    <x v="2"/>
    <s v=" "/>
    <x v="1"/>
  </r>
  <r>
    <d v="2019-12-27T00:00:00"/>
    <n v="22368860"/>
    <n v="5648137"/>
    <n v="2349625"/>
    <n v="1629465"/>
    <n v="1309438"/>
    <n v="5.8538432445819771E-2"/>
    <n v="6.335698896963593E-2"/>
    <n v="9.8039043079567456E-3"/>
    <n v="5.3033153630440921E-2"/>
    <n v="0.25249999329424921"/>
    <n v="0.41600000141639626"/>
    <n v="0.69350002659998933"/>
    <n v="0.80359995458632127"/>
    <x v="3"/>
    <x v="2"/>
    <s v=" "/>
    <x v="1"/>
  </r>
  <r>
    <d v="2019-12-28T00:00:00"/>
    <n v="45338648"/>
    <n v="9521116"/>
    <n v="3269551"/>
    <n v="2201061"/>
    <n v="1768333"/>
    <n v="3.9002773086661079E-2"/>
    <n v="0.17702582712427128"/>
    <n v="-1.9417454730133787E-2"/>
    <n v="0.2003332689885069"/>
    <n v="0.20999999823550097"/>
    <n v="0.34339997538103728"/>
    <n v="0.6731997757490249"/>
    <n v="0.80340026923379226"/>
    <x v="4"/>
    <x v="2"/>
    <s v=" "/>
    <x v="27"/>
  </r>
  <r>
    <d v="2019-12-29T00:00:00"/>
    <n v="43543058"/>
    <n v="8778280"/>
    <n v="3133846"/>
    <n v="2109705"/>
    <n v="1596202"/>
    <n v="3.6658013316382146E-2"/>
    <n v="-4.8227189709752039E-2"/>
    <n v="1.0416678752604991E-2"/>
    <n v="-5.8039291353914724E-2"/>
    <n v="0.2015999886824669"/>
    <n v="0.35700000455670133"/>
    <n v="0.67319995941089639"/>
    <n v="0.75659961937806475"/>
    <x v="5"/>
    <x v="2"/>
    <s v=" "/>
    <x v="1"/>
  </r>
  <r>
    <d v="2019-12-30T00:00:00"/>
    <n v="22151687"/>
    <n v="5316404"/>
    <n v="2041499"/>
    <n v="1415779"/>
    <n v="1172548"/>
    <n v="5.2932672802753128E-2"/>
    <n v="-2.0096189604669967E-2"/>
    <n v="3.0302975335167126E-2"/>
    <n v="-4.8916880802986507E-2"/>
    <n v="0.23999996027390599"/>
    <n v="0.38399997441879885"/>
    <n v="0.69349972740618537"/>
    <n v="0.82819988147867707"/>
    <x v="6"/>
    <x v="2"/>
    <s v=" "/>
    <x v="1"/>
  </r>
  <r>
    <d v="2019-12-31T00:00:00"/>
    <n v="21934513"/>
    <n v="5319119"/>
    <n v="2106371"/>
    <n v="1491521"/>
    <n v="1284200"/>
    <n v="5.854700307228157E-2"/>
    <n v="-2.1348651972925126E-2"/>
    <n v="3.06121902409211E-2"/>
    <n v="-5.0417495501231424E-2"/>
    <n v="0.24249998164992312"/>
    <n v="0.39599997668786879"/>
    <n v="0.70809985515372176"/>
    <n v="0.86100028092128778"/>
    <x v="0"/>
    <x v="2"/>
    <s v=" "/>
    <x v="1"/>
  </r>
  <r>
    <d v="2020-01-01T00:00:00"/>
    <n v="21717340"/>
    <n v="5375041"/>
    <n v="2042515"/>
    <n v="1520857"/>
    <n v="1284516"/>
    <n v="5.914702260958294E-2"/>
    <n v="2.0618704144240274E-2"/>
    <n v="5.2631533028763E-2"/>
    <n v="-3.0412231062971751E-2"/>
    <n v="0.24749997006999935"/>
    <n v="0.37999989209384638"/>
    <n v="0.74460016205511348"/>
    <n v="0.84460011690776982"/>
    <x v="1"/>
    <x v="2"/>
    <s v="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35579-D035-4F81-BF48-72650D419D3D}" name="sale" cacheId="6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B40" firstHeaderRow="1" firstDataRow="1" firstDataCol="1"/>
  <pivotFields count="21">
    <pivotField numFmtId="14" showAll="0"/>
    <pivotField showAll="0"/>
    <pivotField showAll="0"/>
    <pivotField showAll="0"/>
    <pivotField showAll="0"/>
    <pivotField showAll="0"/>
    <pivotField numFmtId="9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showAll="0">
      <items count="40">
        <item h="1"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dataFields count="1">
    <dataField name="Order_Change with respect to same day last week" fld="7" baseField="15" baseItem="33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DA95D-4981-4ECD-8B0F-75B7897859E9}" name="PivotTable27" cacheId="6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I29" firstHeaderRow="0" firstDataRow="1" firstDataCol="1"/>
  <pivotFields count="21">
    <pivotField numFmtId="14"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dataField="1" numFmtId="9" showAll="0"/>
    <pivotField dataField="1" numFmtId="9" showAll="0"/>
    <pivotField dataField="1" numFmtId="9" showAll="0"/>
    <pivotField dataField="1" numFmtId="9" showAll="0"/>
    <pivotField numFmtId="164" showAll="0"/>
    <pivotField showAll="0"/>
    <pivotField showAll="0"/>
    <pivotField axis="axisRow" showAll="0">
      <items count="2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7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nversion_change with respect to same day last week" fld="9" baseField="17" baseItem="14" numFmtId="9"/>
    <dataField name="L_2M" fld="10" baseField="17" baseItem="14" numFmtId="9"/>
    <dataField name="M_2C" fld="11" baseField="17" baseItem="2" numFmtId="9"/>
    <dataField name="No.of people drop from menu to cart" fld="18" baseField="17" baseItem="1" numFmtId="9"/>
    <dataField name="C_2P" fld="12" baseField="17" baseItem="4" numFmtId="9"/>
    <dataField name="No.of people drop from cart to payment" fld="19" baseField="17" baseItem="4" numFmtId="9"/>
    <dataField name="P_2O" fld="13" baseField="17" baseItem="2" numFmtId="9"/>
    <dataField name="No of people drop from payment " fld="20" baseField="17" baseItem="1" numFmtId="9"/>
  </dataFields>
  <conditionalFormats count="3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8B26-D0F5-4FED-A00B-AA905C907F47}">
  <dimension ref="A1:E43"/>
  <sheetViews>
    <sheetView tabSelected="1" workbookViewId="0">
      <selection activeCell="F2" sqref="F2"/>
    </sheetView>
  </sheetViews>
  <sheetFormatPr defaultRowHeight="15.6" x14ac:dyDescent="0.3"/>
  <cols>
    <col min="1" max="1" width="12.296875" bestFit="1" customWidth="1"/>
    <col min="2" max="2" width="43.8984375" style="8" bestFit="1" customWidth="1"/>
  </cols>
  <sheetData>
    <row r="1" spans="1:5" ht="25.8" x14ac:dyDescent="0.5">
      <c r="B1" s="24" t="s">
        <v>46</v>
      </c>
      <c r="C1" s="21"/>
      <c r="D1" s="21"/>
      <c r="E1" s="21"/>
    </row>
    <row r="2" spans="1:5" ht="18" x14ac:dyDescent="0.35">
      <c r="B2" s="22"/>
      <c r="C2" s="23"/>
      <c r="D2" s="23"/>
      <c r="E2" s="23"/>
    </row>
    <row r="3" spans="1:5" x14ac:dyDescent="0.3">
      <c r="A3" s="11" t="s">
        <v>35</v>
      </c>
      <c r="B3" t="s">
        <v>45</v>
      </c>
    </row>
    <row r="4" spans="1:5" x14ac:dyDescent="0.3">
      <c r="A4" s="15">
        <v>43475</v>
      </c>
      <c r="B4" s="20">
        <v>-0.4522502426107996</v>
      </c>
    </row>
    <row r="5" spans="1:5" x14ac:dyDescent="0.3">
      <c r="A5" s="15">
        <v>43482</v>
      </c>
      <c r="B5" s="20">
        <v>1.0595416371384867</v>
      </c>
    </row>
    <row r="6" spans="1:5" x14ac:dyDescent="0.3">
      <c r="A6" s="15">
        <v>43486</v>
      </c>
      <c r="B6" s="20">
        <v>0.23352106416819263</v>
      </c>
    </row>
    <row r="7" spans="1:5" x14ac:dyDescent="0.3">
      <c r="A7" s="15">
        <v>43487</v>
      </c>
      <c r="B7" s="20">
        <v>0.85430485686646174</v>
      </c>
    </row>
    <row r="8" spans="1:5" x14ac:dyDescent="0.3">
      <c r="A8" s="15">
        <v>43494</v>
      </c>
      <c r="B8" s="20">
        <v>-0.71708723442563915</v>
      </c>
    </row>
    <row r="9" spans="1:5" x14ac:dyDescent="0.3">
      <c r="A9" s="15">
        <v>43496</v>
      </c>
      <c r="B9" s="20">
        <v>0.20059441674862155</v>
      </c>
    </row>
    <row r="10" spans="1:5" x14ac:dyDescent="0.3">
      <c r="A10" s="15">
        <v>43501</v>
      </c>
      <c r="B10" s="20">
        <v>1.1476852728398028</v>
      </c>
    </row>
    <row r="11" spans="1:5" x14ac:dyDescent="0.3">
      <c r="A11" s="15">
        <v>43515</v>
      </c>
      <c r="B11" s="20">
        <v>-0.55839299648571217</v>
      </c>
    </row>
    <row r="12" spans="1:5" x14ac:dyDescent="0.3">
      <c r="A12" s="15">
        <v>43522</v>
      </c>
      <c r="B12" s="20">
        <v>1.2004191790539451</v>
      </c>
    </row>
    <row r="13" spans="1:5" x14ac:dyDescent="0.3">
      <c r="A13" s="15">
        <v>43524</v>
      </c>
      <c r="B13" s="20">
        <v>0.22324803045110131</v>
      </c>
    </row>
    <row r="14" spans="1:5" x14ac:dyDescent="0.3">
      <c r="A14" s="15">
        <v>43526</v>
      </c>
      <c r="B14" s="20">
        <v>-0.37594234941110949</v>
      </c>
    </row>
    <row r="15" spans="1:5" x14ac:dyDescent="0.3">
      <c r="A15" s="15">
        <v>43533</v>
      </c>
      <c r="B15" s="20">
        <v>1.0202070652584099</v>
      </c>
    </row>
    <row r="16" spans="1:5" x14ac:dyDescent="0.3">
      <c r="A16" s="15">
        <v>43543</v>
      </c>
      <c r="B16" s="20">
        <v>-0.45549226537958976</v>
      </c>
    </row>
    <row r="17" spans="1:2" x14ac:dyDescent="0.3">
      <c r="A17" s="15">
        <v>43548</v>
      </c>
      <c r="B17" s="20">
        <v>0.22259812803337153</v>
      </c>
    </row>
    <row r="18" spans="1:2" x14ac:dyDescent="0.3">
      <c r="A18" s="15">
        <v>43550</v>
      </c>
      <c r="B18" s="20">
        <v>0.77964973472889199</v>
      </c>
    </row>
    <row r="19" spans="1:2" x14ac:dyDescent="0.3">
      <c r="A19" s="15">
        <v>43559</v>
      </c>
      <c r="B19" s="20">
        <v>-0.52087951809985289</v>
      </c>
    </row>
    <row r="20" spans="1:2" x14ac:dyDescent="0.3">
      <c r="A20" s="15">
        <v>43566</v>
      </c>
      <c r="B20" s="20">
        <v>0.9239043412518404</v>
      </c>
    </row>
    <row r="21" spans="1:2" x14ac:dyDescent="0.3">
      <c r="A21" s="15">
        <v>43567</v>
      </c>
      <c r="B21" s="20">
        <v>-0.27312591355188975</v>
      </c>
    </row>
    <row r="22" spans="1:2" x14ac:dyDescent="0.3">
      <c r="A22" s="15">
        <v>43569</v>
      </c>
      <c r="B22" s="20">
        <v>0.28376620785956508</v>
      </c>
    </row>
    <row r="23" spans="1:2" x14ac:dyDescent="0.3">
      <c r="A23" s="15">
        <v>43573</v>
      </c>
      <c r="B23" s="20">
        <v>0.7302283946685022</v>
      </c>
    </row>
    <row r="24" spans="1:2" x14ac:dyDescent="0.3">
      <c r="A24" s="15">
        <v>43574</v>
      </c>
      <c r="B24" s="20">
        <v>0.2472495952251057</v>
      </c>
    </row>
    <row r="25" spans="1:2" x14ac:dyDescent="0.3">
      <c r="A25" s="15">
        <v>43580</v>
      </c>
      <c r="B25" s="20">
        <v>-0.38690483590402214</v>
      </c>
    </row>
    <row r="26" spans="1:2" x14ac:dyDescent="0.3">
      <c r="A26" s="15">
        <v>43636</v>
      </c>
      <c r="B26" s="20">
        <v>-0.54373712252615491</v>
      </c>
    </row>
    <row r="27" spans="1:2" x14ac:dyDescent="0.3">
      <c r="A27" s="15">
        <v>43643</v>
      </c>
      <c r="B27" s="20">
        <v>1.1472182813955829</v>
      </c>
    </row>
    <row r="28" spans="1:2" x14ac:dyDescent="0.3">
      <c r="A28" s="15">
        <v>43662</v>
      </c>
      <c r="B28" s="20">
        <v>-0.63082013655867986</v>
      </c>
    </row>
    <row r="29" spans="1:2" x14ac:dyDescent="0.3">
      <c r="A29" s="15">
        <v>43669</v>
      </c>
      <c r="B29" s="20">
        <v>1.3503180372102532</v>
      </c>
    </row>
    <row r="30" spans="1:2" x14ac:dyDescent="0.3">
      <c r="A30" s="15">
        <v>43688</v>
      </c>
      <c r="B30" s="20">
        <v>-0.54353363205176886</v>
      </c>
    </row>
    <row r="31" spans="1:2" x14ac:dyDescent="0.3">
      <c r="A31" s="15">
        <v>43695</v>
      </c>
      <c r="B31" s="20">
        <v>1.0661671278564273</v>
      </c>
    </row>
    <row r="32" spans="1:2" x14ac:dyDescent="0.3">
      <c r="A32" s="15">
        <v>43722</v>
      </c>
      <c r="B32" s="20">
        <v>-0.53590439000986212</v>
      </c>
    </row>
    <row r="33" spans="1:2" x14ac:dyDescent="0.3">
      <c r="A33" s="15">
        <v>43729</v>
      </c>
      <c r="B33" s="20">
        <v>1.1152745531323451</v>
      </c>
    </row>
    <row r="34" spans="1:2" x14ac:dyDescent="0.3">
      <c r="A34" s="15">
        <v>43747</v>
      </c>
      <c r="B34" s="20">
        <v>0.21871070507745793</v>
      </c>
    </row>
    <row r="35" spans="1:2" x14ac:dyDescent="0.3">
      <c r="A35" s="15">
        <v>43759</v>
      </c>
      <c r="B35" s="20">
        <v>0.32382903302894461</v>
      </c>
    </row>
    <row r="36" spans="1:2" x14ac:dyDescent="0.3">
      <c r="A36" s="15">
        <v>43778</v>
      </c>
      <c r="B36" s="20">
        <v>0.26260801898348074</v>
      </c>
    </row>
    <row r="37" spans="1:2" x14ac:dyDescent="0.3">
      <c r="A37" s="15">
        <v>43786</v>
      </c>
      <c r="B37" s="20">
        <v>-0.57004623700582813</v>
      </c>
    </row>
    <row r="38" spans="1:2" x14ac:dyDescent="0.3">
      <c r="A38" s="15">
        <v>43793</v>
      </c>
      <c r="B38" s="20">
        <v>1.3547702422639891</v>
      </c>
    </row>
    <row r="39" spans="1:2" x14ac:dyDescent="0.3">
      <c r="A39" s="15">
        <v>43800</v>
      </c>
      <c r="B39" s="20">
        <v>0.20747489400703478</v>
      </c>
    </row>
    <row r="40" spans="1:2" x14ac:dyDescent="0.3">
      <c r="A40" s="15">
        <v>43821</v>
      </c>
      <c r="B40" s="20">
        <v>0.21029166080314066</v>
      </c>
    </row>
    <row r="41" spans="1:2" x14ac:dyDescent="0.3">
      <c r="B41"/>
    </row>
    <row r="42" spans="1:2" x14ac:dyDescent="0.3">
      <c r="B42"/>
    </row>
    <row r="43" spans="1:2" x14ac:dyDescent="0.3">
      <c r="B4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7264-FCE0-4628-B119-F5E70E71ED0A}">
  <dimension ref="A3:I29"/>
  <sheetViews>
    <sheetView topLeftCell="B1" workbookViewId="0">
      <selection activeCell="I17" sqref="I17"/>
    </sheetView>
  </sheetViews>
  <sheetFormatPr defaultRowHeight="15.6" x14ac:dyDescent="0.3"/>
  <cols>
    <col min="1" max="1" width="12.296875" bestFit="1" customWidth="1"/>
    <col min="2" max="2" width="48.19921875" bestFit="1" customWidth="1"/>
    <col min="3" max="3" width="5.3984375" bestFit="1" customWidth="1"/>
    <col min="4" max="4" width="5.69921875" bestFit="1" customWidth="1"/>
    <col min="5" max="5" width="32.59765625" bestFit="1" customWidth="1"/>
    <col min="6" max="6" width="7.3984375" customWidth="1"/>
    <col min="7" max="7" width="35.296875" bestFit="1" customWidth="1"/>
    <col min="8" max="8" width="5.3984375" bestFit="1" customWidth="1"/>
    <col min="9" max="9" width="29.69921875" bestFit="1" customWidth="1"/>
  </cols>
  <sheetData>
    <row r="3" spans="1:9" x14ac:dyDescent="0.3">
      <c r="A3" s="11" t="s">
        <v>35</v>
      </c>
      <c r="B3" t="s">
        <v>48</v>
      </c>
      <c r="C3" t="s">
        <v>49</v>
      </c>
      <c r="D3" t="s">
        <v>50</v>
      </c>
      <c r="E3" t="s">
        <v>53</v>
      </c>
      <c r="F3" t="s">
        <v>51</v>
      </c>
      <c r="G3" t="s">
        <v>52</v>
      </c>
      <c r="H3" t="s">
        <v>54</v>
      </c>
      <c r="I3" t="s">
        <v>55</v>
      </c>
    </row>
    <row r="4" spans="1:9" x14ac:dyDescent="0.3">
      <c r="A4" s="15">
        <v>43494</v>
      </c>
      <c r="B4" s="20">
        <v>-0.52481642115115479</v>
      </c>
      <c r="C4" s="20">
        <v>0.11749999776474974</v>
      </c>
      <c r="D4" s="20">
        <v>0.41599967431927592</v>
      </c>
      <c r="E4" s="20">
        <v>2.540422827514953</v>
      </c>
      <c r="F4" s="20">
        <v>0.72269978937048018</v>
      </c>
      <c r="G4" s="20">
        <v>0.73726046914117238</v>
      </c>
      <c r="H4" s="20">
        <v>0.79540035839390932</v>
      </c>
      <c r="I4" s="20">
        <v>0.10059580768213072</v>
      </c>
    </row>
    <row r="5" spans="1:9" x14ac:dyDescent="0.3">
      <c r="A5" s="15">
        <v>43501</v>
      </c>
      <c r="B5" s="20">
        <v>1.1476852728398028</v>
      </c>
      <c r="C5" s="20">
        <v>0.26249996647124618</v>
      </c>
      <c r="D5" s="20">
        <v>0.40399994890855911</v>
      </c>
      <c r="E5" s="20">
        <v>0.53904762099393499</v>
      </c>
      <c r="F5" s="20">
        <v>0.7081000599860805</v>
      </c>
      <c r="G5" s="20">
        <v>0.75272314241393889</v>
      </c>
      <c r="H5" s="20">
        <v>0.80360014216257369</v>
      </c>
      <c r="I5" s="20">
        <v>0.1348680611301889</v>
      </c>
    </row>
    <row r="6" spans="1:9" x14ac:dyDescent="0.3">
      <c r="A6" s="15">
        <v>43515</v>
      </c>
      <c r="B6" s="20">
        <v>-0.54090360183579034</v>
      </c>
      <c r="C6" s="20">
        <v>0.25749999555495034</v>
      </c>
      <c r="D6" s="20">
        <v>0.16799999716720751</v>
      </c>
      <c r="E6" s="20">
        <v>-0.34757281527270389</v>
      </c>
      <c r="F6" s="20">
        <v>0.76649906680142099</v>
      </c>
      <c r="G6" s="20">
        <v>3.5624945221786977</v>
      </c>
      <c r="H6" s="20">
        <v>0.8528008953405718</v>
      </c>
      <c r="I6" s="20">
        <v>0.11259221606007408</v>
      </c>
    </row>
    <row r="7" spans="1:9" x14ac:dyDescent="0.3">
      <c r="A7" s="15">
        <v>43522</v>
      </c>
      <c r="B7" s="20">
        <v>1.157692572996929</v>
      </c>
      <c r="C7" s="20">
        <v>0.24499996870649643</v>
      </c>
      <c r="D7" s="20">
        <v>0.41199991971345001</v>
      </c>
      <c r="E7" s="20">
        <v>0.681632540153567</v>
      </c>
      <c r="F7" s="20">
        <v>0.74459987811748196</v>
      </c>
      <c r="G7" s="20">
        <v>0.80728160975215357</v>
      </c>
      <c r="H7" s="20">
        <v>0.81180033082704983</v>
      </c>
      <c r="I7" s="20">
        <v>9.0250421312807472E-2</v>
      </c>
    </row>
    <row r="8" spans="1:9" x14ac:dyDescent="0.3">
      <c r="A8" s="15">
        <v>43526</v>
      </c>
      <c r="B8" s="20">
        <v>-0.42394678407179354</v>
      </c>
      <c r="C8" s="20">
        <v>0.20999999143199985</v>
      </c>
      <c r="D8" s="20">
        <v>0.33999998571999918</v>
      </c>
      <c r="E8" s="20">
        <v>0.61904761710475897</v>
      </c>
      <c r="F8" s="20">
        <v>0.33319983331998332</v>
      </c>
      <c r="G8" s="20">
        <v>-2.0000449075359694E-2</v>
      </c>
      <c r="H8" s="20">
        <v>0.81119976662651061</v>
      </c>
      <c r="I8" s="20">
        <v>1.4345743470030112</v>
      </c>
    </row>
    <row r="9" spans="1:9" x14ac:dyDescent="0.3">
      <c r="A9" s="15">
        <v>43533</v>
      </c>
      <c r="B9" s="20">
        <v>1.0202070652584103</v>
      </c>
      <c r="C9" s="20">
        <v>0.20789999601587994</v>
      </c>
      <c r="D9" s="20">
        <v>0.33660001224000047</v>
      </c>
      <c r="E9" s="20">
        <v>0.61904770894892214</v>
      </c>
      <c r="F9" s="20">
        <v>0.70719987756351388</v>
      </c>
      <c r="G9" s="20">
        <v>1.1010096608649871</v>
      </c>
      <c r="H9" s="20">
        <v>0.78779980453787235</v>
      </c>
      <c r="I9" s="20">
        <v>0.11397050470659864</v>
      </c>
    </row>
    <row r="10" spans="1:9" x14ac:dyDescent="0.3">
      <c r="A10" s="15">
        <v>43543</v>
      </c>
      <c r="B10" s="20">
        <v>-0.46627457709544307</v>
      </c>
      <c r="C10" s="20">
        <v>0.26249996979645729</v>
      </c>
      <c r="D10" s="20">
        <v>0.42000003820897847</v>
      </c>
      <c r="E10" s="20">
        <v>0.60000032965583538</v>
      </c>
      <c r="F10" s="20">
        <v>0.75919992722100005</v>
      </c>
      <c r="G10" s="20">
        <v>0.80761870988984685</v>
      </c>
      <c r="H10" s="20">
        <v>0.38539988387533919</v>
      </c>
      <c r="I10" s="20">
        <v>-0.49236048363957385</v>
      </c>
    </row>
    <row r="11" spans="1:9" x14ac:dyDescent="0.3">
      <c r="A11" s="15">
        <v>43550</v>
      </c>
      <c r="B11" s="20">
        <v>0.87233982685769784</v>
      </c>
      <c r="C11" s="20">
        <v>0.2449999870495187</v>
      </c>
      <c r="D11" s="20">
        <v>0.39999996084510364</v>
      </c>
      <c r="E11" s="20">
        <v>0.63265298770916578</v>
      </c>
      <c r="F11" s="20">
        <v>0.72270010234112048</v>
      </c>
      <c r="G11" s="20">
        <v>0.80675043271061608</v>
      </c>
      <c r="H11" s="20">
        <v>0.85279937586220211</v>
      </c>
      <c r="I11" s="20">
        <v>0.18001834107901327</v>
      </c>
    </row>
    <row r="12" spans="1:9" x14ac:dyDescent="0.3">
      <c r="A12" s="15">
        <v>43559</v>
      </c>
      <c r="B12" s="20">
        <v>-0.53497129252622422</v>
      </c>
      <c r="C12" s="20">
        <v>0.26249996219249577</v>
      </c>
      <c r="D12" s="20">
        <v>0.19999993121021695</v>
      </c>
      <c r="E12" s="20">
        <v>-0.23809539041550976</v>
      </c>
      <c r="F12" s="20">
        <v>0.69350013714967718</v>
      </c>
      <c r="G12" s="20">
        <v>2.4675018783918956</v>
      </c>
      <c r="H12" s="20">
        <v>0.77899977061802939</v>
      </c>
      <c r="I12" s="20">
        <v>0.12328711832669614</v>
      </c>
    </row>
    <row r="13" spans="1:9" x14ac:dyDescent="0.3">
      <c r="A13" s="15">
        <v>43566</v>
      </c>
      <c r="B13" s="20">
        <v>1.0656657324153227</v>
      </c>
      <c r="C13" s="20">
        <v>0.24749997249348119</v>
      </c>
      <c r="D13" s="20">
        <v>0.38799997414952425</v>
      </c>
      <c r="E13" s="20">
        <v>0.56767683745800679</v>
      </c>
      <c r="F13" s="20">
        <v>0.75919979406836124</v>
      </c>
      <c r="G13" s="20">
        <v>0.95670063054124599</v>
      </c>
      <c r="H13" s="20">
        <v>0.80360028906556957</v>
      </c>
      <c r="I13" s="20">
        <v>5.8483281139049437E-2</v>
      </c>
    </row>
    <row r="14" spans="1:9" x14ac:dyDescent="0.3">
      <c r="A14" s="15">
        <v>43567</v>
      </c>
      <c r="B14" s="20">
        <v>-0.20426414390111858</v>
      </c>
      <c r="C14" s="20">
        <v>0.24499995710437156</v>
      </c>
      <c r="D14" s="20">
        <v>0.38000003956705725</v>
      </c>
      <c r="E14" s="20">
        <v>0.55102084122069783</v>
      </c>
      <c r="F14" s="20">
        <v>0.72999963556661585</v>
      </c>
      <c r="G14" s="20">
        <v>0.92105147251647956</v>
      </c>
      <c r="H14" s="20">
        <v>0.8118003731343284</v>
      </c>
      <c r="I14" s="20">
        <v>0.1120558608282316</v>
      </c>
    </row>
    <row r="15" spans="1:9" x14ac:dyDescent="0.3">
      <c r="A15" s="15">
        <v>43573</v>
      </c>
      <c r="B15" s="20">
        <v>0.56544473803340667</v>
      </c>
      <c r="C15" s="20">
        <v>0.23749997094706898</v>
      </c>
      <c r="D15" s="20">
        <v>0.67199992761866711</v>
      </c>
      <c r="E15" s="20">
        <v>1.8294737255712508</v>
      </c>
      <c r="F15" s="20">
        <v>0.73000015661961026</v>
      </c>
      <c r="G15" s="20">
        <v>8.6309873881200705E-2</v>
      </c>
      <c r="H15" s="20">
        <v>0.78719987834787986</v>
      </c>
      <c r="I15" s="20">
        <v>7.8355766378383596E-2</v>
      </c>
    </row>
    <row r="16" spans="1:9" x14ac:dyDescent="0.3">
      <c r="A16" s="15">
        <v>43580</v>
      </c>
      <c r="B16" s="20">
        <v>-0.38690483590402214</v>
      </c>
      <c r="C16" s="20">
        <v>0.24999996710988942</v>
      </c>
      <c r="D16" s="20">
        <v>0.38399989755825542</v>
      </c>
      <c r="E16" s="20">
        <v>0.53599979230983386</v>
      </c>
      <c r="F16" s="20">
        <v>0.69350013498654928</v>
      </c>
      <c r="G16" s="20">
        <v>0.80599041665457882</v>
      </c>
      <c r="H16" s="20">
        <v>0.84459992648928361</v>
      </c>
      <c r="I16" s="20">
        <v>0.21787997417717153</v>
      </c>
    </row>
    <row r="17" spans="1:9" x14ac:dyDescent="0.3">
      <c r="A17" s="15">
        <v>43662</v>
      </c>
      <c r="B17" s="20">
        <v>-0.59195909830169868</v>
      </c>
      <c r="C17" s="20">
        <v>9.9999985459109E-2</v>
      </c>
      <c r="D17" s="20">
        <v>0.39599989724435536</v>
      </c>
      <c r="E17" s="20">
        <v>2.9599995482627715</v>
      </c>
      <c r="F17" s="20">
        <v>0.72999953488713665</v>
      </c>
      <c r="G17" s="20">
        <v>0.84343364724835723</v>
      </c>
      <c r="H17" s="20">
        <v>0.83640055397760615</v>
      </c>
      <c r="I17" s="20">
        <v>0.14575491353829406</v>
      </c>
    </row>
    <row r="18" spans="1:9" x14ac:dyDescent="0.3">
      <c r="A18" s="15">
        <v>43669</v>
      </c>
      <c r="B18" s="20">
        <v>1.2783695472773182</v>
      </c>
      <c r="C18" s="20">
        <v>0.2374999606493316</v>
      </c>
      <c r="D18" s="20">
        <v>0.3959999683463542</v>
      </c>
      <c r="E18" s="20">
        <v>0.66736856403545963</v>
      </c>
      <c r="F18" s="20">
        <v>0.75190004321402437</v>
      </c>
      <c r="G18" s="20">
        <v>0.89873763463634582</v>
      </c>
      <c r="H18" s="20">
        <v>0.77899966247013397</v>
      </c>
      <c r="I18" s="20">
        <v>3.6041518418154839E-2</v>
      </c>
    </row>
    <row r="19" spans="1:9" x14ac:dyDescent="0.3">
      <c r="A19" s="15">
        <v>43688</v>
      </c>
      <c r="B19" s="20">
        <v>-0.54353363205176897</v>
      </c>
      <c r="C19" s="20">
        <v>0.22049999823831426</v>
      </c>
      <c r="D19" s="20">
        <v>0.32639992099153153</v>
      </c>
      <c r="E19" s="20">
        <v>0.48027176235512559</v>
      </c>
      <c r="F19" s="20">
        <v>0.32639989286683241</v>
      </c>
      <c r="G19" s="20">
        <v>-8.6166378476804084E-8</v>
      </c>
      <c r="H19" s="20">
        <v>0.74099989162325142</v>
      </c>
      <c r="I19" s="20">
        <v>1.2702210013456448</v>
      </c>
    </row>
    <row r="20" spans="1:9" x14ac:dyDescent="0.3">
      <c r="A20" s="15">
        <v>43695</v>
      </c>
      <c r="B20" s="20">
        <v>1.0047958049198824</v>
      </c>
      <c r="C20" s="20">
        <v>0.20999999823550097</v>
      </c>
      <c r="D20" s="20">
        <v>0.32979999403431276</v>
      </c>
      <c r="E20" s="20">
        <v>0.57047617526388783</v>
      </c>
      <c r="F20" s="20">
        <v>0.64599989044809281</v>
      </c>
      <c r="G20" s="20">
        <v>0.95876258985281315</v>
      </c>
      <c r="H20" s="20">
        <v>0.77999991126364998</v>
      </c>
      <c r="I20" s="20">
        <v>0.20743040795658518</v>
      </c>
    </row>
    <row r="21" spans="1:9" x14ac:dyDescent="0.3">
      <c r="A21" s="15">
        <v>43722</v>
      </c>
      <c r="B21" s="20">
        <v>-0.51246522327334754</v>
      </c>
      <c r="C21" s="20">
        <v>0.20999999707476361</v>
      </c>
      <c r="D21" s="20">
        <v>0.14959991230719827</v>
      </c>
      <c r="E21" s="20">
        <v>-0.28761945528057253</v>
      </c>
      <c r="F21" s="20">
        <v>0.67319985703572605</v>
      </c>
      <c r="G21" s="20">
        <v>3.5000016821756779</v>
      </c>
      <c r="H21" s="20">
        <v>0.74100054261668924</v>
      </c>
      <c r="I21" s="20">
        <v>0.1007140522570924</v>
      </c>
    </row>
    <row r="22" spans="1:9" x14ac:dyDescent="0.3">
      <c r="A22" s="15">
        <v>43729</v>
      </c>
      <c r="B22" s="20">
        <v>1.1368590113895878</v>
      </c>
      <c r="C22" s="20">
        <v>0.2015999970903771</v>
      </c>
      <c r="D22" s="20">
        <v>0.34339995882183544</v>
      </c>
      <c r="E22" s="20">
        <v>0.70337283620043678</v>
      </c>
      <c r="F22" s="20">
        <v>0.6459998200646323</v>
      </c>
      <c r="G22" s="20">
        <v>0.88118782040912613</v>
      </c>
      <c r="H22" s="20">
        <v>0.74880007644541036</v>
      </c>
      <c r="I22" s="20">
        <v>0.15913356813395541</v>
      </c>
    </row>
    <row r="23" spans="1:9" x14ac:dyDescent="0.3">
      <c r="A23" s="15">
        <v>43747</v>
      </c>
      <c r="B23" s="20">
        <v>0.27002486365627365</v>
      </c>
      <c r="C23" s="20">
        <v>0.2624999678888657</v>
      </c>
      <c r="D23" s="20">
        <v>0.39999992614149699</v>
      </c>
      <c r="E23" s="20">
        <v>0.52380942884855686</v>
      </c>
      <c r="F23" s="20">
        <v>0.76649999261414836</v>
      </c>
      <c r="G23" s="20">
        <v>0.91625033536382383</v>
      </c>
      <c r="H23" s="20">
        <v>0.84460021006075381</v>
      </c>
      <c r="I23" s="20">
        <v>0.10189200025983647</v>
      </c>
    </row>
    <row r="24" spans="1:9" x14ac:dyDescent="0.3">
      <c r="A24" s="15">
        <v>43759</v>
      </c>
      <c r="B24" s="20">
        <v>0.21035794983323086</v>
      </c>
      <c r="C24" s="20">
        <v>0.24999996710988942</v>
      </c>
      <c r="D24" s="20">
        <v>0.4159999621105876</v>
      </c>
      <c r="E24" s="20">
        <v>0.66400006735893524</v>
      </c>
      <c r="F24" s="20">
        <v>0.73729988155340875</v>
      </c>
      <c r="G24" s="20">
        <v>0.77235564593010286</v>
      </c>
      <c r="H24" s="20">
        <v>0.83639981218519999</v>
      </c>
      <c r="I24" s="20">
        <v>0.13440925885271904</v>
      </c>
    </row>
    <row r="25" spans="1:9" x14ac:dyDescent="0.3">
      <c r="A25" s="15">
        <v>43760</v>
      </c>
      <c r="B25" s="20">
        <v>0.21066231862763574</v>
      </c>
      <c r="C25" s="20">
        <v>0.25</v>
      </c>
      <c r="D25" s="20">
        <v>0.38800000368369236</v>
      </c>
      <c r="E25" s="20">
        <v>0.55200001473476945</v>
      </c>
      <c r="F25" s="20">
        <v>0.74459954561464969</v>
      </c>
      <c r="G25" s="20">
        <v>0.91907097563242934</v>
      </c>
      <c r="H25" s="20">
        <v>0.86100053552302747</v>
      </c>
      <c r="I25" s="20">
        <v>0.15632696876317786</v>
      </c>
    </row>
    <row r="26" spans="1:9" x14ac:dyDescent="0.3">
      <c r="A26" s="15">
        <v>43786</v>
      </c>
      <c r="B26" s="20">
        <v>-0.53933524904808428</v>
      </c>
      <c r="C26" s="20">
        <v>0.2120999850995483</v>
      </c>
      <c r="D26" s="20">
        <v>0.13599997342105244</v>
      </c>
      <c r="E26" s="20">
        <v>-0.35879310242656837</v>
      </c>
      <c r="F26" s="20">
        <v>0.71399965641534024</v>
      </c>
      <c r="G26" s="20">
        <v>4.2499984996674636</v>
      </c>
      <c r="H26" s="20">
        <v>0.77220055913214214</v>
      </c>
      <c r="I26" s="20">
        <v>8.1513908576653193E-2</v>
      </c>
    </row>
    <row r="27" spans="1:9" x14ac:dyDescent="0.3">
      <c r="A27" s="15">
        <v>43793</v>
      </c>
      <c r="B27" s="20">
        <v>1.2404609829743283</v>
      </c>
      <c r="C27" s="20">
        <v>0.20999999935116115</v>
      </c>
      <c r="D27" s="20">
        <v>0.33999999794019414</v>
      </c>
      <c r="E27" s="20">
        <v>0.61904761424140542</v>
      </c>
      <c r="F27" s="20">
        <v>0.65959981607145346</v>
      </c>
      <c r="G27" s="20">
        <v>0.93999947078669344</v>
      </c>
      <c r="H27" s="20">
        <v>0.75659980941665428</v>
      </c>
      <c r="I27" s="20">
        <v>0.14705885444742606</v>
      </c>
    </row>
    <row r="28" spans="1:9" x14ac:dyDescent="0.3">
      <c r="A28" s="15">
        <v>43821</v>
      </c>
      <c r="B28" s="20">
        <v>0.21029166080314066</v>
      </c>
      <c r="C28" s="20">
        <v>0.21209999220311987</v>
      </c>
      <c r="D28" s="20">
        <v>0.35699991827375799</v>
      </c>
      <c r="E28" s="20">
        <v>0.68316799338621914</v>
      </c>
      <c r="F28" s="20">
        <v>0.64599997057990677</v>
      </c>
      <c r="G28" s="20">
        <v>0.80952414135998518</v>
      </c>
      <c r="H28" s="20">
        <v>0.79560017400817007</v>
      </c>
      <c r="I28" s="20">
        <v>0.23157927281942281</v>
      </c>
    </row>
    <row r="29" spans="1:9" x14ac:dyDescent="0.3">
      <c r="A29" s="15">
        <v>43827</v>
      </c>
      <c r="B29" s="20">
        <v>0.2003332689885069</v>
      </c>
      <c r="C29" s="20">
        <v>0.20999999823550097</v>
      </c>
      <c r="D29" s="20">
        <v>0.34339997538103728</v>
      </c>
      <c r="E29" s="20">
        <v>0.63523799174482432</v>
      </c>
      <c r="F29" s="20">
        <v>0.6731997757490249</v>
      </c>
      <c r="G29" s="20">
        <v>0.96039552711685872</v>
      </c>
      <c r="H29" s="20">
        <v>0.80340026923379226</v>
      </c>
      <c r="I29" s="20">
        <v>0.19340543205009531</v>
      </c>
    </row>
  </sheetData>
  <conditionalFormatting sqref="I1:I3 I30:I1048576">
    <cfRule type="aboveAverage" dxfId="6" priority="8" aboveAverage="0"/>
  </conditionalFormatting>
  <conditionalFormatting pivot="1" sqref="E4:E29">
    <cfRule type="cellIs" dxfId="5" priority="4" operator="lessThan">
      <formula>0.5</formula>
    </cfRule>
  </conditionalFormatting>
  <conditionalFormatting pivot="1" sqref="G4:G29">
    <cfRule type="cellIs" dxfId="4" priority="2" operator="lessThan">
      <formula>0.5</formula>
    </cfRule>
  </conditionalFormatting>
  <conditionalFormatting pivot="1" sqref="I4:I29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S368"/>
  <sheetViews>
    <sheetView topLeftCell="J1" zoomScale="75" workbookViewId="0">
      <selection activeCell="W355" sqref="W355"/>
    </sheetView>
  </sheetViews>
  <sheetFormatPr defaultColWidth="11.19921875" defaultRowHeight="15.6" x14ac:dyDescent="0.3"/>
  <cols>
    <col min="1" max="1" width="10.69921875" bestFit="1" customWidth="1"/>
    <col min="2" max="2" width="10.09765625" style="10" bestFit="1" customWidth="1"/>
    <col min="8" max="8" width="16.69921875" bestFit="1" customWidth="1"/>
    <col min="9" max="9" width="41.8984375" customWidth="1"/>
    <col min="10" max="10" width="43" customWidth="1"/>
    <col min="11" max="11" width="46.796875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11.19921875" style="12"/>
    <col min="17" max="17" width="19.796875" customWidth="1"/>
    <col min="18" max="18" width="15.5" customWidth="1"/>
    <col min="19" max="19" width="16.3984375" style="10" customWidth="1"/>
  </cols>
  <sheetData>
    <row r="1" spans="1:19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9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  <c r="P2" s="13" t="s">
        <v>36</v>
      </c>
      <c r="Q2" s="9" t="s">
        <v>42</v>
      </c>
      <c r="R2" s="9" t="s">
        <v>43</v>
      </c>
      <c r="S2" s="19" t="s">
        <v>44</v>
      </c>
    </row>
    <row r="3" spans="1:19" x14ac:dyDescent="0.3">
      <c r="A3" s="12"/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  <c r="P3" s="14">
        <f>WEEKDAY(B3)</f>
        <v>3</v>
      </c>
      <c r="Q3" s="8"/>
    </row>
    <row r="4" spans="1:19" x14ac:dyDescent="0.3">
      <c r="A4" s="12"/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0">G4/C4</f>
        <v>5.749537270328272E-2</v>
      </c>
      <c r="L4" s="8">
        <f t="shared" ref="L4:L67" si="1">D4/C4</f>
        <v>0.24750000148168322</v>
      </c>
      <c r="M4" s="8">
        <f t="shared" ref="M4:M67" si="2">E4/D4</f>
        <v>0.39999985263756649</v>
      </c>
      <c r="N4" s="8">
        <f t="shared" ref="N4:N67" si="3">F4/E4</f>
        <v>0.72270017812440712</v>
      </c>
      <c r="O4" s="8">
        <f t="shared" ref="O4:O67" si="4">G4/F4</f>
        <v>0.80359956797537846</v>
      </c>
      <c r="P4" s="14">
        <f t="shared" ref="P4:P67" si="5">WEEKDAY(B4)</f>
        <v>4</v>
      </c>
      <c r="Q4" s="8"/>
    </row>
    <row r="5" spans="1:19" x14ac:dyDescent="0.3">
      <c r="A5" s="12"/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0"/>
        <v>5.4615297319547756E-2</v>
      </c>
      <c r="L5" s="8">
        <f t="shared" si="1"/>
        <v>0.24999997601762725</v>
      </c>
      <c r="M5" s="8">
        <f t="shared" si="2"/>
        <v>0.38400003376718411</v>
      </c>
      <c r="N5" s="8">
        <f t="shared" si="3"/>
        <v>0.70079991206463255</v>
      </c>
      <c r="O5" s="8">
        <f t="shared" si="4"/>
        <v>0.81179997575982266</v>
      </c>
      <c r="P5" s="14">
        <f t="shared" si="5"/>
        <v>5</v>
      </c>
      <c r="Q5" s="8"/>
    </row>
    <row r="6" spans="1:19" x14ac:dyDescent="0.3">
      <c r="A6" s="12"/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0"/>
        <v>5.9704365267569601E-2</v>
      </c>
      <c r="L6" s="8">
        <f t="shared" si="1"/>
        <v>0.2624999654653839</v>
      </c>
      <c r="M6" s="8">
        <f t="shared" si="2"/>
        <v>0.40399989404997649</v>
      </c>
      <c r="N6" s="8">
        <f t="shared" si="3"/>
        <v>0.69350008662151352</v>
      </c>
      <c r="O6" s="8">
        <f t="shared" si="4"/>
        <v>0.811800032055777</v>
      </c>
      <c r="P6" s="14">
        <f t="shared" si="5"/>
        <v>6</v>
      </c>
      <c r="Q6" s="8"/>
    </row>
    <row r="7" spans="1:19" x14ac:dyDescent="0.3">
      <c r="A7" s="12"/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0"/>
        <v>3.7425633885761242E-2</v>
      </c>
      <c r="L7" s="8">
        <f t="shared" si="1"/>
        <v>0.20579999705946239</v>
      </c>
      <c r="M7" s="8">
        <f t="shared" si="2"/>
        <v>0.3331999072512119</v>
      </c>
      <c r="N7" s="8">
        <f t="shared" si="3"/>
        <v>0.714000028724882</v>
      </c>
      <c r="O7" s="8">
        <f t="shared" si="4"/>
        <v>0.76440003716571214</v>
      </c>
      <c r="P7" s="14">
        <f t="shared" si="5"/>
        <v>7</v>
      </c>
      <c r="Q7" s="8"/>
    </row>
    <row r="8" spans="1:19" x14ac:dyDescent="0.3">
      <c r="A8" s="12"/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0"/>
        <v>3.6352086249890857E-2</v>
      </c>
      <c r="L8" s="8">
        <f t="shared" si="1"/>
        <v>0.2015999886824669</v>
      </c>
      <c r="M8" s="8">
        <f t="shared" si="2"/>
        <v>0.34339995990102845</v>
      </c>
      <c r="N8" s="8">
        <f t="shared" si="3"/>
        <v>0.67999984076755349</v>
      </c>
      <c r="O8" s="8">
        <f t="shared" si="4"/>
        <v>0.77219997921781924</v>
      </c>
      <c r="P8" s="14">
        <f t="shared" si="5"/>
        <v>1</v>
      </c>
      <c r="Q8" s="8"/>
    </row>
    <row r="9" spans="1:19" x14ac:dyDescent="0.3">
      <c r="A9" s="12"/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0"/>
        <v>4.9269561075334707E-2</v>
      </c>
      <c r="L9" s="8">
        <f t="shared" si="1"/>
        <v>0.23749997094706898</v>
      </c>
      <c r="M9" s="8">
        <f t="shared" si="2"/>
        <v>0.3839999586392383</v>
      </c>
      <c r="N9" s="8">
        <f t="shared" si="3"/>
        <v>0.69350016252719204</v>
      </c>
      <c r="O9" s="8">
        <f t="shared" si="4"/>
        <v>0.77899987450068953</v>
      </c>
      <c r="P9" s="14">
        <f t="shared" si="5"/>
        <v>2</v>
      </c>
      <c r="Q9" s="8"/>
    </row>
    <row r="10" spans="1:19" x14ac:dyDescent="0.3">
      <c r="A10" s="12"/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0"/>
        <v>6.0386999512831684E-2</v>
      </c>
      <c r="I10" s="8">
        <f>(G10/G3)-1</f>
        <v>3.1356703048005974E-2</v>
      </c>
      <c r="J10" s="8">
        <f>('Channel wise traffic'!G10/'Channel wise traffic'!G3)-1</f>
        <v>4.1666640685761536E-2</v>
      </c>
      <c r="K10" s="8">
        <f>(H10/H3)-1</f>
        <v>-9.8975840699184747E-3</v>
      </c>
      <c r="L10" s="8">
        <f t="shared" si="1"/>
        <v>0.24499998618615354</v>
      </c>
      <c r="M10" s="8">
        <f t="shared" si="2"/>
        <v>0.39199995940420407</v>
      </c>
      <c r="N10" s="8">
        <f t="shared" si="3"/>
        <v>0.75919976334458916</v>
      </c>
      <c r="O10" s="8">
        <f t="shared" si="4"/>
        <v>0.82820015055371432</v>
      </c>
      <c r="P10" s="14">
        <f t="shared" si="5"/>
        <v>3</v>
      </c>
      <c r="Q10" s="18" t="str">
        <f>IF(OR(I10&gt;20%, I10&lt;-20%), B10, "")</f>
        <v/>
      </c>
      <c r="R10" s="10" t="str">
        <f>IF(OR(J10&gt;20%,J10&lt;-20%),B10," ")</f>
        <v xml:space="preserve"> </v>
      </c>
      <c r="S10" s="10" t="str">
        <f>IF(OR(K10&gt;20%, K10&lt;-20%), B10, " ")</f>
        <v xml:space="preserve"> </v>
      </c>
    </row>
    <row r="11" spans="1:19" x14ac:dyDescent="0.3">
      <c r="A11" s="12"/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0"/>
        <v>6.6699846462641474E-2</v>
      </c>
      <c r="I11" s="8">
        <f t="shared" ref="I11:I74" si="6">(G11/G4)-1</f>
        <v>0.1945488699447242</v>
      </c>
      <c r="J11" s="8">
        <f>('Channel wise traffic'!G11/'Channel wise traffic'!G4)-1</f>
        <v>2.9703010019234144E-2</v>
      </c>
      <c r="K11" s="8">
        <f t="shared" ref="K11:K74" si="7">(H11/H4)-1</f>
        <v>0.16009068776474278</v>
      </c>
      <c r="L11" s="8">
        <f t="shared" si="1"/>
        <v>0.25999996280887561</v>
      </c>
      <c r="M11" s="8">
        <f t="shared" si="2"/>
        <v>0.40400005585481019</v>
      </c>
      <c r="N11" s="8">
        <f t="shared" si="3"/>
        <v>0.74459975122627076</v>
      </c>
      <c r="O11" s="8">
        <f t="shared" si="4"/>
        <v>0.85280008785654926</v>
      </c>
      <c r="P11" s="14">
        <f t="shared" si="5"/>
        <v>4</v>
      </c>
      <c r="Q11" s="18" t="str">
        <f t="shared" ref="Q11:Q74" si="8">IF(OR(I11&gt;20%, I11&lt;-20%), B11, "")</f>
        <v/>
      </c>
      <c r="R11" s="10" t="str">
        <f t="shared" ref="R11:R74" si="9">IF(OR(J11&gt;20%,J11&lt;-20%),B11," ")</f>
        <v xml:space="preserve"> </v>
      </c>
      <c r="S11" s="10" t="str">
        <f t="shared" ref="S11:S74" si="10">IF(OR(K11&gt;20%, K11&lt;-20%), B11, " ")</f>
        <v xml:space="preserve"> </v>
      </c>
    </row>
    <row r="12" spans="1:19" x14ac:dyDescent="0.3">
      <c r="A12" s="12"/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0"/>
        <v>5.8609992429635833E-2</v>
      </c>
      <c r="I12" s="8">
        <f t="shared" si="6"/>
        <v>-0.4522502426107996</v>
      </c>
      <c r="J12" s="8">
        <f>('Channel wise traffic'!G12/'Channel wise traffic'!G5)-1</f>
        <v>-0.48958332783737268</v>
      </c>
      <c r="K12" s="8">
        <f t="shared" si="7"/>
        <v>7.3142421741578811E-2</v>
      </c>
      <c r="L12" s="8">
        <f t="shared" si="1"/>
        <v>0.25749997932621504</v>
      </c>
      <c r="M12" s="8">
        <f t="shared" si="2"/>
        <v>0.3879997153476864</v>
      </c>
      <c r="N12" s="8">
        <f t="shared" si="3"/>
        <v>0.71540014917357275</v>
      </c>
      <c r="O12" s="8">
        <f t="shared" si="4"/>
        <v>0.82000034183224713</v>
      </c>
      <c r="P12" s="14">
        <f t="shared" si="5"/>
        <v>5</v>
      </c>
      <c r="Q12" s="18">
        <f t="shared" si="8"/>
        <v>43475</v>
      </c>
      <c r="R12" s="10">
        <f t="shared" si="9"/>
        <v>43475</v>
      </c>
      <c r="S12" s="10" t="str">
        <f t="shared" si="10"/>
        <v xml:space="preserve"> </v>
      </c>
    </row>
    <row r="13" spans="1:19" x14ac:dyDescent="0.3">
      <c r="A13" s="12"/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0"/>
        <v>5.4604244689654489E-2</v>
      </c>
      <c r="I13" s="8">
        <f t="shared" si="6"/>
        <v>-0.13115176381669258</v>
      </c>
      <c r="J13" s="8">
        <f>('Channel wise traffic'!G13/'Channel wise traffic'!G6)-1</f>
        <v>-4.9999958558456847E-2</v>
      </c>
      <c r="K13" s="8">
        <f t="shared" si="7"/>
        <v>-8.5422909280729042E-2</v>
      </c>
      <c r="L13" s="8">
        <f t="shared" si="1"/>
        <v>0.23999997479578894</v>
      </c>
      <c r="M13" s="8">
        <f t="shared" si="2"/>
        <v>0.40399991679378167</v>
      </c>
      <c r="N13" s="8">
        <f t="shared" si="3"/>
        <v>0.71539976215078083</v>
      </c>
      <c r="O13" s="8">
        <f t="shared" si="4"/>
        <v>0.78720010062154766</v>
      </c>
      <c r="P13" s="14">
        <f t="shared" si="5"/>
        <v>6</v>
      </c>
      <c r="Q13" s="18" t="str">
        <f t="shared" si="8"/>
        <v/>
      </c>
      <c r="R13" s="10" t="str">
        <f t="shared" si="9"/>
        <v xml:space="preserve"> </v>
      </c>
      <c r="S13" s="10" t="str">
        <f t="shared" si="10"/>
        <v xml:space="preserve"> </v>
      </c>
    </row>
    <row r="14" spans="1:19" x14ac:dyDescent="0.3">
      <c r="A14" s="12"/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0"/>
        <v>3.9404376518911377E-2</v>
      </c>
      <c r="I14" s="8">
        <f t="shared" si="6"/>
        <v>5.2871319138911188E-2</v>
      </c>
      <c r="J14" s="8">
        <f>('Channel wise traffic'!G14/'Channel wise traffic'!G7)-1</f>
        <v>0</v>
      </c>
      <c r="K14" s="8">
        <f t="shared" si="7"/>
        <v>5.2871319138911188E-2</v>
      </c>
      <c r="L14" s="8">
        <f t="shared" si="1"/>
        <v>0.21209999338027297</v>
      </c>
      <c r="M14" s="8">
        <f t="shared" si="2"/>
        <v>0.33999995577696557</v>
      </c>
      <c r="N14" s="8">
        <f t="shared" si="3"/>
        <v>0.69360001560813178</v>
      </c>
      <c r="O14" s="8">
        <f t="shared" si="4"/>
        <v>0.78779977140628266</v>
      </c>
      <c r="P14" s="14">
        <f t="shared" si="5"/>
        <v>7</v>
      </c>
      <c r="Q14" s="18" t="str">
        <f t="shared" si="8"/>
        <v/>
      </c>
      <c r="R14" s="10" t="str">
        <f t="shared" si="9"/>
        <v xml:space="preserve"> </v>
      </c>
      <c r="S14" s="10" t="str">
        <f t="shared" si="10"/>
        <v xml:space="preserve"> </v>
      </c>
    </row>
    <row r="15" spans="1:19" x14ac:dyDescent="0.3">
      <c r="A15" s="12"/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0"/>
        <v>3.5253944599501305E-2</v>
      </c>
      <c r="I15" s="8">
        <f t="shared" si="6"/>
        <v>2.9778612542572747E-2</v>
      </c>
      <c r="J15" s="8">
        <f>('Channel wise traffic'!G15/'Channel wise traffic'!G8)-1</f>
        <v>6.1855672233937842E-2</v>
      </c>
      <c r="K15" s="8">
        <f t="shared" si="7"/>
        <v>-3.0208490451984704E-2</v>
      </c>
      <c r="L15" s="8">
        <f t="shared" si="1"/>
        <v>0.21209998788185327</v>
      </c>
      <c r="M15" s="8">
        <f t="shared" si="2"/>
        <v>0.33659992725417975</v>
      </c>
      <c r="N15" s="8">
        <f t="shared" si="3"/>
        <v>0.66640007682634494</v>
      </c>
      <c r="O15" s="8">
        <f t="shared" si="4"/>
        <v>0.74099967541825129</v>
      </c>
      <c r="P15" s="14">
        <f t="shared" si="5"/>
        <v>1</v>
      </c>
      <c r="Q15" s="18" t="str">
        <f t="shared" si="8"/>
        <v/>
      </c>
      <c r="R15" s="10" t="str">
        <f t="shared" si="9"/>
        <v xml:space="preserve"> </v>
      </c>
      <c r="S15" s="10" t="str">
        <f t="shared" si="10"/>
        <v xml:space="preserve"> </v>
      </c>
    </row>
    <row r="16" spans="1:19" x14ac:dyDescent="0.3">
      <c r="A16" s="12"/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0"/>
        <v>5.6826840825564828E-2</v>
      </c>
      <c r="I16" s="8">
        <f t="shared" si="6"/>
        <v>6.550933508024892E-2</v>
      </c>
      <c r="J16" s="8">
        <f>('Channel wise traffic'!G16/'Channel wise traffic'!G9)-1</f>
        <v>-7.6190430248730401E-2</v>
      </c>
      <c r="K16" s="8">
        <f t="shared" si="7"/>
        <v>0.15338638269325777</v>
      </c>
      <c r="L16" s="8">
        <f t="shared" si="1"/>
        <v>0.25499999525297379</v>
      </c>
      <c r="M16" s="8">
        <f t="shared" si="2"/>
        <v>0.38799996425768424</v>
      </c>
      <c r="N16" s="8">
        <f t="shared" si="3"/>
        <v>0.69349963440121443</v>
      </c>
      <c r="O16" s="8">
        <f t="shared" si="4"/>
        <v>0.82820036695013521</v>
      </c>
      <c r="P16" s="14">
        <f t="shared" si="5"/>
        <v>2</v>
      </c>
      <c r="Q16" s="18" t="str">
        <f t="shared" si="8"/>
        <v/>
      </c>
      <c r="R16" s="10" t="str">
        <f t="shared" si="9"/>
        <v xml:space="preserve"> </v>
      </c>
      <c r="S16" s="10" t="str">
        <f t="shared" si="10"/>
        <v xml:space="preserve"> </v>
      </c>
    </row>
    <row r="17" spans="1:19" x14ac:dyDescent="0.3">
      <c r="A17" s="12"/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0"/>
        <v>5.6292693419576843E-2</v>
      </c>
      <c r="I17" s="8">
        <f t="shared" si="6"/>
        <v>-8.6445104445859289E-2</v>
      </c>
      <c r="J17" s="8">
        <f>('Channel wise traffic'!G17/'Channel wise traffic'!G10)-1</f>
        <v>-1.9999965004919074E-2</v>
      </c>
      <c r="K17" s="8">
        <f t="shared" si="7"/>
        <v>-6.7801118225535251E-2</v>
      </c>
      <c r="L17" s="8">
        <f t="shared" si="1"/>
        <v>0.2374999606493316</v>
      </c>
      <c r="M17" s="8">
        <f t="shared" si="2"/>
        <v>0.40400003165364579</v>
      </c>
      <c r="N17" s="8">
        <f t="shared" si="3"/>
        <v>0.72270007928101565</v>
      </c>
      <c r="O17" s="8">
        <f t="shared" si="4"/>
        <v>0.81179988453939078</v>
      </c>
      <c r="P17" s="14">
        <f t="shared" si="5"/>
        <v>3</v>
      </c>
      <c r="Q17" s="18" t="str">
        <f t="shared" si="8"/>
        <v/>
      </c>
      <c r="R17" s="10" t="str">
        <f t="shared" si="9"/>
        <v xml:space="preserve"> </v>
      </c>
      <c r="S17" s="10" t="str">
        <f t="shared" si="10"/>
        <v xml:space="preserve"> </v>
      </c>
    </row>
    <row r="18" spans="1:19" x14ac:dyDescent="0.3">
      <c r="A18" s="12"/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0"/>
        <v>6.6033318427670989E-2</v>
      </c>
      <c r="I18" s="8">
        <f t="shared" si="6"/>
        <v>-7.6628044753183744E-2</v>
      </c>
      <c r="J18" s="8">
        <f>('Channel wise traffic'!G18/'Channel wise traffic'!G11)-1</f>
        <v>-6.7307661655664042E-2</v>
      </c>
      <c r="K18" s="8">
        <f t="shared" si="7"/>
        <v>-9.992947065385005E-3</v>
      </c>
      <c r="L18" s="8">
        <f t="shared" si="1"/>
        <v>0.26249996439730333</v>
      </c>
      <c r="M18" s="8">
        <f t="shared" si="2"/>
        <v>0.41199997757594925</v>
      </c>
      <c r="N18" s="8">
        <f t="shared" si="3"/>
        <v>0.72999971908484862</v>
      </c>
      <c r="O18" s="8">
        <f t="shared" si="4"/>
        <v>0.83639993145475267</v>
      </c>
      <c r="P18" s="14">
        <f t="shared" si="5"/>
        <v>4</v>
      </c>
      <c r="Q18" s="18" t="str">
        <f t="shared" si="8"/>
        <v/>
      </c>
      <c r="R18" s="10" t="str">
        <f t="shared" si="9"/>
        <v xml:space="preserve"> </v>
      </c>
      <c r="S18" s="10" t="str">
        <f t="shared" si="10"/>
        <v xml:space="preserve"> </v>
      </c>
    </row>
    <row r="19" spans="1:19" x14ac:dyDescent="0.3">
      <c r="A19" s="12"/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0"/>
        <v>5.7425009589223593E-2</v>
      </c>
      <c r="I19" s="8">
        <f t="shared" si="6"/>
        <v>1.0595416371384867</v>
      </c>
      <c r="J19" s="8">
        <f>('Channel wise traffic'!G19/'Channel wise traffic'!G12)-1</f>
        <v>1.102040728108153</v>
      </c>
      <c r="K19" s="8">
        <f t="shared" si="7"/>
        <v>-2.0218102601444077E-2</v>
      </c>
      <c r="L19" s="8">
        <f t="shared" si="1"/>
        <v>0.25249999329424921</v>
      </c>
      <c r="M19" s="8">
        <f t="shared" si="2"/>
        <v>0.38399989235388587</v>
      </c>
      <c r="N19" s="8">
        <f t="shared" si="3"/>
        <v>0.70810011047156052</v>
      </c>
      <c r="O19" s="8">
        <f t="shared" si="4"/>
        <v>0.83639983930063222</v>
      </c>
      <c r="P19" s="14">
        <f t="shared" si="5"/>
        <v>5</v>
      </c>
      <c r="Q19" s="18">
        <f t="shared" si="8"/>
        <v>43482</v>
      </c>
      <c r="R19" s="10">
        <f t="shared" si="9"/>
        <v>43482</v>
      </c>
      <c r="S19" s="10" t="str">
        <f t="shared" si="10"/>
        <v xml:space="preserve"> </v>
      </c>
    </row>
    <row r="20" spans="1:19" x14ac:dyDescent="0.3">
      <c r="A20" s="12"/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0"/>
        <v>5.9047015245385151E-2</v>
      </c>
      <c r="I20" s="8">
        <f t="shared" si="6"/>
        <v>0.16104249551291261</v>
      </c>
      <c r="J20" s="8">
        <f>('Channel wise traffic'!G20/'Channel wise traffic'!G13)-1</f>
        <v>7.3684175322051626E-2</v>
      </c>
      <c r="K20" s="8">
        <f t="shared" si="7"/>
        <v>8.136309880269077E-2</v>
      </c>
      <c r="L20" s="8">
        <f t="shared" si="1"/>
        <v>0.25999997201116104</v>
      </c>
      <c r="M20" s="8">
        <f t="shared" si="2"/>
        <v>0.4159999638853652</v>
      </c>
      <c r="N20" s="8">
        <f t="shared" si="3"/>
        <v>0.69350013314267633</v>
      </c>
      <c r="O20" s="8">
        <f t="shared" si="4"/>
        <v>0.7871994944555617</v>
      </c>
      <c r="P20" s="14">
        <f t="shared" si="5"/>
        <v>6</v>
      </c>
      <c r="Q20" s="18" t="str">
        <f t="shared" si="8"/>
        <v/>
      </c>
      <c r="R20" s="10" t="str">
        <f t="shared" si="9"/>
        <v xml:space="preserve"> </v>
      </c>
      <c r="S20" s="10" t="str">
        <f t="shared" si="10"/>
        <v xml:space="preserve"> </v>
      </c>
    </row>
    <row r="21" spans="1:19" x14ac:dyDescent="0.3">
      <c r="A21" s="12"/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0"/>
        <v>3.7814141279888462E-2</v>
      </c>
      <c r="I21" s="8">
        <f t="shared" si="6"/>
        <v>-4.0356817681399204E-2</v>
      </c>
      <c r="J21" s="8">
        <f>('Channel wise traffic'!G21/'Channel wise traffic'!G14)-1</f>
        <v>0</v>
      </c>
      <c r="K21" s="8">
        <f t="shared" si="7"/>
        <v>-4.0356817681399204E-2</v>
      </c>
      <c r="L21" s="8">
        <f t="shared" si="1"/>
        <v>0.20369999828585886</v>
      </c>
      <c r="M21" s="8">
        <f t="shared" si="2"/>
        <v>0.33319998986973398</v>
      </c>
      <c r="N21" s="8">
        <f t="shared" si="3"/>
        <v>0.7071998009988063</v>
      </c>
      <c r="O21" s="8">
        <f t="shared" si="4"/>
        <v>0.78780023820713474</v>
      </c>
      <c r="P21" s="14">
        <f t="shared" si="5"/>
        <v>7</v>
      </c>
      <c r="Q21" s="18" t="str">
        <f t="shared" si="8"/>
        <v/>
      </c>
      <c r="R21" s="10" t="str">
        <f t="shared" si="9"/>
        <v xml:space="preserve"> </v>
      </c>
      <c r="S21" s="10" t="str">
        <f t="shared" si="10"/>
        <v xml:space="preserve"> </v>
      </c>
    </row>
    <row r="22" spans="1:19" x14ac:dyDescent="0.3">
      <c r="A22" s="12"/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0"/>
        <v>4.0956684607291405E-2</v>
      </c>
      <c r="I22" s="8">
        <f t="shared" si="6"/>
        <v>0.11664479572912434</v>
      </c>
      <c r="J22" s="8">
        <f>('Channel wise traffic'!G22/'Channel wise traffic'!G15)-1</f>
        <v>-3.8834952716191973E-2</v>
      </c>
      <c r="K22" s="8">
        <f t="shared" si="7"/>
        <v>0.16176175666511861</v>
      </c>
      <c r="L22" s="8">
        <f t="shared" si="1"/>
        <v>0.20789999237863413</v>
      </c>
      <c r="M22" s="8">
        <f t="shared" si="2"/>
        <v>0.35360001506615307</v>
      </c>
      <c r="N22" s="8">
        <f t="shared" si="3"/>
        <v>0.70719987756351388</v>
      </c>
      <c r="O22" s="8">
        <f t="shared" si="4"/>
        <v>0.78779980453787235</v>
      </c>
      <c r="P22" s="14">
        <f t="shared" si="5"/>
        <v>1</v>
      </c>
      <c r="Q22" s="18" t="str">
        <f t="shared" si="8"/>
        <v/>
      </c>
      <c r="R22" s="10" t="str">
        <f t="shared" si="9"/>
        <v xml:space="preserve"> </v>
      </c>
      <c r="S22" s="10" t="str">
        <f t="shared" si="10"/>
        <v xml:space="preserve"> </v>
      </c>
    </row>
    <row r="23" spans="1:19" x14ac:dyDescent="0.3">
      <c r="A23" s="12"/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0"/>
        <v>6.6660972593193465E-2</v>
      </c>
      <c r="I23" s="8">
        <f t="shared" si="6"/>
        <v>0.23352106416819263</v>
      </c>
      <c r="J23" s="8">
        <f>('Channel wise traffic'!G23/'Channel wise traffic'!G16)-1</f>
        <v>5.154634623984955E-2</v>
      </c>
      <c r="K23" s="8">
        <f t="shared" si="7"/>
        <v>0.17305434588235169</v>
      </c>
      <c r="L23" s="8">
        <f t="shared" si="1"/>
        <v>0.25999997201116104</v>
      </c>
      <c r="M23" s="8">
        <f t="shared" si="2"/>
        <v>0.4159999638853652</v>
      </c>
      <c r="N23" s="8">
        <f t="shared" si="3"/>
        <v>0.75919999198639687</v>
      </c>
      <c r="O23" s="8">
        <f t="shared" si="4"/>
        <v>0.81179964452742104</v>
      </c>
      <c r="P23" s="14">
        <f t="shared" si="5"/>
        <v>2</v>
      </c>
      <c r="Q23" s="18">
        <f t="shared" si="8"/>
        <v>43486</v>
      </c>
      <c r="R23" s="10" t="str">
        <f t="shared" si="9"/>
        <v xml:space="preserve"> </v>
      </c>
      <c r="S23" s="10" t="str">
        <f t="shared" si="10"/>
        <v xml:space="preserve"> </v>
      </c>
    </row>
    <row r="24" spans="1:19" x14ac:dyDescent="0.3">
      <c r="A24" s="12"/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0"/>
        <v>5.9130715665311848E-2</v>
      </c>
      <c r="I24" s="8">
        <f t="shared" si="6"/>
        <v>0.85430485686646174</v>
      </c>
      <c r="J24" s="8">
        <f>('Channel wise traffic'!G24/'Channel wise traffic'!G17)-1</f>
        <v>0.76530616559927278</v>
      </c>
      <c r="K24" s="8">
        <f t="shared" si="7"/>
        <v>5.041546377221362E-2</v>
      </c>
      <c r="L24" s="8">
        <f t="shared" si="1"/>
        <v>0.25999998722418821</v>
      </c>
      <c r="M24" s="8">
        <f t="shared" si="2"/>
        <v>0.38399997379320527</v>
      </c>
      <c r="N24" s="8">
        <f t="shared" si="3"/>
        <v>0.70809988995192863</v>
      </c>
      <c r="O24" s="8">
        <f t="shared" si="4"/>
        <v>0.83640012122832152</v>
      </c>
      <c r="P24" s="14">
        <f t="shared" si="5"/>
        <v>3</v>
      </c>
      <c r="Q24" s="18">
        <f t="shared" si="8"/>
        <v>43487</v>
      </c>
      <c r="R24" s="10">
        <f t="shared" si="9"/>
        <v>43487</v>
      </c>
      <c r="S24" s="10" t="str">
        <f t="shared" si="10"/>
        <v xml:space="preserve"> </v>
      </c>
    </row>
    <row r="25" spans="1:19" x14ac:dyDescent="0.3">
      <c r="A25" s="12"/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0"/>
        <v>6.4763217885702939E-2</v>
      </c>
      <c r="I25" s="8">
        <f t="shared" si="6"/>
        <v>9.8774591206907125E-4</v>
      </c>
      <c r="J25" s="8">
        <f>('Channel wise traffic'!G25/'Channel wise traffic'!G18)-1</f>
        <v>2.0618566978098496E-2</v>
      </c>
      <c r="K25" s="8">
        <f t="shared" si="7"/>
        <v>-1.9234237688042999E-2</v>
      </c>
      <c r="L25" s="8">
        <f t="shared" si="1"/>
        <v>0.25249999220936281</v>
      </c>
      <c r="M25" s="8">
        <f t="shared" si="2"/>
        <v>0.41599991305616424</v>
      </c>
      <c r="N25" s="8">
        <f t="shared" si="3"/>
        <v>0.7299999070128681</v>
      </c>
      <c r="O25" s="8">
        <f t="shared" si="4"/>
        <v>0.84459986109552565</v>
      </c>
      <c r="P25" s="14">
        <f t="shared" si="5"/>
        <v>4</v>
      </c>
      <c r="Q25" s="18" t="str">
        <f t="shared" si="8"/>
        <v/>
      </c>
      <c r="R25" s="10" t="str">
        <f t="shared" si="9"/>
        <v xml:space="preserve"> </v>
      </c>
      <c r="S25" s="10" t="str">
        <f t="shared" si="10"/>
        <v xml:space="preserve"> </v>
      </c>
    </row>
    <row r="26" spans="1:19" x14ac:dyDescent="0.3">
      <c r="A26" s="12"/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0"/>
        <v>5.1354840248197496E-2</v>
      </c>
      <c r="I26" s="8">
        <f t="shared" si="6"/>
        <v>-0.17516574129721951</v>
      </c>
      <c r="J26" s="8">
        <f>('Channel wise traffic'!G26/'Channel wise traffic'!G19)-1</f>
        <v>-7.7669856905524637E-2</v>
      </c>
      <c r="K26" s="8">
        <f t="shared" si="7"/>
        <v>-0.10570602224444781</v>
      </c>
      <c r="L26" s="8">
        <f t="shared" si="1"/>
        <v>0.23749995940667931</v>
      </c>
      <c r="M26" s="8">
        <f t="shared" si="2"/>
        <v>0.37999997551007414</v>
      </c>
      <c r="N26" s="8">
        <f t="shared" si="3"/>
        <v>0.71539965305936126</v>
      </c>
      <c r="O26" s="8">
        <f t="shared" si="4"/>
        <v>0.79539993108454754</v>
      </c>
      <c r="P26" s="14">
        <f t="shared" si="5"/>
        <v>5</v>
      </c>
      <c r="Q26" s="18" t="str">
        <f t="shared" si="8"/>
        <v/>
      </c>
      <c r="R26" s="10" t="str">
        <f t="shared" si="9"/>
        <v xml:space="preserve"> </v>
      </c>
      <c r="S26" s="10" t="str">
        <f t="shared" si="10"/>
        <v xml:space="preserve"> </v>
      </c>
    </row>
    <row r="27" spans="1:19" x14ac:dyDescent="0.3">
      <c r="A27" s="12"/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0"/>
        <v>5.9818414322622526E-2</v>
      </c>
      <c r="I27" s="8">
        <f t="shared" si="6"/>
        <v>-5.6459868607658614E-2</v>
      </c>
      <c r="J27" s="8">
        <f>('Channel wise traffic'!G27/'Channel wise traffic'!G20)-1</f>
        <v>-6.8627420442282427E-2</v>
      </c>
      <c r="K27" s="8">
        <f t="shared" si="7"/>
        <v>1.3064150220491788E-2</v>
      </c>
      <c r="L27" s="8">
        <f t="shared" si="1"/>
        <v>0.24499995710437156</v>
      </c>
      <c r="M27" s="8">
        <f t="shared" si="2"/>
        <v>0.4</v>
      </c>
      <c r="N27" s="8">
        <f t="shared" si="3"/>
        <v>0.75189971333667016</v>
      </c>
      <c r="O27" s="8">
        <f t="shared" si="4"/>
        <v>0.81179987028483402</v>
      </c>
      <c r="P27" s="14">
        <f t="shared" si="5"/>
        <v>6</v>
      </c>
      <c r="Q27" s="18" t="str">
        <f t="shared" si="8"/>
        <v/>
      </c>
      <c r="R27" s="10" t="str">
        <f t="shared" si="9"/>
        <v xml:space="preserve"> </v>
      </c>
      <c r="S27" s="10" t="str">
        <f t="shared" si="10"/>
        <v xml:space="preserve"> </v>
      </c>
    </row>
    <row r="28" spans="1:19" x14ac:dyDescent="0.3">
      <c r="A28" s="12"/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0"/>
        <v>3.7390569462478637E-2</v>
      </c>
      <c r="I28" s="8">
        <f t="shared" si="6"/>
        <v>9.2882647461171253E-2</v>
      </c>
      <c r="J28" s="8">
        <f>('Channel wise traffic'!G28/'Channel wise traffic'!G21)-1</f>
        <v>0.10526316159725235</v>
      </c>
      <c r="K28" s="8">
        <f t="shared" si="7"/>
        <v>-1.120141309767364E-2</v>
      </c>
      <c r="L28" s="8">
        <f t="shared" si="1"/>
        <v>0.21209998133416308</v>
      </c>
      <c r="M28" s="8">
        <f t="shared" si="2"/>
        <v>0.35699999529866999</v>
      </c>
      <c r="N28" s="8">
        <f t="shared" si="3"/>
        <v>0.66640001793224413</v>
      </c>
      <c r="O28" s="8">
        <f t="shared" si="4"/>
        <v>0.74100005255689283</v>
      </c>
      <c r="P28" s="14">
        <f t="shared" si="5"/>
        <v>7</v>
      </c>
      <c r="Q28" s="18" t="str">
        <f t="shared" si="8"/>
        <v/>
      </c>
      <c r="R28" s="10" t="str">
        <f t="shared" si="9"/>
        <v xml:space="preserve"> </v>
      </c>
      <c r="S28" s="10" t="str">
        <f t="shared" si="10"/>
        <v xml:space="preserve"> </v>
      </c>
    </row>
    <row r="29" spans="1:19" x14ac:dyDescent="0.3">
      <c r="A29" s="12"/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0"/>
        <v>3.9357569727266679E-2</v>
      </c>
      <c r="I29" s="8">
        <f t="shared" si="6"/>
        <v>-1.9630799659368758E-2</v>
      </c>
      <c r="J29" s="8">
        <f>('Channel wise traffic'!G29/'Channel wise traffic'!G22)-1</f>
        <v>2.0202043385712853E-2</v>
      </c>
      <c r="K29" s="8">
        <f t="shared" si="7"/>
        <v>-3.9044050937170782E-2</v>
      </c>
      <c r="L29" s="8">
        <f t="shared" si="1"/>
        <v>0.21209999468885796</v>
      </c>
      <c r="M29" s="8">
        <f t="shared" si="2"/>
        <v>0.35359997637351559</v>
      </c>
      <c r="N29" s="8">
        <f t="shared" si="3"/>
        <v>0.69360000917557196</v>
      </c>
      <c r="O29" s="8">
        <f t="shared" si="4"/>
        <v>0.75659993275304216</v>
      </c>
      <c r="P29" s="14">
        <f t="shared" si="5"/>
        <v>1</v>
      </c>
      <c r="Q29" s="18" t="str">
        <f t="shared" si="8"/>
        <v/>
      </c>
      <c r="R29" s="10" t="str">
        <f t="shared" si="9"/>
        <v xml:space="preserve"> </v>
      </c>
      <c r="S29" s="10" t="str">
        <f t="shared" si="10"/>
        <v xml:space="preserve"> </v>
      </c>
    </row>
    <row r="30" spans="1:19" x14ac:dyDescent="0.3">
      <c r="A30" s="12"/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0"/>
        <v>6.157634877763668E-2</v>
      </c>
      <c r="I30" s="8">
        <f t="shared" si="6"/>
        <v>-0.11250036399885421</v>
      </c>
      <c r="J30" s="8">
        <f>('Channel wise traffic'!G30/'Channel wise traffic'!G23)-1</f>
        <v>-3.9215662375119531E-2</v>
      </c>
      <c r="K30" s="8">
        <f t="shared" si="7"/>
        <v>-7.6275872039646142E-2</v>
      </c>
      <c r="L30" s="8">
        <f t="shared" si="1"/>
        <v>0.2474999639383427</v>
      </c>
      <c r="M30" s="8">
        <f t="shared" si="2"/>
        <v>0.38799990128219247</v>
      </c>
      <c r="N30" s="8">
        <f t="shared" si="3"/>
        <v>0.75190001003031115</v>
      </c>
      <c r="O30" s="8">
        <f t="shared" si="4"/>
        <v>0.8527997959312491</v>
      </c>
      <c r="P30" s="14">
        <f t="shared" si="5"/>
        <v>2</v>
      </c>
      <c r="Q30" s="18" t="str">
        <f t="shared" si="8"/>
        <v/>
      </c>
      <c r="R30" s="10" t="str">
        <f t="shared" si="9"/>
        <v xml:space="preserve"> </v>
      </c>
      <c r="S30" s="10" t="str">
        <f t="shared" si="10"/>
        <v xml:space="preserve"> </v>
      </c>
    </row>
    <row r="31" spans="1:19" x14ac:dyDescent="0.3">
      <c r="A31" s="12"/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0"/>
        <v>2.8097945089736356E-2</v>
      </c>
      <c r="I31" s="8">
        <f t="shared" si="6"/>
        <v>-0.71708723442563915</v>
      </c>
      <c r="J31" s="8">
        <f>('Channel wise traffic'!G31/'Channel wise traffic'!G24)-1</f>
        <v>-0.40462431699643209</v>
      </c>
      <c r="K31" s="8">
        <f t="shared" si="7"/>
        <v>-0.52481642115115479</v>
      </c>
      <c r="L31" s="8">
        <f t="shared" si="1"/>
        <v>0.11749999776474974</v>
      </c>
      <c r="M31" s="8">
        <f t="shared" si="2"/>
        <v>0.41599967431927592</v>
      </c>
      <c r="N31" s="8">
        <f t="shared" si="3"/>
        <v>0.72269978937048018</v>
      </c>
      <c r="O31" s="8">
        <f t="shared" si="4"/>
        <v>0.79540035839390932</v>
      </c>
      <c r="P31" s="14">
        <f t="shared" si="5"/>
        <v>3</v>
      </c>
      <c r="Q31" s="18">
        <f t="shared" si="8"/>
        <v>43494</v>
      </c>
      <c r="R31" s="10">
        <f t="shared" si="9"/>
        <v>43494</v>
      </c>
      <c r="S31" s="10">
        <f t="shared" si="10"/>
        <v>43494</v>
      </c>
    </row>
    <row r="32" spans="1:19" x14ac:dyDescent="0.3">
      <c r="A32" s="12"/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0"/>
        <v>5.739157024542154E-2</v>
      </c>
      <c r="I32" s="8">
        <f t="shared" si="6"/>
        <v>-7.8019563062868946E-2</v>
      </c>
      <c r="J32" s="8">
        <f>('Channel wise traffic'!G32/'Channel wise traffic'!G25)-1</f>
        <v>4.0403967113556316E-2</v>
      </c>
      <c r="K32" s="8">
        <f t="shared" si="7"/>
        <v>-0.11382460416483964</v>
      </c>
      <c r="L32" s="8">
        <f t="shared" si="1"/>
        <v>0.24750000670575076</v>
      </c>
      <c r="M32" s="8">
        <f t="shared" si="2"/>
        <v>0.41599983960386488</v>
      </c>
      <c r="N32" s="8">
        <f t="shared" si="3"/>
        <v>0.70080027024480518</v>
      </c>
      <c r="O32" s="8">
        <f t="shared" si="4"/>
        <v>0.7953997835206823</v>
      </c>
      <c r="P32" s="14">
        <f t="shared" si="5"/>
        <v>4</v>
      </c>
      <c r="Q32" s="18" t="str">
        <f t="shared" si="8"/>
        <v/>
      </c>
      <c r="R32" s="10" t="str">
        <f t="shared" si="9"/>
        <v xml:space="preserve"> </v>
      </c>
      <c r="S32" s="10" t="str">
        <f t="shared" si="10"/>
        <v xml:space="preserve"> </v>
      </c>
    </row>
    <row r="33" spans="1:19" x14ac:dyDescent="0.3">
      <c r="A33" s="12"/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0"/>
        <v>6.1014082161498638E-2</v>
      </c>
      <c r="I33" s="8">
        <f t="shared" si="6"/>
        <v>0.20059441674862155</v>
      </c>
      <c r="J33" s="8">
        <f>('Channel wise traffic'!G33/'Channel wise traffic'!G26)-1</f>
        <v>1.0526296911824717E-2</v>
      </c>
      <c r="K33" s="8">
        <f t="shared" si="7"/>
        <v>0.18808824770202981</v>
      </c>
      <c r="L33" s="8">
        <f t="shared" si="1"/>
        <v>0.25499996498573574</v>
      </c>
      <c r="M33" s="8">
        <f t="shared" si="2"/>
        <v>0.4039999593710335</v>
      </c>
      <c r="N33" s="8">
        <f t="shared" si="3"/>
        <v>0.70809986092920896</v>
      </c>
      <c r="O33" s="8">
        <f t="shared" si="4"/>
        <v>0.83640020619695488</v>
      </c>
      <c r="P33" s="14">
        <f t="shared" si="5"/>
        <v>5</v>
      </c>
      <c r="Q33" s="18">
        <f t="shared" si="8"/>
        <v>43496</v>
      </c>
      <c r="R33" s="10" t="str">
        <f t="shared" si="9"/>
        <v xml:space="preserve"> </v>
      </c>
      <c r="S33" s="10" t="str">
        <f t="shared" si="10"/>
        <v xml:space="preserve"> </v>
      </c>
    </row>
    <row r="34" spans="1:19" x14ac:dyDescent="0.3">
      <c r="A34" s="12"/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0"/>
        <v>6.4102403158514176E-2</v>
      </c>
      <c r="I34" s="8">
        <f t="shared" si="6"/>
        <v>7.1616556279585408E-2</v>
      </c>
      <c r="J34" s="8">
        <f>('Channel wise traffic'!G34/'Channel wise traffic'!G27)-1</f>
        <v>0</v>
      </c>
      <c r="K34" s="8">
        <f t="shared" si="7"/>
        <v>7.1616556279585408E-2</v>
      </c>
      <c r="L34" s="8">
        <f t="shared" si="1"/>
        <v>0.24499995710437156</v>
      </c>
      <c r="M34" s="8">
        <f t="shared" si="2"/>
        <v>0.4119998971256511</v>
      </c>
      <c r="N34" s="8">
        <f t="shared" si="3"/>
        <v>0.75190008355181648</v>
      </c>
      <c r="O34" s="8">
        <f t="shared" si="4"/>
        <v>0.84459997113411012</v>
      </c>
      <c r="P34" s="14">
        <f t="shared" si="5"/>
        <v>6</v>
      </c>
      <c r="Q34" s="18" t="str">
        <f t="shared" si="8"/>
        <v/>
      </c>
      <c r="R34" s="10" t="str">
        <f t="shared" si="9"/>
        <v xml:space="preserve"> </v>
      </c>
      <c r="S34" s="10" t="str">
        <f t="shared" si="10"/>
        <v xml:space="preserve"> </v>
      </c>
    </row>
    <row r="35" spans="1:19" x14ac:dyDescent="0.3">
      <c r="A35" s="12"/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0"/>
        <v>3.598160239457688E-2</v>
      </c>
      <c r="I35" s="8">
        <f t="shared" si="6"/>
        <v>-0.11100185204519353</v>
      </c>
      <c r="J35" s="8">
        <f>('Channel wise traffic'!G35/'Channel wise traffic'!G28)-1</f>
        <v>-7.6190478615162038E-2</v>
      </c>
      <c r="K35" s="8">
        <f t="shared" si="7"/>
        <v>-3.7682418004241769E-2</v>
      </c>
      <c r="L35" s="8">
        <f t="shared" si="1"/>
        <v>0.20789998258735065</v>
      </c>
      <c r="M35" s="8">
        <f t="shared" si="2"/>
        <v>0.32980002101053607</v>
      </c>
      <c r="N35" s="8">
        <f t="shared" si="3"/>
        <v>0.6935999689169291</v>
      </c>
      <c r="O35" s="8">
        <f t="shared" si="4"/>
        <v>0.7565999412780523</v>
      </c>
      <c r="P35" s="14">
        <f t="shared" si="5"/>
        <v>7</v>
      </c>
      <c r="Q35" s="18" t="str">
        <f t="shared" si="8"/>
        <v/>
      </c>
      <c r="R35" s="10" t="str">
        <f t="shared" si="9"/>
        <v xml:space="preserve"> </v>
      </c>
      <c r="S35" s="10" t="str">
        <f t="shared" si="10"/>
        <v xml:space="preserve"> </v>
      </c>
    </row>
    <row r="36" spans="1:19" x14ac:dyDescent="0.3">
      <c r="A36" s="12"/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0"/>
        <v>4.2169337098112596E-2</v>
      </c>
      <c r="I36" s="8">
        <f t="shared" si="6"/>
        <v>6.0833246003320962E-2</v>
      </c>
      <c r="J36" s="8">
        <f>('Channel wise traffic'!G36/'Channel wise traffic'!G29)-1</f>
        <v>-9.9010012363183186E-3</v>
      </c>
      <c r="K36" s="8">
        <f t="shared" si="7"/>
        <v>7.1441590279339273E-2</v>
      </c>
      <c r="L36" s="8">
        <f t="shared" si="1"/>
        <v>0.21630000167076002</v>
      </c>
      <c r="M36" s="8">
        <f t="shared" si="2"/>
        <v>0.33659997942253961</v>
      </c>
      <c r="N36" s="8">
        <f t="shared" si="3"/>
        <v>0.71399997980582386</v>
      </c>
      <c r="O36" s="8">
        <f t="shared" si="4"/>
        <v>0.81120004593870954</v>
      </c>
      <c r="P36" s="14">
        <f t="shared" si="5"/>
        <v>1</v>
      </c>
      <c r="Q36" s="18" t="str">
        <f t="shared" si="8"/>
        <v/>
      </c>
      <c r="R36" s="10" t="str">
        <f t="shared" si="9"/>
        <v xml:space="preserve"> </v>
      </c>
      <c r="S36" s="10" t="str">
        <f t="shared" si="10"/>
        <v xml:space="preserve"> </v>
      </c>
    </row>
    <row r="37" spans="1:19" x14ac:dyDescent="0.3">
      <c r="A37" s="12"/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0"/>
        <v>5.6292693419576843E-2</v>
      </c>
      <c r="I37" s="8">
        <f t="shared" si="6"/>
        <v>-8.5806571239552931E-2</v>
      </c>
      <c r="J37" s="8">
        <f>('Channel wise traffic'!G37/'Channel wise traffic'!G30)-1</f>
        <v>0</v>
      </c>
      <c r="K37" s="8">
        <f t="shared" si="7"/>
        <v>-8.5806571239552931E-2</v>
      </c>
      <c r="L37" s="8">
        <f t="shared" si="1"/>
        <v>0.2374999606493316</v>
      </c>
      <c r="M37" s="8">
        <f t="shared" si="2"/>
        <v>0.3959999683463542</v>
      </c>
      <c r="N37" s="8">
        <f t="shared" si="3"/>
        <v>0.73730019758551002</v>
      </c>
      <c r="O37" s="8">
        <f t="shared" si="4"/>
        <v>0.81179988453939078</v>
      </c>
      <c r="P37" s="14">
        <f t="shared" si="5"/>
        <v>2</v>
      </c>
      <c r="Q37" s="18" t="str">
        <f t="shared" si="8"/>
        <v/>
      </c>
      <c r="R37" s="10" t="str">
        <f t="shared" si="9"/>
        <v xml:space="preserve"> </v>
      </c>
      <c r="S37" s="10" t="str">
        <f t="shared" si="10"/>
        <v xml:space="preserve"> </v>
      </c>
    </row>
    <row r="38" spans="1:19" x14ac:dyDescent="0.3">
      <c r="A38" s="12"/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0"/>
        <v>6.0345542866288224E-2</v>
      </c>
      <c r="I38" s="8">
        <f t="shared" si="6"/>
        <v>1.1476852728398028</v>
      </c>
      <c r="J38" s="8">
        <f>('Channel wise traffic'!G38/'Channel wise traffic'!G31)-1</f>
        <v>0</v>
      </c>
      <c r="K38" s="8">
        <f t="shared" si="7"/>
        <v>1.1476852728398028</v>
      </c>
      <c r="L38" s="8">
        <f t="shared" si="1"/>
        <v>0.26249996647124618</v>
      </c>
      <c r="M38" s="8">
        <f t="shared" si="2"/>
        <v>0.40399994890855911</v>
      </c>
      <c r="N38" s="8">
        <f t="shared" si="3"/>
        <v>0.7081000599860805</v>
      </c>
      <c r="O38" s="8">
        <f t="shared" si="4"/>
        <v>0.80360014216257369</v>
      </c>
      <c r="P38" s="14">
        <f t="shared" si="5"/>
        <v>3</v>
      </c>
      <c r="Q38" s="18">
        <f t="shared" si="8"/>
        <v>43501</v>
      </c>
      <c r="R38" s="10" t="str">
        <f t="shared" si="9"/>
        <v xml:space="preserve"> </v>
      </c>
      <c r="S38" s="10">
        <f t="shared" si="10"/>
        <v>43501</v>
      </c>
    </row>
    <row r="39" spans="1:19" x14ac:dyDescent="0.3">
      <c r="A39" s="12"/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0"/>
        <v>6.2098765318404553E-2</v>
      </c>
      <c r="I39" s="8">
        <f t="shared" si="6"/>
        <v>-2.0213680806117074E-3</v>
      </c>
      <c r="J39" s="8">
        <f>('Channel wise traffic'!G39/'Channel wise traffic'!G32)-1</f>
        <v>-7.7669856905524637E-2</v>
      </c>
      <c r="K39" s="8">
        <f t="shared" si="7"/>
        <v>8.2018928090899168E-2</v>
      </c>
      <c r="L39" s="8">
        <f t="shared" si="1"/>
        <v>0.26000000096939274</v>
      </c>
      <c r="M39" s="8">
        <f t="shared" si="2"/>
        <v>0.39999996271566424</v>
      </c>
      <c r="N39" s="8">
        <f t="shared" si="3"/>
        <v>0.69349989490476882</v>
      </c>
      <c r="O39" s="8">
        <f t="shared" si="4"/>
        <v>0.86100022580280966</v>
      </c>
      <c r="P39" s="14">
        <f t="shared" si="5"/>
        <v>4</v>
      </c>
      <c r="Q39" s="18" t="str">
        <f t="shared" si="8"/>
        <v/>
      </c>
      <c r="R39" s="10" t="str">
        <f t="shared" si="9"/>
        <v xml:space="preserve"> </v>
      </c>
      <c r="S39" s="10" t="str">
        <f t="shared" si="10"/>
        <v xml:space="preserve"> </v>
      </c>
    </row>
    <row r="40" spans="1:19" x14ac:dyDescent="0.3">
      <c r="A40" s="12"/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0"/>
        <v>6.2248170985803472E-2</v>
      </c>
      <c r="I40" s="8">
        <f t="shared" si="6"/>
        <v>8.3990469010527091E-2</v>
      </c>
      <c r="J40" s="8">
        <f>('Channel wise traffic'!G40/'Channel wise traffic'!G33)-1</f>
        <v>6.249998501101639E-2</v>
      </c>
      <c r="K40" s="8">
        <f t="shared" si="7"/>
        <v>2.0226294989381444E-2</v>
      </c>
      <c r="L40" s="8">
        <f t="shared" si="1"/>
        <v>0.2474999759611988</v>
      </c>
      <c r="M40" s="8">
        <f t="shared" si="2"/>
        <v>0.40000003647942872</v>
      </c>
      <c r="N40" s="8">
        <f t="shared" si="3"/>
        <v>0.73729980205351808</v>
      </c>
      <c r="O40" s="8">
        <f t="shared" si="4"/>
        <v>0.85280018504419852</v>
      </c>
      <c r="P40" s="14">
        <f t="shared" si="5"/>
        <v>5</v>
      </c>
      <c r="Q40" s="18" t="str">
        <f t="shared" si="8"/>
        <v/>
      </c>
      <c r="R40" s="10" t="str">
        <f t="shared" si="9"/>
        <v xml:space="preserve"> </v>
      </c>
      <c r="S40" s="10" t="str">
        <f t="shared" si="10"/>
        <v xml:space="preserve"> </v>
      </c>
    </row>
    <row r="41" spans="1:19" x14ac:dyDescent="0.3">
      <c r="A41" s="12"/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0"/>
        <v>5.6826837231353164E-2</v>
      </c>
      <c r="I41" s="8">
        <f t="shared" si="6"/>
        <v>-5.7509600938203898E-2</v>
      </c>
      <c r="J41" s="8">
        <f>('Channel wise traffic'!G41/'Channel wise traffic'!G34)-1</f>
        <v>6.315782994058794E-2</v>
      </c>
      <c r="K41" s="8">
        <f t="shared" si="7"/>
        <v>-0.11349911342902064</v>
      </c>
      <c r="L41" s="8">
        <f t="shared" si="1"/>
        <v>0.23750000740841615</v>
      </c>
      <c r="M41" s="8">
        <f t="shared" si="2"/>
        <v>0.40399988712813473</v>
      </c>
      <c r="N41" s="8">
        <f t="shared" si="3"/>
        <v>0.70810019499994303</v>
      </c>
      <c r="O41" s="8">
        <f t="shared" si="4"/>
        <v>0.83639976138696182</v>
      </c>
      <c r="P41" s="14">
        <f t="shared" si="5"/>
        <v>6</v>
      </c>
      <c r="Q41" s="18" t="str">
        <f t="shared" si="8"/>
        <v/>
      </c>
      <c r="R41" s="10" t="str">
        <f t="shared" si="9"/>
        <v xml:space="preserve"> </v>
      </c>
      <c r="S41" s="10" t="str">
        <f t="shared" si="10"/>
        <v xml:space="preserve"> </v>
      </c>
    </row>
    <row r="42" spans="1:19" x14ac:dyDescent="0.3">
      <c r="A42" s="12"/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0"/>
        <v>4.2169323913883797E-2</v>
      </c>
      <c r="I42" s="8">
        <f t="shared" si="6"/>
        <v>0.1840511785869976</v>
      </c>
      <c r="J42" s="8">
        <f>('Channel wise traffic'!G42/'Channel wise traffic'!G35)-1</f>
        <v>1.0309313154317934E-2</v>
      </c>
      <c r="K42" s="8">
        <f t="shared" si="7"/>
        <v>0.1719690371610445</v>
      </c>
      <c r="L42" s="8">
        <f t="shared" si="1"/>
        <v>0.20789998989587982</v>
      </c>
      <c r="M42" s="8">
        <f t="shared" si="2"/>
        <v>0.35700000666963555</v>
      </c>
      <c r="N42" s="8">
        <f t="shared" si="3"/>
        <v>0.70039992698530151</v>
      </c>
      <c r="O42" s="8">
        <f t="shared" si="4"/>
        <v>0.81119983488370362</v>
      </c>
      <c r="P42" s="14">
        <f t="shared" si="5"/>
        <v>7</v>
      </c>
      <c r="Q42" s="18" t="str">
        <f t="shared" si="8"/>
        <v/>
      </c>
      <c r="R42" s="10" t="str">
        <f t="shared" si="9"/>
        <v xml:space="preserve"> </v>
      </c>
      <c r="S42" s="10" t="str">
        <f t="shared" si="10"/>
        <v xml:space="preserve"> </v>
      </c>
    </row>
    <row r="43" spans="1:19" x14ac:dyDescent="0.3">
      <c r="A43" s="12"/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0"/>
        <v>3.892552893828792E-2</v>
      </c>
      <c r="I43" s="8">
        <f t="shared" si="6"/>
        <v>-4.9231076440156785E-2</v>
      </c>
      <c r="J43" s="8">
        <f>('Channel wise traffic'!G43/'Channel wise traffic'!G36)-1</f>
        <v>2.9999989529903681E-2</v>
      </c>
      <c r="K43" s="8">
        <f t="shared" si="7"/>
        <v>-7.6923385166750902E-2</v>
      </c>
      <c r="L43" s="8">
        <f t="shared" si="1"/>
        <v>0.21629998657119884</v>
      </c>
      <c r="M43" s="8">
        <f t="shared" si="2"/>
        <v>0.33659999228072718</v>
      </c>
      <c r="N43" s="8">
        <f t="shared" si="3"/>
        <v>0.65279978088813384</v>
      </c>
      <c r="O43" s="8">
        <f t="shared" si="4"/>
        <v>0.81900005051123281</v>
      </c>
      <c r="P43" s="14">
        <f t="shared" si="5"/>
        <v>1</v>
      </c>
      <c r="Q43" s="18" t="str">
        <f t="shared" si="8"/>
        <v/>
      </c>
      <c r="R43" s="10" t="str">
        <f t="shared" si="9"/>
        <v xml:space="preserve"> </v>
      </c>
      <c r="S43" s="10" t="str">
        <f t="shared" si="10"/>
        <v xml:space="preserve"> </v>
      </c>
    </row>
    <row r="44" spans="1:19" x14ac:dyDescent="0.3">
      <c r="A44" s="12"/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0"/>
        <v>5.8004341750093655E-2</v>
      </c>
      <c r="I44" s="8">
        <f t="shared" si="6"/>
        <v>8.2977972200451333E-2</v>
      </c>
      <c r="J44" s="8">
        <f>('Channel wise traffic'!G44/'Channel wise traffic'!G37)-1</f>
        <v>5.1020364054076506E-2</v>
      </c>
      <c r="K44" s="8">
        <f t="shared" si="7"/>
        <v>3.0406225507084272E-2</v>
      </c>
      <c r="L44" s="8">
        <f t="shared" si="1"/>
        <v>0.23749998882374873</v>
      </c>
      <c r="M44" s="8">
        <f t="shared" si="2"/>
        <v>0.39999988706103445</v>
      </c>
      <c r="N44" s="8">
        <f t="shared" si="3"/>
        <v>0.74460022183101404</v>
      </c>
      <c r="O44" s="8">
        <f t="shared" si="4"/>
        <v>0.82000005055912073</v>
      </c>
      <c r="P44" s="14">
        <f t="shared" si="5"/>
        <v>2</v>
      </c>
      <c r="Q44" s="18" t="str">
        <f t="shared" si="8"/>
        <v/>
      </c>
      <c r="R44" s="10" t="str">
        <f t="shared" si="9"/>
        <v xml:space="preserve"> </v>
      </c>
      <c r="S44" s="10" t="str">
        <f t="shared" si="10"/>
        <v xml:space="preserve"> </v>
      </c>
    </row>
    <row r="45" spans="1:19" x14ac:dyDescent="0.3">
      <c r="A45" s="12"/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0"/>
        <v>6.1594494142863325E-2</v>
      </c>
      <c r="I45" s="8">
        <f t="shared" si="6"/>
        <v>4.0516023501679044E-2</v>
      </c>
      <c r="J45" s="8">
        <f>('Channel wise traffic'!G45/'Channel wise traffic'!G38)-1</f>
        <v>1.9417486578885645E-2</v>
      </c>
      <c r="K45" s="8">
        <f t="shared" si="7"/>
        <v>2.0696661547025652E-2</v>
      </c>
      <c r="L45" s="8">
        <f t="shared" si="1"/>
        <v>0.25499996557501758</v>
      </c>
      <c r="M45" s="8">
        <f t="shared" si="2"/>
        <v>0.38800000068789781</v>
      </c>
      <c r="N45" s="8">
        <f t="shared" si="3"/>
        <v>0.75919985781080945</v>
      </c>
      <c r="O45" s="8">
        <f t="shared" si="4"/>
        <v>0.82000014011587585</v>
      </c>
      <c r="P45" s="14">
        <f t="shared" si="5"/>
        <v>3</v>
      </c>
      <c r="Q45" s="18" t="str">
        <f t="shared" si="8"/>
        <v/>
      </c>
      <c r="R45" s="10" t="str">
        <f t="shared" si="9"/>
        <v xml:space="preserve"> </v>
      </c>
      <c r="S45" s="10" t="str">
        <f t="shared" si="10"/>
        <v xml:space="preserve"> </v>
      </c>
    </row>
    <row r="46" spans="1:19" x14ac:dyDescent="0.3">
      <c r="A46" s="12"/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0"/>
        <v>6.4152976377401652E-2</v>
      </c>
      <c r="I46" s="8">
        <f t="shared" si="6"/>
        <v>8.7452358707419409E-2</v>
      </c>
      <c r="J46" s="8">
        <f>('Channel wise traffic'!G46/'Channel wise traffic'!G39)-1</f>
        <v>5.2631533028763E-2</v>
      </c>
      <c r="K46" s="8">
        <f t="shared" si="7"/>
        <v>3.3079740772048449E-2</v>
      </c>
      <c r="L46" s="8">
        <f t="shared" si="1"/>
        <v>0.25249998388384581</v>
      </c>
      <c r="M46" s="8">
        <f t="shared" si="2"/>
        <v>0.41199986578228864</v>
      </c>
      <c r="N46" s="8">
        <f t="shared" si="3"/>
        <v>0.74460020874146948</v>
      </c>
      <c r="O46" s="8">
        <f t="shared" si="4"/>
        <v>0.82820000225889157</v>
      </c>
      <c r="P46" s="14">
        <f t="shared" si="5"/>
        <v>4</v>
      </c>
      <c r="Q46" s="18" t="str">
        <f t="shared" si="8"/>
        <v/>
      </c>
      <c r="R46" s="10" t="str">
        <f t="shared" si="9"/>
        <v xml:space="preserve"> </v>
      </c>
      <c r="S46" s="10" t="str">
        <f t="shared" si="10"/>
        <v xml:space="preserve"> </v>
      </c>
    </row>
    <row r="47" spans="1:19" x14ac:dyDescent="0.3">
      <c r="A47" s="12"/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0"/>
        <v>5.5111339367736073E-2</v>
      </c>
      <c r="I47" s="8">
        <f t="shared" si="6"/>
        <v>-0.14069092654880477</v>
      </c>
      <c r="J47" s="8">
        <f>('Channel wise traffic'!G47/'Channel wise traffic'!G40)-1</f>
        <v>-2.9411712923870126E-2</v>
      </c>
      <c r="K47" s="8">
        <f t="shared" si="7"/>
        <v>-0.1146512661343102</v>
      </c>
      <c r="L47" s="8">
        <f t="shared" si="1"/>
        <v>0.24249997686064484</v>
      </c>
      <c r="M47" s="8">
        <f t="shared" si="2"/>
        <v>0.37999996164018879</v>
      </c>
      <c r="N47" s="8">
        <f t="shared" si="3"/>
        <v>0.70809997779168599</v>
      </c>
      <c r="O47" s="8">
        <f t="shared" si="4"/>
        <v>0.84460010435407396</v>
      </c>
      <c r="P47" s="14">
        <f t="shared" si="5"/>
        <v>5</v>
      </c>
      <c r="Q47" s="18" t="str">
        <f t="shared" si="8"/>
        <v/>
      </c>
      <c r="R47" s="10" t="str">
        <f t="shared" si="9"/>
        <v xml:space="preserve"> </v>
      </c>
      <c r="S47" s="10" t="str">
        <f t="shared" si="10"/>
        <v xml:space="preserve"> </v>
      </c>
    </row>
    <row r="48" spans="1:19" x14ac:dyDescent="0.3">
      <c r="A48" s="12"/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0"/>
        <v>5.9793070444522596E-2</v>
      </c>
      <c r="I48" s="8">
        <f t="shared" si="6"/>
        <v>3.1362191919734883E-2</v>
      </c>
      <c r="J48" s="8">
        <f>('Channel wise traffic'!G48/'Channel wise traffic'!G41)-1</f>
        <v>-1.9801900302222397E-2</v>
      </c>
      <c r="K48" s="8">
        <f t="shared" si="7"/>
        <v>5.2197752992891644E-2</v>
      </c>
      <c r="L48" s="8">
        <f t="shared" si="1"/>
        <v>0.25499997279090902</v>
      </c>
      <c r="M48" s="8">
        <f t="shared" si="2"/>
        <v>0.40400000583670859</v>
      </c>
      <c r="N48" s="8">
        <f t="shared" si="3"/>
        <v>0.73729980897962799</v>
      </c>
      <c r="O48" s="8">
        <f t="shared" si="4"/>
        <v>0.78720025963210616</v>
      </c>
      <c r="P48" s="14">
        <f t="shared" si="5"/>
        <v>6</v>
      </c>
      <c r="Q48" s="18" t="str">
        <f t="shared" si="8"/>
        <v/>
      </c>
      <c r="R48" s="10" t="str">
        <f t="shared" si="9"/>
        <v xml:space="preserve"> </v>
      </c>
      <c r="S48" s="10" t="str">
        <f t="shared" si="10"/>
        <v xml:space="preserve"> </v>
      </c>
    </row>
    <row r="49" spans="1:19" x14ac:dyDescent="0.3">
      <c r="A49" s="12"/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0"/>
        <v>3.8624106184334629E-2</v>
      </c>
      <c r="I49" s="8">
        <f t="shared" si="6"/>
        <v>-4.6686155168073507E-2</v>
      </c>
      <c r="J49" s="8">
        <f>('Channel wise traffic'!G49/'Channel wise traffic'!G42)-1</f>
        <v>4.0816303799183329E-2</v>
      </c>
      <c r="K49" s="8">
        <f t="shared" si="7"/>
        <v>-8.4071011828148912E-2</v>
      </c>
      <c r="L49" s="8">
        <f t="shared" si="1"/>
        <v>0.21419999696423994</v>
      </c>
      <c r="M49" s="8">
        <f t="shared" si="2"/>
        <v>0.33999997145097949</v>
      </c>
      <c r="N49" s="8">
        <f t="shared" si="3"/>
        <v>0.68679982546710794</v>
      </c>
      <c r="O49" s="8">
        <f t="shared" si="4"/>
        <v>0.77220022766441376</v>
      </c>
      <c r="P49" s="14">
        <f t="shared" si="5"/>
        <v>7</v>
      </c>
      <c r="Q49" s="18" t="str">
        <f t="shared" si="8"/>
        <v/>
      </c>
      <c r="R49" s="10" t="str">
        <f t="shared" si="9"/>
        <v xml:space="preserve"> </v>
      </c>
      <c r="S49" s="10" t="str">
        <f t="shared" si="10"/>
        <v xml:space="preserve"> </v>
      </c>
    </row>
    <row r="50" spans="1:19" x14ac:dyDescent="0.3">
      <c r="A50" s="12"/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0"/>
        <v>3.4841863833257665E-2</v>
      </c>
      <c r="I50" s="8">
        <f t="shared" si="6"/>
        <v>-0.12229008244350137</v>
      </c>
      <c r="J50" s="8">
        <f>('Channel wise traffic'!G50/'Channel wise traffic'!G43)-1</f>
        <v>-1.9417454730133787E-2</v>
      </c>
      <c r="K50" s="8">
        <f t="shared" si="7"/>
        <v>-0.10490968822811508</v>
      </c>
      <c r="L50" s="8">
        <f t="shared" si="1"/>
        <v>0.21839998404892885</v>
      </c>
      <c r="M50" s="8">
        <f t="shared" si="2"/>
        <v>0.32640002585346739</v>
      </c>
      <c r="N50" s="8">
        <f t="shared" si="3"/>
        <v>0.64600000000000002</v>
      </c>
      <c r="O50" s="8">
        <f t="shared" si="4"/>
        <v>0.75659954250068973</v>
      </c>
      <c r="P50" s="14">
        <f t="shared" si="5"/>
        <v>1</v>
      </c>
      <c r="Q50" s="18" t="str">
        <f t="shared" si="8"/>
        <v/>
      </c>
      <c r="R50" s="10" t="str">
        <f t="shared" si="9"/>
        <v xml:space="preserve"> </v>
      </c>
      <c r="S50" s="10" t="str">
        <f t="shared" si="10"/>
        <v xml:space="preserve"> </v>
      </c>
    </row>
    <row r="51" spans="1:19" x14ac:dyDescent="0.3">
      <c r="A51" s="12"/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0"/>
        <v>6.5936251861415815E-2</v>
      </c>
      <c r="I51" s="8">
        <f t="shared" si="6"/>
        <v>0.10363771309396363</v>
      </c>
      <c r="J51" s="8">
        <f>('Channel wise traffic'!G51/'Channel wise traffic'!G44)-1</f>
        <v>-2.9126207515823954E-2</v>
      </c>
      <c r="K51" s="8">
        <f t="shared" si="7"/>
        <v>0.13674683432312817</v>
      </c>
      <c r="L51" s="8">
        <f t="shared" si="1"/>
        <v>0.25749999769769227</v>
      </c>
      <c r="M51" s="8">
        <f t="shared" si="2"/>
        <v>0.4199999463539939</v>
      </c>
      <c r="N51" s="8">
        <f t="shared" si="3"/>
        <v>0.76649976795970587</v>
      </c>
      <c r="O51" s="8">
        <f t="shared" si="4"/>
        <v>0.79540032472347677</v>
      </c>
      <c r="P51" s="14">
        <f t="shared" si="5"/>
        <v>2</v>
      </c>
      <c r="Q51" s="18" t="str">
        <f t="shared" si="8"/>
        <v/>
      </c>
      <c r="R51" s="10" t="str">
        <f t="shared" si="9"/>
        <v xml:space="preserve"> </v>
      </c>
      <c r="S51" s="10" t="str">
        <f t="shared" si="10"/>
        <v xml:space="preserve"> </v>
      </c>
    </row>
    <row r="52" spans="1:19" x14ac:dyDescent="0.3">
      <c r="A52" s="12"/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0"/>
        <v>2.8277810407735061E-2</v>
      </c>
      <c r="I52" s="8">
        <f t="shared" si="6"/>
        <v>-0.55839299648571217</v>
      </c>
      <c r="J52" s="8">
        <f>('Channel wise traffic'!G52/'Channel wise traffic'!G45)-1</f>
        <v>-3.8095258977849822E-2</v>
      </c>
      <c r="K52" s="8">
        <f t="shared" si="7"/>
        <v>-0.54090360183579034</v>
      </c>
      <c r="L52" s="8">
        <f t="shared" si="1"/>
        <v>0.25749999555495034</v>
      </c>
      <c r="M52" s="8">
        <f t="shared" si="2"/>
        <v>0.16799999716720751</v>
      </c>
      <c r="N52" s="8">
        <f t="shared" si="3"/>
        <v>0.76649906680142099</v>
      </c>
      <c r="O52" s="8">
        <f t="shared" si="4"/>
        <v>0.8528008953405718</v>
      </c>
      <c r="P52" s="14">
        <f t="shared" si="5"/>
        <v>3</v>
      </c>
      <c r="Q52" s="18">
        <f t="shared" si="8"/>
        <v>43515</v>
      </c>
      <c r="R52" s="10" t="str">
        <f t="shared" si="9"/>
        <v xml:space="preserve"> </v>
      </c>
      <c r="S52" s="10">
        <f t="shared" si="10"/>
        <v>43515</v>
      </c>
    </row>
    <row r="53" spans="1:19" x14ac:dyDescent="0.3">
      <c r="A53" s="12"/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0"/>
        <v>5.5195796148618387E-2</v>
      </c>
      <c r="I53" s="8">
        <f t="shared" si="6"/>
        <v>-0.12241464451003137</v>
      </c>
      <c r="J53" s="8">
        <f>('Channel wise traffic'!G53/'Channel wise traffic'!G46)-1</f>
        <v>2.000001105107807E-2</v>
      </c>
      <c r="K53" s="8">
        <f t="shared" si="7"/>
        <v>-0.13962220826808736</v>
      </c>
      <c r="L53" s="8">
        <f t="shared" si="1"/>
        <v>0.24499998577986409</v>
      </c>
      <c r="M53" s="8">
        <f t="shared" si="2"/>
        <v>0.38799995504096707</v>
      </c>
      <c r="N53" s="8">
        <f t="shared" si="3"/>
        <v>0.7299997768004487</v>
      </c>
      <c r="O53" s="8">
        <f t="shared" si="4"/>
        <v>0.79539991503972507</v>
      </c>
      <c r="P53" s="14">
        <f t="shared" si="5"/>
        <v>4</v>
      </c>
      <c r="Q53" s="18" t="str">
        <f t="shared" si="8"/>
        <v/>
      </c>
      <c r="R53" s="10" t="str">
        <f t="shared" si="9"/>
        <v xml:space="preserve"> </v>
      </c>
      <c r="S53" s="10" t="str">
        <f t="shared" si="10"/>
        <v xml:space="preserve"> </v>
      </c>
    </row>
    <row r="54" spans="1:19" x14ac:dyDescent="0.3">
      <c r="A54" s="12"/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0"/>
        <v>5.5117296346247138E-2</v>
      </c>
      <c r="I54" s="8">
        <f t="shared" si="6"/>
        <v>-3.019825251518482E-2</v>
      </c>
      <c r="J54" s="8">
        <f>('Channel wise traffic'!G54/'Channel wise traffic'!G47)-1</f>
        <v>-3.0303068357704799E-2</v>
      </c>
      <c r="K54" s="8">
        <f t="shared" si="7"/>
        <v>1.0808988820465437E-4</v>
      </c>
      <c r="L54" s="8">
        <f t="shared" si="1"/>
        <v>0.23999999808141018</v>
      </c>
      <c r="M54" s="8">
        <f t="shared" si="2"/>
        <v>0.38399996002937842</v>
      </c>
      <c r="N54" s="8">
        <f t="shared" si="3"/>
        <v>0.75190003596315413</v>
      </c>
      <c r="O54" s="8">
        <f t="shared" si="4"/>
        <v>0.79539962719135826</v>
      </c>
      <c r="P54" s="14">
        <f t="shared" si="5"/>
        <v>5</v>
      </c>
      <c r="Q54" s="18" t="str">
        <f t="shared" si="8"/>
        <v/>
      </c>
      <c r="R54" s="10" t="str">
        <f t="shared" si="9"/>
        <v xml:space="preserve"> </v>
      </c>
      <c r="S54" s="10" t="str">
        <f t="shared" si="10"/>
        <v xml:space="preserve"> </v>
      </c>
    </row>
    <row r="55" spans="1:19" x14ac:dyDescent="0.3">
      <c r="A55" s="12"/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0"/>
        <v>6.2172691407205237E-2</v>
      </c>
      <c r="I55" s="8">
        <f t="shared" si="6"/>
        <v>7.1306612443905903E-2</v>
      </c>
      <c r="J55" s="8">
        <f>('Channel wise traffic'!G55/'Channel wise traffic'!G48)-1</f>
        <v>3.0302975335167126E-2</v>
      </c>
      <c r="K55" s="8">
        <f t="shared" si="7"/>
        <v>3.9797604387794561E-2</v>
      </c>
      <c r="L55" s="8">
        <f t="shared" si="1"/>
        <v>0.25749998182982631</v>
      </c>
      <c r="M55" s="8">
        <f t="shared" si="2"/>
        <v>0.40400002875145574</v>
      </c>
      <c r="N55" s="8">
        <f t="shared" si="3"/>
        <v>0.75919963201471941</v>
      </c>
      <c r="O55" s="8">
        <f t="shared" si="4"/>
        <v>0.78719999085468673</v>
      </c>
      <c r="P55" s="14">
        <f t="shared" si="5"/>
        <v>6</v>
      </c>
      <c r="Q55" s="18" t="str">
        <f t="shared" si="8"/>
        <v/>
      </c>
      <c r="R55" s="10" t="str">
        <f t="shared" si="9"/>
        <v xml:space="preserve"> </v>
      </c>
      <c r="S55" s="10" t="str">
        <f t="shared" si="10"/>
        <v xml:space="preserve"> </v>
      </c>
    </row>
    <row r="56" spans="1:19" x14ac:dyDescent="0.3">
      <c r="A56" s="12"/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0"/>
        <v>3.3501801636230989E-2</v>
      </c>
      <c r="I56" s="8">
        <f t="shared" si="6"/>
        <v>-0.18364175802924843</v>
      </c>
      <c r="J56" s="8">
        <f>('Channel wise traffic'!G56/'Channel wise traffic'!G49)-1</f>
        <v>-5.8823552536471535E-2</v>
      </c>
      <c r="K56" s="8">
        <f t="shared" si="7"/>
        <v>-0.13261936790607654</v>
      </c>
      <c r="L56" s="8">
        <f t="shared" si="1"/>
        <v>0.20999998607699977</v>
      </c>
      <c r="M56" s="8">
        <f t="shared" si="2"/>
        <v>0.32299992497049373</v>
      </c>
      <c r="N56" s="8">
        <f t="shared" si="3"/>
        <v>0.65279999562105129</v>
      </c>
      <c r="O56" s="8">
        <f t="shared" si="4"/>
        <v>0.75659999245355791</v>
      </c>
      <c r="P56" s="14">
        <f t="shared" si="5"/>
        <v>7</v>
      </c>
      <c r="Q56" s="18" t="str">
        <f t="shared" si="8"/>
        <v/>
      </c>
      <c r="R56" s="10" t="str">
        <f t="shared" si="9"/>
        <v xml:space="preserve"> </v>
      </c>
      <c r="S56" s="10" t="str">
        <f t="shared" si="10"/>
        <v xml:space="preserve"> </v>
      </c>
    </row>
    <row r="57" spans="1:19" x14ac:dyDescent="0.3">
      <c r="A57" s="12"/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0"/>
        <v>3.699703963828057E-2</v>
      </c>
      <c r="I57" s="8">
        <f t="shared" si="6"/>
        <v>4.0829077732684294E-2</v>
      </c>
      <c r="J57" s="8">
        <f>('Channel wise traffic'!G57/'Channel wise traffic'!G50)-1</f>
        <v>-1.9802002472636637E-2</v>
      </c>
      <c r="K57" s="8">
        <f t="shared" si="7"/>
        <v>6.1855927551318857E-2</v>
      </c>
      <c r="L57" s="8">
        <f t="shared" si="1"/>
        <v>0.201600000792064</v>
      </c>
      <c r="M57" s="8">
        <f t="shared" si="2"/>
        <v>0.35360000071434344</v>
      </c>
      <c r="N57" s="8">
        <f t="shared" si="3"/>
        <v>0.64600000000000002</v>
      </c>
      <c r="O57" s="8">
        <f t="shared" si="4"/>
        <v>0.80339970916596304</v>
      </c>
      <c r="P57" s="14">
        <f t="shared" si="5"/>
        <v>1</v>
      </c>
      <c r="Q57" s="18" t="str">
        <f t="shared" si="8"/>
        <v/>
      </c>
      <c r="R57" s="10" t="str">
        <f t="shared" si="9"/>
        <v xml:space="preserve"> </v>
      </c>
      <c r="S57" s="10" t="str">
        <f t="shared" si="10"/>
        <v xml:space="preserve"> </v>
      </c>
    </row>
    <row r="58" spans="1:19" x14ac:dyDescent="0.3">
      <c r="A58" s="12"/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0"/>
        <v>6.0379277901358691E-2</v>
      </c>
      <c r="I58" s="8">
        <f t="shared" si="6"/>
        <v>-0.11174962987792958</v>
      </c>
      <c r="J58" s="8">
        <f>('Channel wise traffic'!G58/'Channel wise traffic'!G51)-1</f>
        <v>-2.9999947507378666E-2</v>
      </c>
      <c r="K58" s="8">
        <f t="shared" si="7"/>
        <v>-8.427797764023226E-2</v>
      </c>
      <c r="L58" s="8">
        <f t="shared" si="1"/>
        <v>0.2399999620237902</v>
      </c>
      <c r="M58" s="8">
        <f t="shared" si="2"/>
        <v>0.40399988448901025</v>
      </c>
      <c r="N58" s="8">
        <f t="shared" si="3"/>
        <v>0.73730025492756324</v>
      </c>
      <c r="O58" s="8">
        <f t="shared" si="4"/>
        <v>0.84460007729258169</v>
      </c>
      <c r="P58" s="14">
        <f t="shared" si="5"/>
        <v>2</v>
      </c>
      <c r="Q58" s="18" t="str">
        <f t="shared" si="8"/>
        <v/>
      </c>
      <c r="R58" s="10" t="str">
        <f t="shared" si="9"/>
        <v xml:space="preserve"> </v>
      </c>
      <c r="S58" s="10" t="str">
        <f t="shared" si="10"/>
        <v xml:space="preserve"> </v>
      </c>
    </row>
    <row r="59" spans="1:19" x14ac:dyDescent="0.3">
      <c r="A59" s="12"/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0"/>
        <v>6.1014821497385206E-2</v>
      </c>
      <c r="I59" s="8">
        <f t="shared" si="6"/>
        <v>1.2004191790539451</v>
      </c>
      <c r="J59" s="8">
        <f>('Channel wise traffic'!G59/'Channel wise traffic'!G52)-1</f>
        <v>1.980199148273698E-2</v>
      </c>
      <c r="K59" s="8">
        <f t="shared" si="7"/>
        <v>1.157692572996929</v>
      </c>
      <c r="L59" s="8">
        <f t="shared" si="1"/>
        <v>0.24499996870649643</v>
      </c>
      <c r="M59" s="8">
        <f t="shared" si="2"/>
        <v>0.41199991971345001</v>
      </c>
      <c r="N59" s="8">
        <f t="shared" si="3"/>
        <v>0.74459987811748196</v>
      </c>
      <c r="O59" s="8">
        <f t="shared" si="4"/>
        <v>0.81180033082704983</v>
      </c>
      <c r="P59" s="14">
        <f t="shared" si="5"/>
        <v>3</v>
      </c>
      <c r="Q59" s="18">
        <f t="shared" si="8"/>
        <v>43522</v>
      </c>
      <c r="R59" s="10" t="str">
        <f t="shared" si="9"/>
        <v xml:space="preserve"> </v>
      </c>
      <c r="S59" s="10">
        <f t="shared" si="10"/>
        <v>43522</v>
      </c>
    </row>
    <row r="60" spans="1:19" x14ac:dyDescent="0.3">
      <c r="A60" s="12"/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0"/>
        <v>6.1545614971269758E-2</v>
      </c>
      <c r="I60" s="8">
        <f t="shared" si="6"/>
        <v>8.2246376811594191E-2</v>
      </c>
      <c r="J60" s="8">
        <f>('Channel wise traffic'!G60/'Channel wise traffic'!G53)-1</f>
        <v>-2.9411712923870126E-2</v>
      </c>
      <c r="K60" s="8">
        <f t="shared" si="7"/>
        <v>0.11504171088598958</v>
      </c>
      <c r="L60" s="8">
        <f t="shared" si="1"/>
        <v>0.25499997279090902</v>
      </c>
      <c r="M60" s="8">
        <f t="shared" si="2"/>
        <v>0.38399997665316565</v>
      </c>
      <c r="N60" s="8">
        <f t="shared" si="3"/>
        <v>0.76649981760284536</v>
      </c>
      <c r="O60" s="8">
        <f t="shared" si="4"/>
        <v>0.81999976451764223</v>
      </c>
      <c r="P60" s="14">
        <f t="shared" si="5"/>
        <v>4</v>
      </c>
      <c r="Q60" s="18" t="str">
        <f t="shared" si="8"/>
        <v/>
      </c>
      <c r="R60" s="10" t="str">
        <f t="shared" si="9"/>
        <v xml:space="preserve"> </v>
      </c>
      <c r="S60" s="10" t="str">
        <f t="shared" si="10"/>
        <v xml:space="preserve"> </v>
      </c>
    </row>
    <row r="61" spans="1:19" x14ac:dyDescent="0.3">
      <c r="A61" s="12"/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0"/>
        <v>6.2235804656984049E-2</v>
      </c>
      <c r="I61" s="8">
        <f t="shared" si="6"/>
        <v>0.22324803045110131</v>
      </c>
      <c r="J61" s="8">
        <f>('Channel wise traffic'!G61/'Channel wise traffic'!G54)-1</f>
        <v>8.3333329336271023E-2</v>
      </c>
      <c r="K61" s="8">
        <f t="shared" si="7"/>
        <v>0.12915198644756454</v>
      </c>
      <c r="L61" s="8">
        <f t="shared" si="1"/>
        <v>0.25499997033565081</v>
      </c>
      <c r="M61" s="8">
        <f t="shared" si="2"/>
        <v>0.39599992221463276</v>
      </c>
      <c r="N61" s="8">
        <f t="shared" si="3"/>
        <v>0.72270016227210765</v>
      </c>
      <c r="O61" s="8">
        <f t="shared" si="4"/>
        <v>0.85279947873218831</v>
      </c>
      <c r="P61" s="14">
        <f t="shared" si="5"/>
        <v>5</v>
      </c>
      <c r="Q61" s="18">
        <f t="shared" si="8"/>
        <v>43524</v>
      </c>
      <c r="R61" s="10" t="str">
        <f t="shared" si="9"/>
        <v xml:space="preserve"> </v>
      </c>
      <c r="S61" s="10" t="str">
        <f t="shared" si="10"/>
        <v xml:space="preserve"> </v>
      </c>
    </row>
    <row r="62" spans="1:19" x14ac:dyDescent="0.3">
      <c r="A62" s="12"/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0"/>
        <v>6.5203680473658474E-2</v>
      </c>
      <c r="I62" s="8">
        <f t="shared" si="6"/>
        <v>5.9032986501891482E-2</v>
      </c>
      <c r="J62" s="8">
        <f>('Channel wise traffic'!G62/'Channel wise traffic'!G55)-1</f>
        <v>9.8039043079567456E-3</v>
      </c>
      <c r="K62" s="8">
        <f t="shared" si="7"/>
        <v>4.8751131692233107E-2</v>
      </c>
      <c r="L62" s="8">
        <f t="shared" si="1"/>
        <v>0.25999997317699697</v>
      </c>
      <c r="M62" s="8">
        <f t="shared" si="2"/>
        <v>0.41999995529499029</v>
      </c>
      <c r="N62" s="8">
        <f t="shared" si="3"/>
        <v>0.76649981434318626</v>
      </c>
      <c r="O62" s="8">
        <f t="shared" si="4"/>
        <v>0.77900009239908075</v>
      </c>
      <c r="P62" s="14">
        <f t="shared" si="5"/>
        <v>6</v>
      </c>
      <c r="Q62" s="18" t="str">
        <f t="shared" si="8"/>
        <v/>
      </c>
      <c r="R62" s="10" t="str">
        <f t="shared" si="9"/>
        <v xml:space="preserve"> </v>
      </c>
      <c r="S62" s="10" t="str">
        <f t="shared" si="10"/>
        <v xml:space="preserve"> </v>
      </c>
    </row>
    <row r="63" spans="1:19" x14ac:dyDescent="0.3">
      <c r="A63" s="12"/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0"/>
        <v>1.9298820571939712E-2</v>
      </c>
      <c r="I63" s="8">
        <f t="shared" si="6"/>
        <v>-0.37594234941110949</v>
      </c>
      <c r="J63" s="8">
        <f>('Channel wise traffic'!G63/'Channel wise traffic'!G56)-1</f>
        <v>8.3333360405835055E-2</v>
      </c>
      <c r="K63" s="8">
        <f t="shared" si="7"/>
        <v>-0.42394678407179354</v>
      </c>
      <c r="L63" s="8">
        <f t="shared" si="1"/>
        <v>0.20999999143199985</v>
      </c>
      <c r="M63" s="8">
        <f t="shared" si="2"/>
        <v>0.33999998571999918</v>
      </c>
      <c r="N63" s="8">
        <f t="shared" si="3"/>
        <v>0.33319983331998332</v>
      </c>
      <c r="O63" s="8">
        <f t="shared" si="4"/>
        <v>0.81119976662651061</v>
      </c>
      <c r="P63" s="14">
        <f t="shared" si="5"/>
        <v>7</v>
      </c>
      <c r="Q63" s="18">
        <f t="shared" si="8"/>
        <v>43526</v>
      </c>
      <c r="R63" s="10" t="str">
        <f t="shared" si="9"/>
        <v xml:space="preserve"> </v>
      </c>
      <c r="S63" s="10">
        <f t="shared" si="10"/>
        <v>43526</v>
      </c>
    </row>
    <row r="64" spans="1:19" x14ac:dyDescent="0.3">
      <c r="A64" s="12"/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0"/>
        <v>3.8509450193791116E-2</v>
      </c>
      <c r="I64" s="8">
        <f t="shared" si="6"/>
        <v>3.03652884720651E-2</v>
      </c>
      <c r="J64" s="8">
        <f>('Channel wise traffic'!G64/'Channel wise traffic'!G57)-1</f>
        <v>-1.0100976689217722E-2</v>
      </c>
      <c r="K64" s="8">
        <f t="shared" si="7"/>
        <v>4.0879231697923846E-2</v>
      </c>
      <c r="L64" s="8">
        <f t="shared" si="1"/>
        <v>0.20369999469221134</v>
      </c>
      <c r="M64" s="8">
        <f t="shared" si="2"/>
        <v>0.3264000055349971</v>
      </c>
      <c r="N64" s="8">
        <f t="shared" si="3"/>
        <v>0.71399999247843449</v>
      </c>
      <c r="O64" s="8">
        <f t="shared" si="4"/>
        <v>0.81119998850792119</v>
      </c>
      <c r="P64" s="14">
        <f t="shared" si="5"/>
        <v>1</v>
      </c>
      <c r="Q64" s="18" t="str">
        <f t="shared" si="8"/>
        <v/>
      </c>
      <c r="R64" s="10" t="str">
        <f t="shared" si="9"/>
        <v xml:space="preserve"> </v>
      </c>
      <c r="S64" s="10" t="str">
        <f t="shared" si="10"/>
        <v xml:space="preserve"> </v>
      </c>
    </row>
    <row r="65" spans="1:19" x14ac:dyDescent="0.3">
      <c r="A65" s="12"/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0"/>
        <v>6.3340722206310721E-2</v>
      </c>
      <c r="I65" s="8">
        <f t="shared" si="6"/>
        <v>8.1492115581014435E-2</v>
      </c>
      <c r="J65" s="8">
        <f>('Channel wise traffic'!G65/'Channel wise traffic'!G58)-1</f>
        <v>3.0927779261751054E-2</v>
      </c>
      <c r="K65" s="8">
        <f t="shared" si="7"/>
        <v>4.9047362073294742E-2</v>
      </c>
      <c r="L65" s="8">
        <f t="shared" si="1"/>
        <v>0.2624999654653839</v>
      </c>
      <c r="M65" s="8">
        <f t="shared" si="2"/>
        <v>0.4159999621105876</v>
      </c>
      <c r="N65" s="8">
        <f t="shared" si="3"/>
        <v>0.74459980105695345</v>
      </c>
      <c r="O65" s="8">
        <f t="shared" si="4"/>
        <v>0.77900017158943347</v>
      </c>
      <c r="P65" s="14">
        <f t="shared" si="5"/>
        <v>2</v>
      </c>
      <c r="Q65" s="18" t="str">
        <f t="shared" si="8"/>
        <v/>
      </c>
      <c r="R65" s="10" t="str">
        <f t="shared" si="9"/>
        <v xml:space="preserve"> </v>
      </c>
      <c r="S65" s="10" t="str">
        <f t="shared" si="10"/>
        <v xml:space="preserve"> </v>
      </c>
    </row>
    <row r="66" spans="1:19" x14ac:dyDescent="0.3">
      <c r="A66" s="12"/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0"/>
        <v>5.7952124891906653E-2</v>
      </c>
      <c r="I66" s="8">
        <f t="shared" si="6"/>
        <v>-7.7860132236055479E-2</v>
      </c>
      <c r="J66" s="8">
        <f>('Channel wise traffic'!G66/'Channel wise traffic'!G59)-1</f>
        <v>-2.9126207515823954E-2</v>
      </c>
      <c r="K66" s="8">
        <f t="shared" si="7"/>
        <v>-5.019594469533617E-2</v>
      </c>
      <c r="L66" s="8">
        <f t="shared" si="1"/>
        <v>0.24250000230230775</v>
      </c>
      <c r="M66" s="8">
        <f t="shared" si="2"/>
        <v>0.37999982910705588</v>
      </c>
      <c r="N66" s="8">
        <f t="shared" si="3"/>
        <v>0.74459988047482273</v>
      </c>
      <c r="O66" s="8">
        <f t="shared" si="4"/>
        <v>0.84460034413058704</v>
      </c>
      <c r="P66" s="14">
        <f t="shared" si="5"/>
        <v>3</v>
      </c>
      <c r="Q66" s="18" t="str">
        <f t="shared" si="8"/>
        <v/>
      </c>
      <c r="R66" s="10" t="str">
        <f t="shared" si="9"/>
        <v xml:space="preserve"> </v>
      </c>
      <c r="S66" s="10" t="str">
        <f t="shared" si="10"/>
        <v xml:space="preserve"> </v>
      </c>
    </row>
    <row r="67" spans="1:19" x14ac:dyDescent="0.3">
      <c r="A67" s="12"/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0"/>
        <v>5.2436031448099336E-2</v>
      </c>
      <c r="I67" s="8">
        <f t="shared" si="6"/>
        <v>-0.16522538222440208</v>
      </c>
      <c r="J67" s="8">
        <f>('Channel wise traffic'!G67/'Channel wise traffic'!G60)-1</f>
        <v>-2.0202030068046883E-2</v>
      </c>
      <c r="K67" s="8">
        <f t="shared" si="7"/>
        <v>-0.14801352667323064</v>
      </c>
      <c r="L67" s="8">
        <f t="shared" si="1"/>
        <v>0.24499995727676396</v>
      </c>
      <c r="M67" s="8">
        <f t="shared" si="2"/>
        <v>0.38799990312189686</v>
      </c>
      <c r="N67" s="8">
        <f t="shared" si="3"/>
        <v>0.70810020993590062</v>
      </c>
      <c r="O67" s="8">
        <f t="shared" si="4"/>
        <v>0.77900001551500653</v>
      </c>
      <c r="P67" s="14">
        <f t="shared" si="5"/>
        <v>4</v>
      </c>
      <c r="Q67" s="18" t="str">
        <f t="shared" si="8"/>
        <v/>
      </c>
      <c r="R67" s="10" t="str">
        <f t="shared" si="9"/>
        <v xml:space="preserve"> </v>
      </c>
      <c r="S67" s="10" t="str">
        <f t="shared" si="10"/>
        <v xml:space="preserve"> </v>
      </c>
    </row>
    <row r="68" spans="1:19" x14ac:dyDescent="0.3">
      <c r="A68" s="12"/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11">G68/C68</f>
        <v>5.624763437879593E-2</v>
      </c>
      <c r="I68" s="8">
        <f t="shared" si="6"/>
        <v>-0.13097833046398133</v>
      </c>
      <c r="J68" s="8">
        <f>('Channel wise traffic'!G68/'Channel wise traffic'!G61)-1</f>
        <v>-3.8461558896224046E-2</v>
      </c>
      <c r="K68" s="8">
        <f t="shared" si="7"/>
        <v>-9.6217447676498091E-2</v>
      </c>
      <c r="L68" s="8">
        <f t="shared" ref="L68:L131" si="12">D68/C68</f>
        <v>0.23749998848846129</v>
      </c>
      <c r="M68" s="8">
        <f t="shared" ref="M68:M131" si="13">E68/D68</f>
        <v>0.3959998588564112</v>
      </c>
      <c r="N68" s="8">
        <f t="shared" ref="N68:N131" si="14">F68/E68</f>
        <v>0.70810006291263472</v>
      </c>
      <c r="O68" s="8">
        <f t="shared" ref="O68:O131" si="15">G68/F68</f>
        <v>0.84459985964232998</v>
      </c>
      <c r="P68" s="14">
        <f t="shared" ref="P68:P131" si="16">WEEKDAY(B68)</f>
        <v>5</v>
      </c>
      <c r="Q68" s="18" t="str">
        <f t="shared" si="8"/>
        <v/>
      </c>
      <c r="R68" s="10" t="str">
        <f t="shared" si="9"/>
        <v xml:space="preserve"> </v>
      </c>
      <c r="S68" s="10" t="str">
        <f t="shared" si="10"/>
        <v xml:space="preserve"> </v>
      </c>
    </row>
    <row r="69" spans="1:19" x14ac:dyDescent="0.3">
      <c r="A69" s="12"/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11"/>
        <v>6.402897408246129E-2</v>
      </c>
      <c r="I69" s="8">
        <f t="shared" si="6"/>
        <v>-4.6617420803931608E-2</v>
      </c>
      <c r="J69" s="8">
        <f>('Channel wise traffic'!G69/'Channel wise traffic'!G62)-1</f>
        <v>-2.9126207515823954E-2</v>
      </c>
      <c r="K69" s="8">
        <f t="shared" si="7"/>
        <v>-1.8015952207970032E-2</v>
      </c>
      <c r="L69" s="8">
        <f t="shared" si="12"/>
        <v>0.2624999654653839</v>
      </c>
      <c r="M69" s="8">
        <f t="shared" si="13"/>
        <v>0.41999992632614258</v>
      </c>
      <c r="N69" s="8">
        <f t="shared" si="14"/>
        <v>0.72270015570078716</v>
      </c>
      <c r="O69" s="8">
        <f t="shared" si="15"/>
        <v>0.80360000392975672</v>
      </c>
      <c r="P69" s="14">
        <f t="shared" si="16"/>
        <v>6</v>
      </c>
      <c r="Q69" s="18" t="str">
        <f t="shared" si="8"/>
        <v/>
      </c>
      <c r="R69" s="10" t="str">
        <f t="shared" si="9"/>
        <v xml:space="preserve"> </v>
      </c>
      <c r="S69" s="10" t="str">
        <f t="shared" si="10"/>
        <v xml:space="preserve"> </v>
      </c>
    </row>
    <row r="70" spans="1:19" x14ac:dyDescent="0.3">
      <c r="A70" s="12"/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11"/>
        <v>3.8987613670586958E-2</v>
      </c>
      <c r="I70" s="8">
        <f t="shared" si="6"/>
        <v>1.0202070652584099</v>
      </c>
      <c r="J70" s="8">
        <f>('Channel wise traffic'!G70/'Channel wise traffic'!G63)-1</f>
        <v>0</v>
      </c>
      <c r="K70" s="8">
        <f t="shared" si="7"/>
        <v>1.0202070652584103</v>
      </c>
      <c r="L70" s="8">
        <f t="shared" si="12"/>
        <v>0.20789999601587994</v>
      </c>
      <c r="M70" s="8">
        <f t="shared" si="13"/>
        <v>0.33660001224000047</v>
      </c>
      <c r="N70" s="8">
        <f t="shared" si="14"/>
        <v>0.70719987756351388</v>
      </c>
      <c r="O70" s="8">
        <f t="shared" si="15"/>
        <v>0.78779980453787235</v>
      </c>
      <c r="P70" s="14">
        <f t="shared" si="16"/>
        <v>7</v>
      </c>
      <c r="Q70" s="18">
        <f t="shared" si="8"/>
        <v>43533</v>
      </c>
      <c r="R70" s="10" t="str">
        <f t="shared" si="9"/>
        <v xml:space="preserve"> </v>
      </c>
      <c r="S70" s="10">
        <f t="shared" si="10"/>
        <v>43533</v>
      </c>
    </row>
    <row r="71" spans="1:19" x14ac:dyDescent="0.3">
      <c r="A71" s="12"/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11"/>
        <v>3.7019499964562587E-2</v>
      </c>
      <c r="I71" s="8">
        <f t="shared" si="6"/>
        <v>1.0355904530176874E-2</v>
      </c>
      <c r="J71" s="8">
        <f>('Channel wise traffic'!G71/'Channel wise traffic'!G64)-1</f>
        <v>5.1020374066121921E-2</v>
      </c>
      <c r="K71" s="8">
        <f t="shared" si="7"/>
        <v>-3.8690508997938244E-2</v>
      </c>
      <c r="L71" s="8">
        <f t="shared" si="12"/>
        <v>0.21839999672985225</v>
      </c>
      <c r="M71" s="8">
        <f t="shared" si="13"/>
        <v>0.34680000740737882</v>
      </c>
      <c r="N71" s="8">
        <f t="shared" si="14"/>
        <v>0.64600000000000002</v>
      </c>
      <c r="O71" s="8">
        <f t="shared" si="15"/>
        <v>0.75659994377383644</v>
      </c>
      <c r="P71" s="14">
        <f t="shared" si="16"/>
        <v>1</v>
      </c>
      <c r="Q71" s="18" t="str">
        <f t="shared" si="8"/>
        <v/>
      </c>
      <c r="R71" s="10" t="str">
        <f t="shared" si="9"/>
        <v xml:space="preserve"> </v>
      </c>
      <c r="S71" s="10" t="str">
        <f t="shared" si="10"/>
        <v xml:space="preserve"> </v>
      </c>
    </row>
    <row r="72" spans="1:19" x14ac:dyDescent="0.3">
      <c r="A72" s="12"/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11"/>
        <v>5.735466811458332E-2</v>
      </c>
      <c r="I72" s="8">
        <f t="shared" si="6"/>
        <v>-0.11261551390237801</v>
      </c>
      <c r="J72" s="8">
        <f>('Channel wise traffic'!G72/'Channel wise traffic'!G65)-1</f>
        <v>-1.9999965004919074E-2</v>
      </c>
      <c r="K72" s="8">
        <f t="shared" si="7"/>
        <v>-9.4505617921909368E-2</v>
      </c>
      <c r="L72" s="8">
        <f t="shared" si="12"/>
        <v>0.23999998496452074</v>
      </c>
      <c r="M72" s="8">
        <f t="shared" si="13"/>
        <v>0.41199995771271192</v>
      </c>
      <c r="N72" s="8">
        <f t="shared" si="14"/>
        <v>0.69349981135321048</v>
      </c>
      <c r="O72" s="8">
        <f t="shared" si="15"/>
        <v>0.83640002631138977</v>
      </c>
      <c r="P72" s="14">
        <f t="shared" si="16"/>
        <v>2</v>
      </c>
      <c r="Q72" s="18" t="str">
        <f t="shared" si="8"/>
        <v/>
      </c>
      <c r="R72" s="10" t="str">
        <f t="shared" si="9"/>
        <v xml:space="preserve"> </v>
      </c>
      <c r="S72" s="10" t="str">
        <f t="shared" si="10"/>
        <v xml:space="preserve"> </v>
      </c>
    </row>
    <row r="73" spans="1:19" x14ac:dyDescent="0.3">
      <c r="A73" s="12"/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11"/>
        <v>6.04405537873264E-2</v>
      </c>
      <c r="I73" s="8">
        <f t="shared" si="6"/>
        <v>3.2510015366695066E-2</v>
      </c>
      <c r="J73" s="8">
        <f>('Channel wise traffic'!G73/'Channel wise traffic'!G66)-1</f>
        <v>-9.9999364563004844E-3</v>
      </c>
      <c r="K73" s="8">
        <f t="shared" si="7"/>
        <v>4.2939390057935123E-2</v>
      </c>
      <c r="L73" s="8">
        <f t="shared" si="12"/>
        <v>0.25249999220936281</v>
      </c>
      <c r="M73" s="8">
        <f t="shared" si="13"/>
        <v>0.39599988358367755</v>
      </c>
      <c r="N73" s="8">
        <f t="shared" si="14"/>
        <v>0.74460008158894708</v>
      </c>
      <c r="O73" s="8">
        <f t="shared" si="15"/>
        <v>0.81179977785302071</v>
      </c>
      <c r="P73" s="14">
        <f t="shared" si="16"/>
        <v>3</v>
      </c>
      <c r="Q73" s="18" t="str">
        <f t="shared" si="8"/>
        <v/>
      </c>
      <c r="R73" s="10" t="str">
        <f t="shared" si="9"/>
        <v xml:space="preserve"> </v>
      </c>
      <c r="S73" s="10" t="str">
        <f t="shared" si="10"/>
        <v xml:space="preserve"> </v>
      </c>
    </row>
    <row r="74" spans="1:19" x14ac:dyDescent="0.3">
      <c r="A74" s="12"/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11"/>
        <v>5.6760634589687317E-2</v>
      </c>
      <c r="I74" s="8">
        <f t="shared" si="6"/>
        <v>0.11595244647875091</v>
      </c>
      <c r="J74" s="8">
        <f>('Channel wise traffic'!G74/'Channel wise traffic'!G67)-1</f>
        <v>3.0927779261751054E-2</v>
      </c>
      <c r="K74" s="8">
        <f t="shared" si="7"/>
        <v>8.2473883361452227E-2</v>
      </c>
      <c r="L74" s="8">
        <f t="shared" si="12"/>
        <v>0.2624999654653839</v>
      </c>
      <c r="M74" s="8">
        <f t="shared" si="13"/>
        <v>0.37999993334270044</v>
      </c>
      <c r="N74" s="8">
        <f t="shared" si="14"/>
        <v>0.70810006351832433</v>
      </c>
      <c r="O74" s="8">
        <f t="shared" si="15"/>
        <v>0.80359983311168481</v>
      </c>
      <c r="P74" s="14">
        <f t="shared" si="16"/>
        <v>4</v>
      </c>
      <c r="Q74" s="18" t="str">
        <f t="shared" si="8"/>
        <v/>
      </c>
      <c r="R74" s="10" t="str">
        <f t="shared" si="9"/>
        <v xml:space="preserve"> </v>
      </c>
      <c r="S74" s="10" t="str">
        <f t="shared" si="10"/>
        <v xml:space="preserve"> </v>
      </c>
    </row>
    <row r="75" spans="1:19" x14ac:dyDescent="0.3">
      <c r="A75" s="12"/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11"/>
        <v>5.5622746397030909E-2</v>
      </c>
      <c r="I75" s="8">
        <f t="shared" ref="I75:I138" si="17">(G75/G68)-1</f>
        <v>3.8334933760332257E-2</v>
      </c>
      <c r="J75" s="8">
        <f>('Channel wise traffic'!G75/'Channel wise traffic'!G68)-1</f>
        <v>5.0000004604615844E-2</v>
      </c>
      <c r="K75" s="8">
        <f t="shared" ref="K75:K138" si="18">(H75/H68)-1</f>
        <v>-1.1109586894921697E-2</v>
      </c>
      <c r="L75" s="8">
        <f t="shared" si="12"/>
        <v>0.23749997094706898</v>
      </c>
      <c r="M75" s="8">
        <f t="shared" si="13"/>
        <v>0.39599993426593233</v>
      </c>
      <c r="N75" s="8">
        <f t="shared" si="14"/>
        <v>0.75919979148025241</v>
      </c>
      <c r="O75" s="8">
        <f t="shared" si="15"/>
        <v>0.77900038754190948</v>
      </c>
      <c r="P75" s="14">
        <f t="shared" si="16"/>
        <v>5</v>
      </c>
      <c r="Q75" s="18" t="str">
        <f t="shared" ref="Q75:Q138" si="19">IF(OR(I75&gt;20%, I75&lt;-20%), B75, "")</f>
        <v/>
      </c>
      <c r="R75" s="10" t="str">
        <f t="shared" ref="R75:R138" si="20">IF(OR(J75&gt;20%,J75&lt;-20%),B75," ")</f>
        <v xml:space="preserve"> </v>
      </c>
      <c r="S75" s="10" t="str">
        <f t="shared" ref="S75:S138" si="21">IF(OR(K75&gt;20%, K75&lt;-20%), B75, " ")</f>
        <v xml:space="preserve"> </v>
      </c>
    </row>
    <row r="76" spans="1:19" x14ac:dyDescent="0.3">
      <c r="A76" s="12"/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11"/>
        <v>5.5060874643438819E-2</v>
      </c>
      <c r="I76" s="8">
        <f t="shared" si="17"/>
        <v>-0.14866249706049239</v>
      </c>
      <c r="J76" s="8">
        <f>('Channel wise traffic'!G76/'Channel wise traffic'!G69)-1</f>
        <v>-9.9999364563004844E-3</v>
      </c>
      <c r="K76" s="8">
        <f t="shared" si="18"/>
        <v>-0.14006314434263278</v>
      </c>
      <c r="L76" s="8">
        <f t="shared" si="12"/>
        <v>0.23749996918628585</v>
      </c>
      <c r="M76" s="8">
        <f t="shared" si="13"/>
        <v>0.41599995613252599</v>
      </c>
      <c r="N76" s="8">
        <f t="shared" si="14"/>
        <v>0.71539994049569344</v>
      </c>
      <c r="O76" s="8">
        <f t="shared" si="15"/>
        <v>0.77899983154170926</v>
      </c>
      <c r="P76" s="14">
        <f t="shared" si="16"/>
        <v>6</v>
      </c>
      <c r="Q76" s="18" t="str">
        <f t="shared" si="19"/>
        <v/>
      </c>
      <c r="R76" s="10" t="str">
        <f t="shared" si="20"/>
        <v xml:space="preserve"> </v>
      </c>
      <c r="S76" s="10" t="str">
        <f t="shared" si="21"/>
        <v xml:space="preserve"> </v>
      </c>
    </row>
    <row r="77" spans="1:19" x14ac:dyDescent="0.3">
      <c r="A77" s="12"/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11"/>
        <v>4.2578726739239479E-2</v>
      </c>
      <c r="I77" s="8">
        <f t="shared" si="17"/>
        <v>-2.4003516193720209E-3</v>
      </c>
      <c r="J77" s="8">
        <f>('Channel wise traffic'!G77/'Channel wise traffic'!G70)-1</f>
        <v>-8.6538474102115903E-2</v>
      </c>
      <c r="K77" s="8">
        <f t="shared" si="18"/>
        <v>9.2109075948952679E-2</v>
      </c>
      <c r="L77" s="8">
        <f t="shared" si="12"/>
        <v>0.21839998970108357</v>
      </c>
      <c r="M77" s="8">
        <f t="shared" si="13"/>
        <v>0.35359998282105171</v>
      </c>
      <c r="N77" s="8">
        <f t="shared" si="14"/>
        <v>0.67320006813765876</v>
      </c>
      <c r="O77" s="8">
        <f t="shared" si="15"/>
        <v>0.81899956338810831</v>
      </c>
      <c r="P77" s="14">
        <f t="shared" si="16"/>
        <v>7</v>
      </c>
      <c r="Q77" s="18" t="str">
        <f t="shared" si="19"/>
        <v/>
      </c>
      <c r="R77" s="10" t="str">
        <f t="shared" si="20"/>
        <v xml:space="preserve"> </v>
      </c>
      <c r="S77" s="10" t="str">
        <f t="shared" si="21"/>
        <v xml:space="preserve"> </v>
      </c>
    </row>
    <row r="78" spans="1:19" x14ac:dyDescent="0.3">
      <c r="A78" s="12"/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11"/>
        <v>3.5279744903906445E-2</v>
      </c>
      <c r="I78" s="8">
        <f t="shared" si="17"/>
        <v>-0.12101539450238075</v>
      </c>
      <c r="J78" s="8">
        <f>('Channel wise traffic'!G78/'Channel wise traffic'!G71)-1</f>
        <v>-7.7669905432383946E-2</v>
      </c>
      <c r="K78" s="8">
        <f t="shared" si="18"/>
        <v>-4.6995639117804022E-2</v>
      </c>
      <c r="L78" s="8">
        <f t="shared" si="12"/>
        <v>0.20369999828585886</v>
      </c>
      <c r="M78" s="8">
        <f t="shared" si="13"/>
        <v>0.33319998986973398</v>
      </c>
      <c r="N78" s="8">
        <f t="shared" si="14"/>
        <v>0.6799998618047266</v>
      </c>
      <c r="O78" s="8">
        <f t="shared" si="15"/>
        <v>0.76439987420163003</v>
      </c>
      <c r="P78" s="14">
        <f t="shared" si="16"/>
        <v>1</v>
      </c>
      <c r="Q78" s="18" t="str">
        <f t="shared" si="19"/>
        <v/>
      </c>
      <c r="R78" s="10" t="str">
        <f t="shared" si="20"/>
        <v xml:space="preserve"> </v>
      </c>
      <c r="S78" s="10" t="str">
        <f t="shared" si="21"/>
        <v xml:space="preserve"> </v>
      </c>
    </row>
    <row r="79" spans="1:19" x14ac:dyDescent="0.3">
      <c r="A79" s="12"/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11"/>
        <v>5.8574911729967462E-2</v>
      </c>
      <c r="I79" s="8">
        <f t="shared" si="17"/>
        <v>7.3381290249115549E-2</v>
      </c>
      <c r="J79" s="8">
        <f>('Channel wise traffic'!G79/'Channel wise traffic'!G72)-1</f>
        <v>5.1020364054076506E-2</v>
      </c>
      <c r="K79" s="8">
        <f t="shared" si="18"/>
        <v>2.1275401907066005E-2</v>
      </c>
      <c r="L79" s="8">
        <f t="shared" si="12"/>
        <v>0.23999998211799797</v>
      </c>
      <c r="M79" s="8">
        <f t="shared" si="13"/>
        <v>0.4160000342738398</v>
      </c>
      <c r="N79" s="8">
        <f t="shared" si="14"/>
        <v>0.72270001392553729</v>
      </c>
      <c r="O79" s="8">
        <f t="shared" si="15"/>
        <v>0.81179991957923459</v>
      </c>
      <c r="P79" s="14">
        <f t="shared" si="16"/>
        <v>2</v>
      </c>
      <c r="Q79" s="18" t="str">
        <f t="shared" si="19"/>
        <v/>
      </c>
      <c r="R79" s="10" t="str">
        <f t="shared" si="20"/>
        <v xml:space="preserve"> </v>
      </c>
      <c r="S79" s="10" t="str">
        <f t="shared" si="21"/>
        <v xml:space="preserve"> </v>
      </c>
    </row>
    <row r="80" spans="1:19" x14ac:dyDescent="0.3">
      <c r="A80" s="12"/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11"/>
        <v>3.2258660130726403E-2</v>
      </c>
      <c r="I80" s="8">
        <f t="shared" si="17"/>
        <v>-0.45549226537958976</v>
      </c>
      <c r="J80" s="8">
        <f>('Channel wise traffic'!G80/'Channel wise traffic'!G73)-1</f>
        <v>2.0201937045509322E-2</v>
      </c>
      <c r="K80" s="8">
        <f t="shared" si="18"/>
        <v>-0.46627457709544307</v>
      </c>
      <c r="L80" s="8">
        <f t="shared" si="12"/>
        <v>0.26249996979645729</v>
      </c>
      <c r="M80" s="8">
        <f t="shared" si="13"/>
        <v>0.42000003820897847</v>
      </c>
      <c r="N80" s="8">
        <f t="shared" si="14"/>
        <v>0.75919992722100005</v>
      </c>
      <c r="O80" s="8">
        <f t="shared" si="15"/>
        <v>0.38539988387533919</v>
      </c>
      <c r="P80" s="14">
        <f t="shared" si="16"/>
        <v>3</v>
      </c>
      <c r="Q80" s="18">
        <f t="shared" si="19"/>
        <v>43543</v>
      </c>
      <c r="R80" s="10" t="str">
        <f t="shared" si="20"/>
        <v xml:space="preserve"> </v>
      </c>
      <c r="S80" s="10">
        <f t="shared" si="21"/>
        <v>43543</v>
      </c>
    </row>
    <row r="81" spans="1:19" x14ac:dyDescent="0.3">
      <c r="A81" s="12"/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11"/>
        <v>6.4738310067573676E-2</v>
      </c>
      <c r="I81" s="8">
        <f t="shared" si="17"/>
        <v>0.11773844194404104</v>
      </c>
      <c r="J81" s="8">
        <f>('Channel wise traffic'!G81/'Channel wise traffic'!G74)-1</f>
        <v>-1.9999965004919074E-2</v>
      </c>
      <c r="K81" s="8">
        <f t="shared" si="18"/>
        <v>0.14054944127308611</v>
      </c>
      <c r="L81" s="8">
        <f t="shared" si="12"/>
        <v>0.25499998989803735</v>
      </c>
      <c r="M81" s="8">
        <f t="shared" si="13"/>
        <v>0.39599989902643423</v>
      </c>
      <c r="N81" s="8">
        <f t="shared" si="14"/>
        <v>0.74460020584824926</v>
      </c>
      <c r="O81" s="8">
        <f t="shared" si="15"/>
        <v>0.86099963630955434</v>
      </c>
      <c r="P81" s="14">
        <f t="shared" si="16"/>
        <v>4</v>
      </c>
      <c r="Q81" s="18" t="str">
        <f t="shared" si="19"/>
        <v/>
      </c>
      <c r="R81" s="10" t="str">
        <f t="shared" si="20"/>
        <v xml:space="preserve"> </v>
      </c>
      <c r="S81" s="10" t="str">
        <f t="shared" si="21"/>
        <v xml:space="preserve"> </v>
      </c>
    </row>
    <row r="82" spans="1:19" x14ac:dyDescent="0.3">
      <c r="A82" s="12"/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11"/>
        <v>5.6844254406847247E-2</v>
      </c>
      <c r="I82" s="8">
        <f t="shared" si="17"/>
        <v>-2.6704205453110585E-2</v>
      </c>
      <c r="J82" s="8">
        <f>('Channel wise traffic'!G82/'Channel wise traffic'!G75)-1</f>
        <v>-4.7619051795569911E-2</v>
      </c>
      <c r="K82" s="8">
        <f t="shared" si="18"/>
        <v>2.1960584274233863E-2</v>
      </c>
      <c r="L82" s="8">
        <f t="shared" si="12"/>
        <v>0.25</v>
      </c>
      <c r="M82" s="8">
        <f t="shared" si="13"/>
        <v>0.39199994106092184</v>
      </c>
      <c r="N82" s="8">
        <f t="shared" si="14"/>
        <v>0.6934998324953402</v>
      </c>
      <c r="O82" s="8">
        <f t="shared" si="15"/>
        <v>0.83640034553430787</v>
      </c>
      <c r="P82" s="14">
        <f t="shared" si="16"/>
        <v>5</v>
      </c>
      <c r="Q82" s="18" t="str">
        <f t="shared" si="19"/>
        <v/>
      </c>
      <c r="R82" s="10" t="str">
        <f t="shared" si="20"/>
        <v xml:space="preserve"> </v>
      </c>
      <c r="S82" s="10" t="str">
        <f t="shared" si="21"/>
        <v xml:space="preserve"> </v>
      </c>
    </row>
    <row r="83" spans="1:19" x14ac:dyDescent="0.3">
      <c r="A83" s="12"/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11"/>
        <v>6.4634986912448691E-2</v>
      </c>
      <c r="I83" s="8">
        <f t="shared" si="17"/>
        <v>0.15016750885693586</v>
      </c>
      <c r="J83" s="8">
        <f>('Channel wise traffic'!G83/'Channel wise traffic'!G76)-1</f>
        <v>-2.0202030068046883E-2</v>
      </c>
      <c r="K83" s="8">
        <f t="shared" si="18"/>
        <v>0.17388231354858696</v>
      </c>
      <c r="L83" s="8">
        <f t="shared" si="12"/>
        <v>0.26249996439730333</v>
      </c>
      <c r="M83" s="8">
        <f t="shared" si="13"/>
        <v>0.38399993345120426</v>
      </c>
      <c r="N83" s="8">
        <f t="shared" si="14"/>
        <v>0.75919995629720538</v>
      </c>
      <c r="O83" s="8">
        <f t="shared" si="15"/>
        <v>0.84460003064305122</v>
      </c>
      <c r="P83" s="14">
        <f t="shared" si="16"/>
        <v>6</v>
      </c>
      <c r="Q83" s="18" t="str">
        <f t="shared" si="19"/>
        <v/>
      </c>
      <c r="R83" s="10" t="str">
        <f t="shared" si="20"/>
        <v xml:space="preserve"> </v>
      </c>
      <c r="S83" s="10" t="str">
        <f t="shared" si="21"/>
        <v xml:space="preserve"> </v>
      </c>
    </row>
    <row r="84" spans="1:19" x14ac:dyDescent="0.3">
      <c r="A84" s="12"/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11"/>
        <v>4.2185711421875723E-2</v>
      </c>
      <c r="I84" s="8">
        <f t="shared" si="17"/>
        <v>3.2486296530253478E-2</v>
      </c>
      <c r="J84" s="8">
        <f>('Channel wise traffic'!G84/'Channel wise traffic'!G77)-1</f>
        <v>4.2105264638900852E-2</v>
      </c>
      <c r="K84" s="8">
        <f t="shared" si="18"/>
        <v>-9.2303210420231485E-3</v>
      </c>
      <c r="L84" s="8">
        <f t="shared" si="12"/>
        <v>0.21629998866133376</v>
      </c>
      <c r="M84" s="8">
        <f t="shared" si="13"/>
        <v>0.33999999583877588</v>
      </c>
      <c r="N84" s="8">
        <f t="shared" si="14"/>
        <v>0.70039981409119012</v>
      </c>
      <c r="O84" s="8">
        <f t="shared" si="15"/>
        <v>0.8190000851865038</v>
      </c>
      <c r="P84" s="14">
        <f t="shared" si="16"/>
        <v>7</v>
      </c>
      <c r="Q84" s="18" t="str">
        <f t="shared" si="19"/>
        <v/>
      </c>
      <c r="R84" s="10" t="str">
        <f t="shared" si="20"/>
        <v xml:space="preserve"> </v>
      </c>
      <c r="S84" s="10" t="str">
        <f t="shared" si="21"/>
        <v xml:space="preserve"> </v>
      </c>
    </row>
    <row r="85" spans="1:19" x14ac:dyDescent="0.3">
      <c r="A85" s="12"/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11"/>
        <v>4.05705966353474E-2</v>
      </c>
      <c r="I85" s="8">
        <f t="shared" si="17"/>
        <v>0.22259812803337153</v>
      </c>
      <c r="J85" s="8">
        <f>('Channel wise traffic'!G85/'Channel wise traffic'!G78)-1</f>
        <v>6.3157920407615809E-2</v>
      </c>
      <c r="K85" s="8">
        <f t="shared" si="18"/>
        <v>0.14996853706998059</v>
      </c>
      <c r="L85" s="8">
        <f t="shared" si="12"/>
        <v>0.20789997972590626</v>
      </c>
      <c r="M85" s="8">
        <f t="shared" si="13"/>
        <v>0.35019993838256785</v>
      </c>
      <c r="N85" s="8">
        <f t="shared" si="14"/>
        <v>0.69360011705717539</v>
      </c>
      <c r="O85" s="8">
        <f t="shared" si="15"/>
        <v>0.80339980956873436</v>
      </c>
      <c r="P85" s="14">
        <f t="shared" si="16"/>
        <v>1</v>
      </c>
      <c r="Q85" s="18">
        <f t="shared" si="19"/>
        <v>43548</v>
      </c>
      <c r="R85" s="10" t="str">
        <f t="shared" si="20"/>
        <v xml:space="preserve"> </v>
      </c>
      <c r="S85" s="10" t="str">
        <f t="shared" si="21"/>
        <v xml:space="preserve"> </v>
      </c>
    </row>
    <row r="86" spans="1:19" x14ac:dyDescent="0.3">
      <c r="A86" s="12"/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11"/>
        <v>6.044054100208951E-2</v>
      </c>
      <c r="I86" s="8">
        <f t="shared" si="17"/>
        <v>3.1850312992747876E-2</v>
      </c>
      <c r="J86" s="8">
        <f>('Channel wise traffic'!G86/'Channel wise traffic'!G79)-1</f>
        <v>0</v>
      </c>
      <c r="K86" s="8">
        <f t="shared" si="18"/>
        <v>3.1850312992747876E-2</v>
      </c>
      <c r="L86" s="8">
        <f t="shared" si="12"/>
        <v>0.24750000670575076</v>
      </c>
      <c r="M86" s="8">
        <f t="shared" si="13"/>
        <v>0.40799990173930462</v>
      </c>
      <c r="N86" s="8">
        <f t="shared" si="14"/>
        <v>0.72270008017506582</v>
      </c>
      <c r="O86" s="8">
        <f t="shared" si="15"/>
        <v>0.82819950503540707</v>
      </c>
      <c r="P86" s="14">
        <f t="shared" si="16"/>
        <v>2</v>
      </c>
      <c r="Q86" s="18" t="str">
        <f t="shared" si="19"/>
        <v/>
      </c>
      <c r="R86" s="10" t="str">
        <f t="shared" si="20"/>
        <v xml:space="preserve"> </v>
      </c>
      <c r="S86" s="10" t="str">
        <f t="shared" si="21"/>
        <v xml:space="preserve"> </v>
      </c>
    </row>
    <row r="87" spans="1:19" x14ac:dyDescent="0.3">
      <c r="A87" s="12"/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11"/>
        <v>6.0399174123825596E-2</v>
      </c>
      <c r="I87" s="8">
        <f t="shared" si="17"/>
        <v>0.77964973472889199</v>
      </c>
      <c r="J87" s="8">
        <f>('Channel wise traffic'!G87/'Channel wise traffic'!G80)-1</f>
        <v>-4.950491032145643E-2</v>
      </c>
      <c r="K87" s="8">
        <f t="shared" si="18"/>
        <v>0.87233982685769784</v>
      </c>
      <c r="L87" s="8">
        <f t="shared" si="12"/>
        <v>0.2449999870495187</v>
      </c>
      <c r="M87" s="8">
        <f t="shared" si="13"/>
        <v>0.39999996084510364</v>
      </c>
      <c r="N87" s="8">
        <f t="shared" si="14"/>
        <v>0.72270010234112048</v>
      </c>
      <c r="O87" s="8">
        <f t="shared" si="15"/>
        <v>0.85279937586220211</v>
      </c>
      <c r="P87" s="14">
        <f t="shared" si="16"/>
        <v>3</v>
      </c>
      <c r="Q87" s="18">
        <f t="shared" si="19"/>
        <v>43550</v>
      </c>
      <c r="R87" s="10" t="str">
        <f t="shared" si="20"/>
        <v xml:space="preserve"> </v>
      </c>
      <c r="S87" s="10">
        <f t="shared" si="21"/>
        <v>43550</v>
      </c>
    </row>
    <row r="88" spans="1:19" x14ac:dyDescent="0.3">
      <c r="A88" s="12"/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11"/>
        <v>5.5160992229423438E-2</v>
      </c>
      <c r="I88" s="8">
        <f t="shared" si="17"/>
        <v>-0.16532796254967064</v>
      </c>
      <c r="J88" s="8">
        <f>('Channel wise traffic'!G88/'Channel wise traffic'!G81)-1</f>
        <v>-2.0408173813155628E-2</v>
      </c>
      <c r="K88" s="8">
        <f t="shared" si="18"/>
        <v>-0.14793895342886554</v>
      </c>
      <c r="L88" s="8">
        <f t="shared" si="12"/>
        <v>0.24999997601762725</v>
      </c>
      <c r="M88" s="8">
        <f t="shared" si="13"/>
        <v>0.39999992325639977</v>
      </c>
      <c r="N88" s="8">
        <f t="shared" si="14"/>
        <v>0.70809990483791752</v>
      </c>
      <c r="O88" s="8">
        <f t="shared" si="15"/>
        <v>0.77900036036231313</v>
      </c>
      <c r="P88" s="14">
        <f t="shared" si="16"/>
        <v>4</v>
      </c>
      <c r="Q88" s="18" t="str">
        <f t="shared" si="19"/>
        <v/>
      </c>
      <c r="R88" s="10" t="str">
        <f t="shared" si="20"/>
        <v xml:space="preserve"> </v>
      </c>
      <c r="S88" s="10" t="str">
        <f t="shared" si="21"/>
        <v xml:space="preserve"> </v>
      </c>
    </row>
    <row r="89" spans="1:19" x14ac:dyDescent="0.3">
      <c r="A89" s="12"/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11"/>
        <v>6.0990642537799823E-2</v>
      </c>
      <c r="I89" s="8">
        <f t="shared" si="17"/>
        <v>6.221354938736634E-2</v>
      </c>
      <c r="J89" s="8">
        <f>('Channel wise traffic'!G89/'Channel wise traffic'!G82)-1</f>
        <v>-9.9999364563004844E-3</v>
      </c>
      <c r="K89" s="8">
        <f t="shared" si="18"/>
        <v>7.2942959217582981E-2</v>
      </c>
      <c r="L89" s="8">
        <f t="shared" si="12"/>
        <v>0.24499995744219102</v>
      </c>
      <c r="M89" s="8">
        <f t="shared" si="13"/>
        <v>0.39200006074942001</v>
      </c>
      <c r="N89" s="8">
        <f t="shared" si="14"/>
        <v>0.75189987195357011</v>
      </c>
      <c r="O89" s="8">
        <f t="shared" si="15"/>
        <v>0.84459995620193484</v>
      </c>
      <c r="P89" s="14">
        <f t="shared" si="16"/>
        <v>5</v>
      </c>
      <c r="Q89" s="18" t="str">
        <f t="shared" si="19"/>
        <v/>
      </c>
      <c r="R89" s="10" t="str">
        <f t="shared" si="20"/>
        <v xml:space="preserve"> </v>
      </c>
      <c r="S89" s="10" t="str">
        <f t="shared" si="21"/>
        <v xml:space="preserve"> </v>
      </c>
    </row>
    <row r="90" spans="1:19" x14ac:dyDescent="0.3">
      <c r="A90" s="12"/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11"/>
        <v>6.0961293733815598E-2</v>
      </c>
      <c r="I90" s="8">
        <f t="shared" si="17"/>
        <v>2.0949052908036059E-2</v>
      </c>
      <c r="J90" s="8">
        <f>('Channel wise traffic'!G90/'Channel wise traffic'!G83)-1</f>
        <v>8.247417297186499E-2</v>
      </c>
      <c r="K90" s="8">
        <f t="shared" si="18"/>
        <v>-5.6837532644808841E-2</v>
      </c>
      <c r="L90" s="8">
        <f t="shared" si="12"/>
        <v>0.25249996634245347</v>
      </c>
      <c r="M90" s="8">
        <f t="shared" si="13"/>
        <v>0.38800001875713486</v>
      </c>
      <c r="N90" s="8">
        <f t="shared" si="14"/>
        <v>0.76650000223810777</v>
      </c>
      <c r="O90" s="8">
        <f t="shared" si="15"/>
        <v>0.81179980658543882</v>
      </c>
      <c r="P90" s="14">
        <f t="shared" si="16"/>
        <v>6</v>
      </c>
      <c r="Q90" s="18" t="str">
        <f t="shared" si="19"/>
        <v/>
      </c>
      <c r="R90" s="10" t="str">
        <f t="shared" si="20"/>
        <v xml:space="preserve"> </v>
      </c>
      <c r="S90" s="10" t="str">
        <f t="shared" si="21"/>
        <v xml:space="preserve"> </v>
      </c>
    </row>
    <row r="91" spans="1:19" x14ac:dyDescent="0.3">
      <c r="A91" s="12"/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11"/>
        <v>3.8956866545258102E-2</v>
      </c>
      <c r="I91" s="8">
        <f t="shared" si="17"/>
        <v>-6.7210947055343917E-2</v>
      </c>
      <c r="J91" s="8">
        <f>('Channel wise traffic'!G91/'Channel wise traffic'!G84)-1</f>
        <v>1.0101021692856316E-2</v>
      </c>
      <c r="K91" s="8">
        <f t="shared" si="18"/>
        <v>-7.6538827195012704E-2</v>
      </c>
      <c r="L91" s="8">
        <f t="shared" si="12"/>
        <v>0.22050000278460005</v>
      </c>
      <c r="M91" s="8">
        <f t="shared" si="13"/>
        <v>0.34339995494125691</v>
      </c>
      <c r="N91" s="8">
        <f t="shared" si="14"/>
        <v>0.68000004707214212</v>
      </c>
      <c r="O91" s="8">
        <f t="shared" si="15"/>
        <v>0.75659983403609843</v>
      </c>
      <c r="P91" s="14">
        <f t="shared" si="16"/>
        <v>7</v>
      </c>
      <c r="Q91" s="18" t="str">
        <f t="shared" si="19"/>
        <v/>
      </c>
      <c r="R91" s="10" t="str">
        <f t="shared" si="20"/>
        <v xml:space="preserve"> </v>
      </c>
      <c r="S91" s="10" t="str">
        <f t="shared" si="21"/>
        <v xml:space="preserve"> </v>
      </c>
    </row>
    <row r="92" spans="1:19" x14ac:dyDescent="0.3">
      <c r="A92" s="12"/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11"/>
        <v>3.8478904444791441E-2</v>
      </c>
      <c r="I92" s="8">
        <f t="shared" si="17"/>
        <v>-0.10790000739365102</v>
      </c>
      <c r="J92" s="8">
        <f>('Channel wise traffic'!G92/'Channel wise traffic'!G85)-1</f>
        <v>-5.9405963305433462E-2</v>
      </c>
      <c r="K92" s="8">
        <f t="shared" si="18"/>
        <v>-5.1556850626484518E-2</v>
      </c>
      <c r="L92" s="8">
        <f t="shared" si="12"/>
        <v>0.20159999951225532</v>
      </c>
      <c r="M92" s="8">
        <f t="shared" si="13"/>
        <v>0.32639990415578873</v>
      </c>
      <c r="N92" s="8">
        <f t="shared" si="14"/>
        <v>0.71399991376093885</v>
      </c>
      <c r="O92" s="8">
        <f t="shared" si="15"/>
        <v>0.81900016620141913</v>
      </c>
      <c r="P92" s="14">
        <f t="shared" si="16"/>
        <v>1</v>
      </c>
      <c r="Q92" s="18" t="str">
        <f t="shared" si="19"/>
        <v/>
      </c>
      <c r="R92" s="10" t="str">
        <f t="shared" si="20"/>
        <v xml:space="preserve"> </v>
      </c>
      <c r="S92" s="10" t="str">
        <f t="shared" si="21"/>
        <v xml:space="preserve"> </v>
      </c>
    </row>
    <row r="93" spans="1:19" x14ac:dyDescent="0.3">
      <c r="A93" s="12"/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11"/>
        <v>6.4712648261496586E-2</v>
      </c>
      <c r="I93" s="8">
        <f t="shared" si="17"/>
        <v>8.3129559033894296E-3</v>
      </c>
      <c r="J93" s="8">
        <f>('Channel wise traffic'!G93/'Channel wise traffic'!G86)-1</f>
        <v>-5.8252370326638991E-2</v>
      </c>
      <c r="K93" s="8">
        <f t="shared" si="18"/>
        <v>7.068280972632901E-2</v>
      </c>
      <c r="L93" s="8">
        <f t="shared" si="12"/>
        <v>0.25749996914432954</v>
      </c>
      <c r="M93" s="8">
        <f t="shared" si="13"/>
        <v>0.41999997050391119</v>
      </c>
      <c r="N93" s="8">
        <f t="shared" si="14"/>
        <v>0.71540003195409851</v>
      </c>
      <c r="O93" s="8">
        <f t="shared" si="15"/>
        <v>0.8363995231530309</v>
      </c>
      <c r="P93" s="14">
        <f t="shared" si="16"/>
        <v>2</v>
      </c>
      <c r="Q93" s="18" t="str">
        <f t="shared" si="19"/>
        <v/>
      </c>
      <c r="R93" s="10" t="str">
        <f t="shared" si="20"/>
        <v xml:space="preserve"> </v>
      </c>
      <c r="S93" s="10" t="str">
        <f t="shared" si="21"/>
        <v xml:space="preserve"> </v>
      </c>
    </row>
    <row r="94" spans="1:19" x14ac:dyDescent="0.3">
      <c r="A94" s="12"/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11"/>
        <v>5.7424291241139895E-2</v>
      </c>
      <c r="I94" s="8">
        <f t="shared" si="17"/>
        <v>3.9878784124722788E-2</v>
      </c>
      <c r="J94" s="8">
        <f>('Channel wise traffic'!G94/'Channel wise traffic'!G87)-1</f>
        <v>9.3749977516524474E-2</v>
      </c>
      <c r="K94" s="8">
        <f t="shared" si="18"/>
        <v>-4.9253701326889554E-2</v>
      </c>
      <c r="L94" s="8">
        <f t="shared" si="12"/>
        <v>0.24999996710988942</v>
      </c>
      <c r="M94" s="8">
        <f t="shared" si="13"/>
        <v>0.39599996561886652</v>
      </c>
      <c r="N94" s="8">
        <f t="shared" si="14"/>
        <v>0.69349998250290035</v>
      </c>
      <c r="O94" s="8">
        <f t="shared" si="15"/>
        <v>0.83640012570356947</v>
      </c>
      <c r="P94" s="14">
        <f t="shared" si="16"/>
        <v>3</v>
      </c>
      <c r="Q94" s="18" t="str">
        <f t="shared" si="19"/>
        <v/>
      </c>
      <c r="R94" s="10" t="str">
        <f t="shared" si="20"/>
        <v xml:space="preserve"> </v>
      </c>
      <c r="S94" s="10" t="str">
        <f t="shared" si="21"/>
        <v xml:space="preserve"> </v>
      </c>
    </row>
    <row r="95" spans="1:19" x14ac:dyDescent="0.3">
      <c r="A95" s="12"/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11"/>
        <v>5.9721237470304701E-2</v>
      </c>
      <c r="I95" s="8">
        <f t="shared" si="17"/>
        <v>0.16161637241398497</v>
      </c>
      <c r="J95" s="8">
        <f>('Channel wise traffic'!G95/'Channel wise traffic'!G88)-1</f>
        <v>7.2916633191269842E-2</v>
      </c>
      <c r="K95" s="8">
        <f t="shared" si="18"/>
        <v>8.267155931340886E-2</v>
      </c>
      <c r="L95" s="8">
        <f t="shared" si="12"/>
        <v>0.24750000670575076</v>
      </c>
      <c r="M95" s="8">
        <f t="shared" si="13"/>
        <v>0.41599983960386488</v>
      </c>
      <c r="N95" s="8">
        <f t="shared" si="14"/>
        <v>0.69350010008262786</v>
      </c>
      <c r="O95" s="8">
        <f t="shared" si="15"/>
        <v>0.83639974505352499</v>
      </c>
      <c r="P95" s="14">
        <f t="shared" si="16"/>
        <v>4</v>
      </c>
      <c r="Q95" s="18" t="str">
        <f t="shared" si="19"/>
        <v/>
      </c>
      <c r="R95" s="10" t="str">
        <f t="shared" si="20"/>
        <v xml:space="preserve"> </v>
      </c>
      <c r="S95" s="10" t="str">
        <f t="shared" si="21"/>
        <v xml:space="preserve"> </v>
      </c>
    </row>
    <row r="96" spans="1:19" x14ac:dyDescent="0.3">
      <c r="A96" s="12"/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11"/>
        <v>2.8362399667348135E-2</v>
      </c>
      <c r="I96" s="8">
        <f t="shared" si="17"/>
        <v>-0.52087951809985289</v>
      </c>
      <c r="J96" s="8">
        <f>('Channel wise traffic'!G96/'Channel wise traffic'!G89)-1</f>
        <v>3.0302975335167126E-2</v>
      </c>
      <c r="K96" s="8">
        <f t="shared" si="18"/>
        <v>-0.53497129252622422</v>
      </c>
      <c r="L96" s="8">
        <f t="shared" si="12"/>
        <v>0.26249996219249577</v>
      </c>
      <c r="M96" s="8">
        <f t="shared" si="13"/>
        <v>0.19999993121021695</v>
      </c>
      <c r="N96" s="8">
        <f t="shared" si="14"/>
        <v>0.69350013714967718</v>
      </c>
      <c r="O96" s="8">
        <f t="shared" si="15"/>
        <v>0.77899977061802939</v>
      </c>
      <c r="P96" s="14">
        <f t="shared" si="16"/>
        <v>5</v>
      </c>
      <c r="Q96" s="18">
        <f t="shared" si="19"/>
        <v>43559</v>
      </c>
      <c r="R96" s="10" t="str">
        <f t="shared" si="20"/>
        <v xml:space="preserve"> </v>
      </c>
      <c r="S96" s="10">
        <f t="shared" si="21"/>
        <v>43559</v>
      </c>
    </row>
    <row r="97" spans="1:19" x14ac:dyDescent="0.3">
      <c r="A97" s="12"/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11"/>
        <v>6.9335014726357003E-2</v>
      </c>
      <c r="I97" s="8">
        <f t="shared" si="17"/>
        <v>0.12652928215188264</v>
      </c>
      <c r="J97" s="8">
        <f>('Channel wise traffic'!G97/'Channel wise traffic'!G90)-1</f>
        <v>-9.5237928177200892E-3</v>
      </c>
      <c r="K97" s="8">
        <f t="shared" si="18"/>
        <v>0.13736127433753009</v>
      </c>
      <c r="L97" s="8">
        <f t="shared" si="12"/>
        <v>0.26249995904548801</v>
      </c>
      <c r="M97" s="8">
        <f t="shared" si="13"/>
        <v>0.40800002293874699</v>
      </c>
      <c r="N97" s="8">
        <f t="shared" si="14"/>
        <v>0.76650003885961093</v>
      </c>
      <c r="O97" s="8">
        <f t="shared" si="15"/>
        <v>0.84459985675268701</v>
      </c>
      <c r="P97" s="14">
        <f t="shared" si="16"/>
        <v>6</v>
      </c>
      <c r="Q97" s="18" t="str">
        <f t="shared" si="19"/>
        <v/>
      </c>
      <c r="R97" s="10" t="str">
        <f t="shared" si="20"/>
        <v xml:space="preserve"> </v>
      </c>
      <c r="S97" s="10" t="str">
        <f t="shared" si="21"/>
        <v xml:space="preserve"> </v>
      </c>
    </row>
    <row r="98" spans="1:19" x14ac:dyDescent="0.3">
      <c r="A98" s="12"/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11"/>
        <v>3.9763317563929063E-2</v>
      </c>
      <c r="I98" s="8">
        <f t="shared" si="17"/>
        <v>6.1529171460528609E-2</v>
      </c>
      <c r="J98" s="8">
        <f>('Channel wise traffic'!G98/'Channel wise traffic'!G91)-1</f>
        <v>4.0000000891072141E-2</v>
      </c>
      <c r="K98" s="8">
        <f t="shared" si="18"/>
        <v>2.0701126404354619E-2</v>
      </c>
      <c r="L98" s="8">
        <f t="shared" si="12"/>
        <v>0.2141999822642397</v>
      </c>
      <c r="M98" s="8">
        <f t="shared" si="13"/>
        <v>0.34340003434000343</v>
      </c>
      <c r="N98" s="8">
        <f t="shared" si="14"/>
        <v>0.66639982527664532</v>
      </c>
      <c r="O98" s="8">
        <f t="shared" si="15"/>
        <v>0.81120005663303496</v>
      </c>
      <c r="P98" s="14">
        <f t="shared" si="16"/>
        <v>7</v>
      </c>
      <c r="Q98" s="18" t="str">
        <f t="shared" si="19"/>
        <v/>
      </c>
      <c r="R98" s="10" t="str">
        <f t="shared" si="20"/>
        <v xml:space="preserve"> </v>
      </c>
      <c r="S98" s="10" t="str">
        <f t="shared" si="21"/>
        <v xml:space="preserve"> </v>
      </c>
    </row>
    <row r="99" spans="1:19" x14ac:dyDescent="0.3">
      <c r="A99" s="12"/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11"/>
        <v>3.4898000100245602E-2</v>
      </c>
      <c r="I99" s="8">
        <f t="shared" si="17"/>
        <v>-8.3514783877319365E-2</v>
      </c>
      <c r="J99" s="8">
        <f>('Channel wise traffic'!G99/'Channel wise traffic'!G92)-1</f>
        <v>1.0526304435092948E-2</v>
      </c>
      <c r="K99" s="8">
        <f t="shared" si="18"/>
        <v>-9.306149424507737E-2</v>
      </c>
      <c r="L99" s="8">
        <f t="shared" si="12"/>
        <v>0.20159998477751973</v>
      </c>
      <c r="M99" s="8">
        <f t="shared" si="13"/>
        <v>0.3433999610027047</v>
      </c>
      <c r="N99" s="8">
        <f t="shared" si="14"/>
        <v>0.6527999747937242</v>
      </c>
      <c r="O99" s="8">
        <f t="shared" si="15"/>
        <v>0.77219978095589692</v>
      </c>
      <c r="P99" s="14">
        <f t="shared" si="16"/>
        <v>1</v>
      </c>
      <c r="Q99" s="18" t="str">
        <f t="shared" si="19"/>
        <v/>
      </c>
      <c r="R99" s="10" t="str">
        <f t="shared" si="20"/>
        <v xml:space="preserve"> </v>
      </c>
      <c r="S99" s="10" t="str">
        <f t="shared" si="21"/>
        <v xml:space="preserve"> </v>
      </c>
    </row>
    <row r="100" spans="1:19" x14ac:dyDescent="0.3">
      <c r="A100" s="12"/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11"/>
        <v>5.8585824007785614E-2</v>
      </c>
      <c r="I100" s="8">
        <f t="shared" si="17"/>
        <v>-7.6010929963872487E-2</v>
      </c>
      <c r="J100" s="8">
        <f>('Channel wise traffic'!G100/'Channel wise traffic'!G93)-1</f>
        <v>2.0618566978098496E-2</v>
      </c>
      <c r="K100" s="8">
        <f t="shared" si="18"/>
        <v>-9.46773840710885E-2</v>
      </c>
      <c r="L100" s="8">
        <f t="shared" si="12"/>
        <v>0.25749999988372185</v>
      </c>
      <c r="M100" s="8">
        <f t="shared" si="13"/>
        <v>0.39199984538390581</v>
      </c>
      <c r="N100" s="8">
        <f t="shared" si="14"/>
        <v>0.70079982453440337</v>
      </c>
      <c r="O100" s="8">
        <f t="shared" si="15"/>
        <v>0.82820038740372437</v>
      </c>
      <c r="P100" s="14">
        <f t="shared" si="16"/>
        <v>2</v>
      </c>
      <c r="Q100" s="18" t="str">
        <f t="shared" si="19"/>
        <v/>
      </c>
      <c r="R100" s="10" t="str">
        <f t="shared" si="20"/>
        <v xml:space="preserve"> </v>
      </c>
      <c r="S100" s="10" t="str">
        <f t="shared" si="21"/>
        <v xml:space="preserve"> </v>
      </c>
    </row>
    <row r="101" spans="1:19" x14ac:dyDescent="0.3">
      <c r="A101" s="12"/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11"/>
        <v>6.088660029266936E-2</v>
      </c>
      <c r="I101" s="8">
        <f t="shared" si="17"/>
        <v>9.8032926600166714E-3</v>
      </c>
      <c r="J101" s="8">
        <f>('Channel wise traffic'!G101/'Channel wise traffic'!G94)-1</f>
        <v>-4.7619051795569911E-2</v>
      </c>
      <c r="K101" s="8">
        <f t="shared" si="18"/>
        <v>6.0293457293017383E-2</v>
      </c>
      <c r="L101" s="8">
        <f t="shared" si="12"/>
        <v>0.25749999769769227</v>
      </c>
      <c r="M101" s="8">
        <f t="shared" si="13"/>
        <v>0.39599997496519718</v>
      </c>
      <c r="N101" s="8">
        <f t="shared" si="14"/>
        <v>0.69349975638028516</v>
      </c>
      <c r="O101" s="8">
        <f t="shared" si="15"/>
        <v>0.86099974800864976</v>
      </c>
      <c r="P101" s="14">
        <f t="shared" si="16"/>
        <v>3</v>
      </c>
      <c r="Q101" s="18" t="str">
        <f t="shared" si="19"/>
        <v/>
      </c>
      <c r="R101" s="10" t="str">
        <f t="shared" si="20"/>
        <v xml:space="preserve"> </v>
      </c>
      <c r="S101" s="10" t="str">
        <f t="shared" si="21"/>
        <v xml:space="preserve"> </v>
      </c>
    </row>
    <row r="102" spans="1:19" x14ac:dyDescent="0.3">
      <c r="A102" s="12"/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11"/>
        <v>5.6299004561220382E-2</v>
      </c>
      <c r="I102" s="8">
        <f t="shared" si="17"/>
        <v>-9.3912999215507775E-2</v>
      </c>
      <c r="J102" s="8">
        <f>('Channel wise traffic'!G102/'Channel wise traffic'!G95)-1</f>
        <v>-3.8834883747753235E-2</v>
      </c>
      <c r="K102" s="8">
        <f t="shared" si="18"/>
        <v>-5.7303449393291017E-2</v>
      </c>
      <c r="L102" s="8">
        <f t="shared" si="12"/>
        <v>0.24999996511655004</v>
      </c>
      <c r="M102" s="8">
        <f t="shared" si="13"/>
        <v>0.38400004762754369</v>
      </c>
      <c r="N102" s="8">
        <f t="shared" si="14"/>
        <v>0.73730000155037556</v>
      </c>
      <c r="O102" s="8">
        <f t="shared" si="15"/>
        <v>0.79539939242961788</v>
      </c>
      <c r="P102" s="14">
        <f t="shared" si="16"/>
        <v>4</v>
      </c>
      <c r="Q102" s="18" t="str">
        <f t="shared" si="19"/>
        <v/>
      </c>
      <c r="R102" s="10" t="str">
        <f t="shared" si="20"/>
        <v xml:space="preserve"> </v>
      </c>
      <c r="S102" s="10" t="str">
        <f t="shared" si="21"/>
        <v xml:space="preserve"> </v>
      </c>
    </row>
    <row r="103" spans="1:19" x14ac:dyDescent="0.3">
      <c r="A103" s="12"/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11"/>
        <v>5.8587237081908793E-2</v>
      </c>
      <c r="I103" s="8">
        <f t="shared" si="17"/>
        <v>0.9239043412518404</v>
      </c>
      <c r="J103" s="8">
        <f>('Channel wise traffic'!G103/'Channel wise traffic'!G96)-1</f>
        <v>-6.8627420442282427E-2</v>
      </c>
      <c r="K103" s="8">
        <f t="shared" si="18"/>
        <v>1.0656657324153227</v>
      </c>
      <c r="L103" s="8">
        <f t="shared" si="12"/>
        <v>0.24749997249348119</v>
      </c>
      <c r="M103" s="8">
        <f t="shared" si="13"/>
        <v>0.38799997414952425</v>
      </c>
      <c r="N103" s="8">
        <f t="shared" si="14"/>
        <v>0.75919979406836124</v>
      </c>
      <c r="O103" s="8">
        <f t="shared" si="15"/>
        <v>0.80360028906556957</v>
      </c>
      <c r="P103" s="14">
        <f t="shared" si="16"/>
        <v>5</v>
      </c>
      <c r="Q103" s="18">
        <f t="shared" si="19"/>
        <v>43566</v>
      </c>
      <c r="R103" s="10" t="str">
        <f t="shared" si="20"/>
        <v xml:space="preserve"> </v>
      </c>
      <c r="S103" s="10">
        <f t="shared" si="21"/>
        <v>43566</v>
      </c>
    </row>
    <row r="104" spans="1:19" x14ac:dyDescent="0.3">
      <c r="A104" s="12"/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11"/>
        <v>5.5172357300906243E-2</v>
      </c>
      <c r="I104" s="8">
        <f t="shared" si="17"/>
        <v>-0.27312591355188975</v>
      </c>
      <c r="J104" s="8">
        <f>('Channel wise traffic'!G104/'Channel wise traffic'!G97)-1</f>
        <v>-8.6538441103775954E-2</v>
      </c>
      <c r="K104" s="8">
        <f t="shared" si="18"/>
        <v>-0.20426414390111858</v>
      </c>
      <c r="L104" s="8">
        <f t="shared" si="12"/>
        <v>0.24499995710437156</v>
      </c>
      <c r="M104" s="8">
        <f t="shared" si="13"/>
        <v>0.38000003956705725</v>
      </c>
      <c r="N104" s="8">
        <f t="shared" si="14"/>
        <v>0.72999963556661585</v>
      </c>
      <c r="O104" s="8">
        <f t="shared" si="15"/>
        <v>0.8118003731343284</v>
      </c>
      <c r="P104" s="14">
        <f t="shared" si="16"/>
        <v>6</v>
      </c>
      <c r="Q104" s="18">
        <f t="shared" si="19"/>
        <v>43567</v>
      </c>
      <c r="R104" s="10" t="str">
        <f t="shared" si="20"/>
        <v xml:space="preserve"> </v>
      </c>
      <c r="S104" s="10">
        <f t="shared" si="21"/>
        <v>43567</v>
      </c>
    </row>
    <row r="105" spans="1:19" x14ac:dyDescent="0.3">
      <c r="A105" s="12"/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11"/>
        <v>3.7101778988150598E-2</v>
      </c>
      <c r="I105" s="8">
        <f t="shared" si="17"/>
        <v>-0.13870878771620221</v>
      </c>
      <c r="J105" s="8">
        <f>('Channel wise traffic'!G105/'Channel wise traffic'!G98)-1</f>
        <v>-7.6923099990770072E-2</v>
      </c>
      <c r="K105" s="8">
        <f t="shared" si="18"/>
        <v>-6.6934520025885735E-2</v>
      </c>
      <c r="L105" s="8">
        <f t="shared" si="12"/>
        <v>0.21209999220311987</v>
      </c>
      <c r="M105" s="8">
        <f t="shared" si="13"/>
        <v>0.3399999846831675</v>
      </c>
      <c r="N105" s="8">
        <f t="shared" si="14"/>
        <v>0.67999981980196234</v>
      </c>
      <c r="O105" s="8">
        <f t="shared" si="15"/>
        <v>0.75660008612408491</v>
      </c>
      <c r="P105" s="14">
        <f t="shared" si="16"/>
        <v>7</v>
      </c>
      <c r="Q105" s="18" t="str">
        <f t="shared" si="19"/>
        <v/>
      </c>
      <c r="R105" s="10" t="str">
        <f t="shared" si="20"/>
        <v xml:space="preserve"> </v>
      </c>
      <c r="S105" s="10" t="str">
        <f t="shared" si="21"/>
        <v xml:space="preserve"> </v>
      </c>
    </row>
    <row r="106" spans="1:19" x14ac:dyDescent="0.3">
      <c r="A106" s="12"/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11"/>
        <v>4.1354652231300019E-2</v>
      </c>
      <c r="I106" s="8">
        <f t="shared" si="17"/>
        <v>0.28376620785956508</v>
      </c>
      <c r="J106" s="8">
        <f>('Channel wise traffic'!G106/'Channel wise traffic'!G99)-1</f>
        <v>8.3333360405835055E-2</v>
      </c>
      <c r="K106" s="8">
        <f t="shared" si="18"/>
        <v>0.18501496110113713</v>
      </c>
      <c r="L106" s="8">
        <f t="shared" si="12"/>
        <v>0.20999999143199985</v>
      </c>
      <c r="M106" s="8">
        <f t="shared" si="13"/>
        <v>0.35359995250879722</v>
      </c>
      <c r="N106" s="8">
        <f t="shared" si="14"/>
        <v>0.68000003461539127</v>
      </c>
      <c r="O106" s="8">
        <f t="shared" si="15"/>
        <v>0.81900011580883991</v>
      </c>
      <c r="P106" s="14">
        <f t="shared" si="16"/>
        <v>1</v>
      </c>
      <c r="Q106" s="18">
        <f t="shared" si="19"/>
        <v>43569</v>
      </c>
      <c r="R106" s="10" t="str">
        <f t="shared" si="20"/>
        <v xml:space="preserve"> </v>
      </c>
      <c r="S106" s="10" t="str">
        <f t="shared" si="21"/>
        <v xml:space="preserve"> </v>
      </c>
    </row>
    <row r="107" spans="1:19" x14ac:dyDescent="0.3">
      <c r="A107" s="12"/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11"/>
        <v>6.732811730091684E-2</v>
      </c>
      <c r="I107" s="8">
        <f t="shared" si="17"/>
        <v>0.12600537470079898</v>
      </c>
      <c r="J107" s="8">
        <f>('Channel wise traffic'!G107/'Channel wise traffic'!G100)-1</f>
        <v>-2.0202030068046883E-2</v>
      </c>
      <c r="K107" s="8">
        <f t="shared" si="18"/>
        <v>0.14922199083466747</v>
      </c>
      <c r="L107" s="8">
        <f t="shared" si="12"/>
        <v>0.25999999050594758</v>
      </c>
      <c r="M107" s="8">
        <f t="shared" si="13"/>
        <v>0.41199989848666624</v>
      </c>
      <c r="N107" s="8">
        <f t="shared" si="14"/>
        <v>0.76650004209929223</v>
      </c>
      <c r="O107" s="8">
        <f t="shared" si="15"/>
        <v>0.81999998843704058</v>
      </c>
      <c r="P107" s="14">
        <f t="shared" si="16"/>
        <v>2</v>
      </c>
      <c r="Q107" s="18" t="str">
        <f t="shared" si="19"/>
        <v/>
      </c>
      <c r="R107" s="10" t="str">
        <f t="shared" si="20"/>
        <v xml:space="preserve"> </v>
      </c>
      <c r="S107" s="10" t="str">
        <f t="shared" si="21"/>
        <v xml:space="preserve"> </v>
      </c>
    </row>
    <row r="108" spans="1:19" x14ac:dyDescent="0.3">
      <c r="A108" s="12"/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11"/>
        <v>5.7391572154721807E-2</v>
      </c>
      <c r="I108" s="8">
        <f t="shared" si="17"/>
        <v>-1.9698327529031001E-2</v>
      </c>
      <c r="J108" s="8">
        <f>('Channel wise traffic'!G108/'Channel wise traffic'!G101)-1</f>
        <v>4.0000022102156363E-2</v>
      </c>
      <c r="K108" s="8">
        <f t="shared" si="18"/>
        <v>-5.7402254702145883E-2</v>
      </c>
      <c r="L108" s="8">
        <f t="shared" si="12"/>
        <v>0.25999996280887561</v>
      </c>
      <c r="M108" s="8">
        <f t="shared" si="13"/>
        <v>0.3839999468698147</v>
      </c>
      <c r="N108" s="8">
        <f t="shared" si="14"/>
        <v>0.70810012820461654</v>
      </c>
      <c r="O108" s="8">
        <f t="shared" si="15"/>
        <v>0.81179990956675963</v>
      </c>
      <c r="P108" s="14">
        <f t="shared" si="16"/>
        <v>3</v>
      </c>
      <c r="Q108" s="18" t="str">
        <f t="shared" si="19"/>
        <v/>
      </c>
      <c r="R108" s="10" t="str">
        <f t="shared" si="20"/>
        <v xml:space="preserve"> </v>
      </c>
      <c r="S108" s="10" t="str">
        <f t="shared" si="21"/>
        <v xml:space="preserve"> </v>
      </c>
    </row>
    <row r="109" spans="1:19" x14ac:dyDescent="0.3">
      <c r="A109" s="12"/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11"/>
        <v>6.0912498946295274E-2</v>
      </c>
      <c r="I109" s="8">
        <f t="shared" si="17"/>
        <v>0.10380374707337348</v>
      </c>
      <c r="J109" s="8">
        <f>('Channel wise traffic'!G109/'Channel wise traffic'!G102)-1</f>
        <v>2.0201937045509322E-2</v>
      </c>
      <c r="K109" s="8">
        <f t="shared" si="18"/>
        <v>8.1946286990884687E-2</v>
      </c>
      <c r="L109" s="8">
        <f t="shared" si="12"/>
        <v>0.24249998164992312</v>
      </c>
      <c r="M109" s="8">
        <f t="shared" si="13"/>
        <v>0.41199999473597038</v>
      </c>
      <c r="N109" s="8">
        <f t="shared" si="14"/>
        <v>0.70810006219549648</v>
      </c>
      <c r="O109" s="8">
        <f t="shared" si="15"/>
        <v>0.86099942968903553</v>
      </c>
      <c r="P109" s="14">
        <f t="shared" si="16"/>
        <v>4</v>
      </c>
      <c r="Q109" s="18" t="str">
        <f t="shared" si="19"/>
        <v/>
      </c>
      <c r="R109" s="10" t="str">
        <f t="shared" si="20"/>
        <v xml:space="preserve"> </v>
      </c>
      <c r="S109" s="10" t="str">
        <f t="shared" si="21"/>
        <v xml:space="preserve"> </v>
      </c>
    </row>
    <row r="110" spans="1:19" x14ac:dyDescent="0.3">
      <c r="A110" s="12"/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11"/>
        <v>9.1715082005789803E-2</v>
      </c>
      <c r="I110" s="8">
        <f t="shared" si="17"/>
        <v>0.7302283946685022</v>
      </c>
      <c r="J110" s="8">
        <f>('Channel wise traffic'!G110/'Channel wise traffic'!G103)-1</f>
        <v>0.10526311452716519</v>
      </c>
      <c r="K110" s="8">
        <f t="shared" si="18"/>
        <v>0.56544473803340667</v>
      </c>
      <c r="L110" s="8">
        <f t="shared" si="12"/>
        <v>0.23749997094706898</v>
      </c>
      <c r="M110" s="8">
        <f t="shared" si="13"/>
        <v>0.67199992761866711</v>
      </c>
      <c r="N110" s="8">
        <f t="shared" si="14"/>
        <v>0.73000015661961026</v>
      </c>
      <c r="O110" s="8">
        <f t="shared" si="15"/>
        <v>0.78719987834787986</v>
      </c>
      <c r="P110" s="14">
        <f t="shared" si="16"/>
        <v>5</v>
      </c>
      <c r="Q110" s="18">
        <f t="shared" si="19"/>
        <v>43573</v>
      </c>
      <c r="R110" s="10" t="str">
        <f t="shared" si="20"/>
        <v xml:space="preserve"> </v>
      </c>
      <c r="S110" s="10">
        <f t="shared" si="21"/>
        <v>43573</v>
      </c>
    </row>
    <row r="111" spans="1:19" x14ac:dyDescent="0.3">
      <c r="A111" s="12"/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11"/>
        <v>6.409119088762856E-2</v>
      </c>
      <c r="I111" s="8">
        <f t="shared" si="17"/>
        <v>0.2472495952251057</v>
      </c>
      <c r="J111" s="8">
        <f>('Channel wise traffic'!G111/'Channel wise traffic'!G104)-1</f>
        <v>7.3684175322051626E-2</v>
      </c>
      <c r="K111" s="8">
        <f t="shared" si="18"/>
        <v>0.16165402428030418</v>
      </c>
      <c r="L111" s="8">
        <f t="shared" si="12"/>
        <v>0.24999996614253353</v>
      </c>
      <c r="M111" s="8">
        <f t="shared" si="13"/>
        <v>0.41199991838092309</v>
      </c>
      <c r="N111" s="8">
        <f t="shared" si="14"/>
        <v>0.76649998707060718</v>
      </c>
      <c r="O111" s="8">
        <f t="shared" si="15"/>
        <v>0.81180011710458899</v>
      </c>
      <c r="P111" s="14">
        <f t="shared" si="16"/>
        <v>6</v>
      </c>
      <c r="Q111" s="18">
        <f t="shared" si="19"/>
        <v>43574</v>
      </c>
      <c r="R111" s="10" t="str">
        <f t="shared" si="20"/>
        <v xml:space="preserve"> </v>
      </c>
      <c r="S111" s="10" t="str">
        <f t="shared" si="21"/>
        <v xml:space="preserve"> </v>
      </c>
    </row>
    <row r="112" spans="1:19" x14ac:dyDescent="0.3">
      <c r="A112" s="12"/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11"/>
        <v>3.5929823399204329E-2</v>
      </c>
      <c r="I112" s="8">
        <f t="shared" si="17"/>
        <v>-1.3246855591761975E-3</v>
      </c>
      <c r="J112" s="8">
        <f>('Channel wise traffic'!G112/'Channel wise traffic'!G105)-1</f>
        <v>3.1250013052813275E-2</v>
      </c>
      <c r="K112" s="8">
        <f t="shared" si="18"/>
        <v>-3.1587584771085031E-2</v>
      </c>
      <c r="L112" s="8">
        <f t="shared" si="12"/>
        <v>0.21629998866133376</v>
      </c>
      <c r="M112" s="8">
        <f t="shared" si="13"/>
        <v>0.34339992401604735</v>
      </c>
      <c r="N112" s="8">
        <f t="shared" si="14"/>
        <v>0.64599989518172185</v>
      </c>
      <c r="O112" s="8">
        <f t="shared" si="15"/>
        <v>0.74880018608018895</v>
      </c>
      <c r="P112" s="14">
        <f t="shared" si="16"/>
        <v>7</v>
      </c>
      <c r="Q112" s="18" t="str">
        <f t="shared" si="19"/>
        <v/>
      </c>
      <c r="R112" s="10" t="str">
        <f t="shared" si="20"/>
        <v xml:space="preserve"> </v>
      </c>
      <c r="S112" s="10" t="str">
        <f t="shared" si="21"/>
        <v xml:space="preserve"> </v>
      </c>
    </row>
    <row r="113" spans="1:19" x14ac:dyDescent="0.3">
      <c r="A113" s="12"/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11"/>
        <v>4.1341993011082281E-2</v>
      </c>
      <c r="I113" s="8">
        <f t="shared" si="17"/>
        <v>-3.0611356968823777E-4</v>
      </c>
      <c r="J113" s="8">
        <f>('Channel wise traffic'!G113/'Channel wise traffic'!G106)-1</f>
        <v>0</v>
      </c>
      <c r="K113" s="8">
        <f t="shared" si="18"/>
        <v>-3.0611356968823777E-4</v>
      </c>
      <c r="L113" s="8">
        <f t="shared" si="12"/>
        <v>0.21629999910035999</v>
      </c>
      <c r="M113" s="8">
        <f t="shared" si="13"/>
        <v>0.35019997447029072</v>
      </c>
      <c r="N113" s="8">
        <f t="shared" si="14"/>
        <v>0.66639991199923765</v>
      </c>
      <c r="O113" s="8">
        <f t="shared" si="15"/>
        <v>0.81899990325093819</v>
      </c>
      <c r="P113" s="14">
        <f t="shared" si="16"/>
        <v>1</v>
      </c>
      <c r="Q113" s="18" t="str">
        <f t="shared" si="19"/>
        <v/>
      </c>
      <c r="R113" s="10" t="str">
        <f t="shared" si="20"/>
        <v xml:space="preserve"> </v>
      </c>
      <c r="S113" s="10" t="str">
        <f t="shared" si="21"/>
        <v xml:space="preserve"> </v>
      </c>
    </row>
    <row r="114" spans="1:19" x14ac:dyDescent="0.3">
      <c r="A114" s="12"/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11"/>
        <v>7.0014762589378707E-2</v>
      </c>
      <c r="I114" s="8">
        <f t="shared" si="17"/>
        <v>2.9183076903552152E-2</v>
      </c>
      <c r="J114" s="8">
        <f>('Channel wise traffic'!G114/'Channel wise traffic'!G107)-1</f>
        <v>-1.0309307224181552E-2</v>
      </c>
      <c r="K114" s="8">
        <f t="shared" si="18"/>
        <v>3.9903763779018941E-2</v>
      </c>
      <c r="L114" s="8">
        <f t="shared" si="12"/>
        <v>0.2574999834521628</v>
      </c>
      <c r="M114" s="8">
        <f t="shared" si="13"/>
        <v>0.41199986737514172</v>
      </c>
      <c r="N114" s="8">
        <f t="shared" si="14"/>
        <v>0.76649989691802989</v>
      </c>
      <c r="O114" s="8">
        <f t="shared" si="15"/>
        <v>0.86100017164404918</v>
      </c>
      <c r="P114" s="14">
        <f t="shared" si="16"/>
        <v>2</v>
      </c>
      <c r="Q114" s="18" t="str">
        <f t="shared" si="19"/>
        <v/>
      </c>
      <c r="R114" s="10" t="str">
        <f t="shared" si="20"/>
        <v xml:space="preserve"> </v>
      </c>
      <c r="S114" s="10" t="str">
        <f t="shared" si="21"/>
        <v xml:space="preserve"> </v>
      </c>
    </row>
    <row r="115" spans="1:19" x14ac:dyDescent="0.3">
      <c r="A115" s="12"/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11"/>
        <v>5.5667765457173127E-2</v>
      </c>
      <c r="I115" s="8">
        <f t="shared" si="17"/>
        <v>-0.11397510352957152</v>
      </c>
      <c r="J115" s="8">
        <f>('Channel wise traffic'!G115/'Channel wise traffic'!G108)-1</f>
        <v>-8.6538441103775954E-2</v>
      </c>
      <c r="K115" s="8">
        <f t="shared" si="18"/>
        <v>-3.0035885633198478E-2</v>
      </c>
      <c r="L115" s="8">
        <f t="shared" si="12"/>
        <v>0.23749995940667931</v>
      </c>
      <c r="M115" s="8">
        <f t="shared" si="13"/>
        <v>0.38399999673467655</v>
      </c>
      <c r="N115" s="8">
        <f t="shared" si="14"/>
        <v>0.75189972310652164</v>
      </c>
      <c r="O115" s="8">
        <f t="shared" si="15"/>
        <v>0.81180010560042748</v>
      </c>
      <c r="P115" s="14">
        <f t="shared" si="16"/>
        <v>3</v>
      </c>
      <c r="Q115" s="18" t="str">
        <f t="shared" si="19"/>
        <v/>
      </c>
      <c r="R115" s="10" t="str">
        <f t="shared" si="20"/>
        <v xml:space="preserve"> </v>
      </c>
      <c r="S115" s="10" t="str">
        <f t="shared" si="21"/>
        <v xml:space="preserve"> </v>
      </c>
    </row>
    <row r="116" spans="1:19" x14ac:dyDescent="0.3">
      <c r="A116" s="12"/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11"/>
        <v>6.8007914413091106E-2</v>
      </c>
      <c r="I116" s="8">
        <f t="shared" si="17"/>
        <v>0.10543108751981545</v>
      </c>
      <c r="J116" s="8">
        <f>('Channel wise traffic'!G116/'Channel wise traffic'!G109)-1</f>
        <v>-9.9009729462398166E-3</v>
      </c>
      <c r="K116" s="8">
        <f t="shared" si="18"/>
        <v>0.11648537803467307</v>
      </c>
      <c r="L116" s="8">
        <f t="shared" si="12"/>
        <v>0.2624999654653839</v>
      </c>
      <c r="M116" s="8">
        <f t="shared" si="13"/>
        <v>0.40800003367947768</v>
      </c>
      <c r="N116" s="8">
        <f t="shared" si="14"/>
        <v>0.7591996653377342</v>
      </c>
      <c r="O116" s="8">
        <f t="shared" si="15"/>
        <v>0.83639995175108994</v>
      </c>
      <c r="P116" s="14">
        <f t="shared" si="16"/>
        <v>4</v>
      </c>
      <c r="Q116" s="18" t="str">
        <f t="shared" si="19"/>
        <v/>
      </c>
      <c r="R116" s="10" t="str">
        <f t="shared" si="20"/>
        <v xml:space="preserve"> </v>
      </c>
      <c r="S116" s="10" t="str">
        <f t="shared" si="21"/>
        <v xml:space="preserve"> </v>
      </c>
    </row>
    <row r="117" spans="1:19" x14ac:dyDescent="0.3">
      <c r="A117" s="12"/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11"/>
        <v>5.6230073252415767E-2</v>
      </c>
      <c r="I117" s="8">
        <f t="shared" si="17"/>
        <v>-0.38690483590402214</v>
      </c>
      <c r="J117" s="8">
        <f>('Channel wise traffic'!G117/'Channel wise traffic'!G110)-1</f>
        <v>0</v>
      </c>
      <c r="K117" s="8">
        <f t="shared" si="18"/>
        <v>-0.38690483590402214</v>
      </c>
      <c r="L117" s="8">
        <f t="shared" si="12"/>
        <v>0.24999996710988942</v>
      </c>
      <c r="M117" s="8">
        <f t="shared" si="13"/>
        <v>0.38399989755825542</v>
      </c>
      <c r="N117" s="8">
        <f t="shared" si="14"/>
        <v>0.69350013498654928</v>
      </c>
      <c r="O117" s="8">
        <f t="shared" si="15"/>
        <v>0.84459992648928361</v>
      </c>
      <c r="P117" s="14">
        <f t="shared" si="16"/>
        <v>5</v>
      </c>
      <c r="Q117" s="18">
        <f t="shared" si="19"/>
        <v>43580</v>
      </c>
      <c r="R117" s="10" t="str">
        <f t="shared" si="20"/>
        <v xml:space="preserve"> </v>
      </c>
      <c r="S117" s="10">
        <f t="shared" si="21"/>
        <v>43580</v>
      </c>
    </row>
    <row r="118" spans="1:19" x14ac:dyDescent="0.3">
      <c r="A118" s="12"/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11"/>
        <v>5.9047015245385151E-2</v>
      </c>
      <c r="I118" s="8">
        <f t="shared" si="17"/>
        <v>-7.8703103693101739E-2</v>
      </c>
      <c r="J118" s="8">
        <f>('Channel wise traffic'!G118/'Channel wise traffic'!G111)-1</f>
        <v>0</v>
      </c>
      <c r="K118" s="8">
        <f t="shared" si="18"/>
        <v>-7.8703103693101739E-2</v>
      </c>
      <c r="L118" s="8">
        <f t="shared" si="12"/>
        <v>0.25999997201116104</v>
      </c>
      <c r="M118" s="8">
        <f t="shared" si="13"/>
        <v>0.37999992360365714</v>
      </c>
      <c r="N118" s="8">
        <f t="shared" si="14"/>
        <v>0.70079996856417792</v>
      </c>
      <c r="O118" s="8">
        <f t="shared" si="15"/>
        <v>0.85279975172142208</v>
      </c>
      <c r="P118" s="14">
        <f t="shared" si="16"/>
        <v>6</v>
      </c>
      <c r="Q118" s="18" t="str">
        <f t="shared" si="19"/>
        <v/>
      </c>
      <c r="R118" s="10" t="str">
        <f t="shared" si="20"/>
        <v xml:space="preserve"> </v>
      </c>
      <c r="S118" s="10" t="str">
        <f t="shared" si="21"/>
        <v xml:space="preserve"> </v>
      </c>
    </row>
    <row r="119" spans="1:19" x14ac:dyDescent="0.3">
      <c r="A119" s="12"/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11"/>
        <v>3.7009020915963468E-2</v>
      </c>
      <c r="I119" s="8">
        <f t="shared" si="17"/>
        <v>9.246269927953743E-2</v>
      </c>
      <c r="J119" s="8">
        <f>('Channel wise traffic'!G119/'Channel wise traffic'!G112)-1</f>
        <v>6.0606062651680448E-2</v>
      </c>
      <c r="K119" s="8">
        <f t="shared" si="18"/>
        <v>3.0036259982926472E-2</v>
      </c>
      <c r="L119" s="8">
        <f t="shared" si="12"/>
        <v>0.21209998133416308</v>
      </c>
      <c r="M119" s="8">
        <f t="shared" si="13"/>
        <v>0.32980000042011887</v>
      </c>
      <c r="N119" s="8">
        <f t="shared" si="14"/>
        <v>0.71400004913457926</v>
      </c>
      <c r="O119" s="8">
        <f t="shared" si="15"/>
        <v>0.74099976806481949</v>
      </c>
      <c r="P119" s="14">
        <f t="shared" si="16"/>
        <v>7</v>
      </c>
      <c r="Q119" s="18" t="str">
        <f t="shared" si="19"/>
        <v/>
      </c>
      <c r="R119" s="10" t="str">
        <f t="shared" si="20"/>
        <v xml:space="preserve"> </v>
      </c>
      <c r="S119" s="10" t="str">
        <f t="shared" si="21"/>
        <v xml:space="preserve"> </v>
      </c>
    </row>
    <row r="120" spans="1:19" x14ac:dyDescent="0.3">
      <c r="A120" s="12"/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11"/>
        <v>3.5567744690048933E-2</v>
      </c>
      <c r="I120" s="8">
        <f t="shared" si="17"/>
        <v>-0.14794268586809256</v>
      </c>
      <c r="J120" s="8">
        <f>('Channel wise traffic'!G120/'Channel wise traffic'!G113)-1</f>
        <v>-9.6153955313466044E-3</v>
      </c>
      <c r="K120" s="8">
        <f t="shared" si="18"/>
        <v>-0.13967029406360465</v>
      </c>
      <c r="L120" s="8">
        <f t="shared" si="12"/>
        <v>0.19949999181381664</v>
      </c>
      <c r="M120" s="8">
        <f t="shared" si="13"/>
        <v>0.3535999444936509</v>
      </c>
      <c r="N120" s="8">
        <f t="shared" si="14"/>
        <v>0.65960003262136591</v>
      </c>
      <c r="O120" s="8">
        <f t="shared" si="15"/>
        <v>0.76439984289263474</v>
      </c>
      <c r="P120" s="14">
        <f t="shared" si="16"/>
        <v>1</v>
      </c>
      <c r="Q120" s="18" t="str">
        <f t="shared" si="19"/>
        <v/>
      </c>
      <c r="R120" s="10" t="str">
        <f t="shared" si="20"/>
        <v xml:space="preserve"> </v>
      </c>
      <c r="S120" s="10" t="str">
        <f t="shared" si="21"/>
        <v xml:space="preserve"> </v>
      </c>
    </row>
    <row r="121" spans="1:19" x14ac:dyDescent="0.3">
      <c r="A121" s="12"/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11"/>
        <v>5.8656887949784291E-2</v>
      </c>
      <c r="I121" s="8">
        <f t="shared" si="17"/>
        <v>-0.17094798772087394</v>
      </c>
      <c r="J121" s="8">
        <f>('Channel wise traffic'!G121/'Channel wise traffic'!G114)-1</f>
        <v>-1.0416648180253452E-2</v>
      </c>
      <c r="K121" s="8">
        <f t="shared" si="18"/>
        <v>-0.16222114050726522</v>
      </c>
      <c r="L121" s="8">
        <f t="shared" si="12"/>
        <v>0.25250000327170047</v>
      </c>
      <c r="M121" s="8">
        <f t="shared" si="13"/>
        <v>0.39599999769649252</v>
      </c>
      <c r="N121" s="8">
        <f t="shared" si="14"/>
        <v>0.71540000416880556</v>
      </c>
      <c r="O121" s="8">
        <f t="shared" si="15"/>
        <v>0.81999934951769449</v>
      </c>
      <c r="P121" s="14">
        <f t="shared" si="16"/>
        <v>2</v>
      </c>
      <c r="Q121" s="18" t="str">
        <f t="shared" si="19"/>
        <v/>
      </c>
      <c r="R121" s="10" t="str">
        <f t="shared" si="20"/>
        <v xml:space="preserve"> </v>
      </c>
      <c r="S121" s="10" t="str">
        <f t="shared" si="21"/>
        <v xml:space="preserve"> </v>
      </c>
    </row>
    <row r="122" spans="1:19" x14ac:dyDescent="0.3">
      <c r="A122" s="12"/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11"/>
        <v>5.9170210321743945E-2</v>
      </c>
      <c r="I122" s="8">
        <f t="shared" si="17"/>
        <v>8.5294138133996444E-2</v>
      </c>
      <c r="J122" s="8">
        <f>('Channel wise traffic'!G122/'Channel wise traffic'!G115)-1</f>
        <v>2.1052642293288626E-2</v>
      </c>
      <c r="K122" s="8">
        <f t="shared" si="18"/>
        <v>6.2916929318195036E-2</v>
      </c>
      <c r="L122" s="8">
        <f t="shared" si="12"/>
        <v>0.25249997389135576</v>
      </c>
      <c r="M122" s="8">
        <f t="shared" si="13"/>
        <v>0.40399998571191958</v>
      </c>
      <c r="N122" s="8">
        <f t="shared" si="14"/>
        <v>0.69350009586192907</v>
      </c>
      <c r="O122" s="8">
        <f t="shared" si="15"/>
        <v>0.83639976138696182</v>
      </c>
      <c r="P122" s="14">
        <f t="shared" si="16"/>
        <v>3</v>
      </c>
      <c r="Q122" s="18" t="str">
        <f t="shared" si="19"/>
        <v/>
      </c>
      <c r="R122" s="10" t="str">
        <f t="shared" si="20"/>
        <v xml:space="preserve"> </v>
      </c>
      <c r="S122" s="10" t="str">
        <f t="shared" si="21"/>
        <v xml:space="preserve"> </v>
      </c>
    </row>
    <row r="123" spans="1:19" x14ac:dyDescent="0.3">
      <c r="A123" s="12"/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11"/>
        <v>6.4052350180393486E-2</v>
      </c>
      <c r="I123" s="8">
        <f t="shared" si="17"/>
        <v>-1.1071457346926161E-2</v>
      </c>
      <c r="J123" s="8">
        <f>('Channel wise traffic'!G123/'Channel wise traffic'!G116)-1</f>
        <v>5.0000004604615844E-2</v>
      </c>
      <c r="K123" s="8">
        <f t="shared" si="18"/>
        <v>-5.8163292711358228E-2</v>
      </c>
      <c r="L123" s="8">
        <f t="shared" si="12"/>
        <v>0.24249996941219715</v>
      </c>
      <c r="M123" s="8">
        <f t="shared" si="13"/>
        <v>0.41199997757594925</v>
      </c>
      <c r="N123" s="8">
        <f t="shared" si="14"/>
        <v>0.7445998451455228</v>
      </c>
      <c r="O123" s="8">
        <f t="shared" si="15"/>
        <v>0.86100018981394699</v>
      </c>
      <c r="P123" s="14">
        <f t="shared" si="16"/>
        <v>4</v>
      </c>
      <c r="Q123" s="18" t="str">
        <f t="shared" si="19"/>
        <v/>
      </c>
      <c r="R123" s="10" t="str">
        <f t="shared" si="20"/>
        <v xml:space="preserve"> </v>
      </c>
      <c r="S123" s="10" t="str">
        <f t="shared" si="21"/>
        <v xml:space="preserve"> </v>
      </c>
    </row>
    <row r="124" spans="1:19" x14ac:dyDescent="0.3">
      <c r="A124" s="12"/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11"/>
        <v>6.0362609713774752E-2</v>
      </c>
      <c r="I124" s="8">
        <f t="shared" si="17"/>
        <v>1.9271173724444424E-3</v>
      </c>
      <c r="J124" s="8">
        <f>('Channel wise traffic'!G124/'Channel wise traffic'!G117)-1</f>
        <v>-6.6666637431010201E-2</v>
      </c>
      <c r="K124" s="8">
        <f t="shared" si="18"/>
        <v>7.3493350129709034E-2</v>
      </c>
      <c r="L124" s="8">
        <f t="shared" si="12"/>
        <v>0.25999999154254289</v>
      </c>
      <c r="M124" s="8">
        <f t="shared" si="13"/>
        <v>0.39199989590821704</v>
      </c>
      <c r="N124" s="8">
        <f t="shared" si="14"/>
        <v>0.74459998838261043</v>
      </c>
      <c r="O124" s="8">
        <f t="shared" si="15"/>
        <v>0.79540020233314634</v>
      </c>
      <c r="P124" s="14">
        <f t="shared" si="16"/>
        <v>5</v>
      </c>
      <c r="Q124" s="18" t="str">
        <f t="shared" si="19"/>
        <v/>
      </c>
      <c r="R124" s="10" t="str">
        <f t="shared" si="20"/>
        <v xml:space="preserve"> </v>
      </c>
      <c r="S124" s="10" t="str">
        <f t="shared" si="21"/>
        <v xml:space="preserve"> </v>
      </c>
    </row>
    <row r="125" spans="1:19" x14ac:dyDescent="0.3">
      <c r="A125" s="12"/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11"/>
        <v>6.0440567699216532E-2</v>
      </c>
      <c r="I125" s="8">
        <f t="shared" si="17"/>
        <v>-3.6611108180407914E-2</v>
      </c>
      <c r="J125" s="8">
        <f>('Channel wise traffic'!G125/'Channel wise traffic'!G118)-1</f>
        <v>-5.8823516134325682E-2</v>
      </c>
      <c r="K125" s="8">
        <f t="shared" si="18"/>
        <v>2.3600726438755881E-2</v>
      </c>
      <c r="L125" s="8">
        <f t="shared" si="12"/>
        <v>0.25249999448405425</v>
      </c>
      <c r="M125" s="8">
        <f t="shared" si="13"/>
        <v>0.40799991185884193</v>
      </c>
      <c r="N125" s="8">
        <f t="shared" si="14"/>
        <v>0.72270019885214221</v>
      </c>
      <c r="O125" s="8">
        <f t="shared" si="15"/>
        <v>0.81179975970133389</v>
      </c>
      <c r="P125" s="14">
        <f t="shared" si="16"/>
        <v>6</v>
      </c>
      <c r="Q125" s="18" t="str">
        <f t="shared" si="19"/>
        <v/>
      </c>
      <c r="R125" s="10" t="str">
        <f t="shared" si="20"/>
        <v xml:space="preserve"> </v>
      </c>
      <c r="S125" s="10" t="str">
        <f t="shared" si="21"/>
        <v xml:space="preserve"> </v>
      </c>
    </row>
    <row r="126" spans="1:19" x14ac:dyDescent="0.3">
      <c r="A126" s="12"/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11"/>
        <v>3.4510592618582192E-2</v>
      </c>
      <c r="I126" s="8">
        <f t="shared" si="17"/>
        <v>-0.14743647070153953</v>
      </c>
      <c r="J126" s="8">
        <f>('Channel wise traffic'!G126/'Channel wise traffic'!G119)-1</f>
        <v>-8.5714299050057785E-2</v>
      </c>
      <c r="K126" s="8">
        <f t="shared" si="18"/>
        <v>-6.750862993794049E-2</v>
      </c>
      <c r="L126" s="8">
        <f t="shared" si="12"/>
        <v>0.21629998125035968</v>
      </c>
      <c r="M126" s="8">
        <f t="shared" si="13"/>
        <v>0.32639997614058003</v>
      </c>
      <c r="N126" s="8">
        <f t="shared" si="14"/>
        <v>0.65279982224915944</v>
      </c>
      <c r="O126" s="8">
        <f t="shared" si="15"/>
        <v>0.74879992024643049</v>
      </c>
      <c r="P126" s="14">
        <f t="shared" si="16"/>
        <v>7</v>
      </c>
      <c r="Q126" s="18" t="str">
        <f t="shared" si="19"/>
        <v/>
      </c>
      <c r="R126" s="10" t="str">
        <f t="shared" si="20"/>
        <v xml:space="preserve"> </v>
      </c>
      <c r="S126" s="10" t="str">
        <f t="shared" si="21"/>
        <v xml:space="preserve"> </v>
      </c>
    </row>
    <row r="127" spans="1:19" x14ac:dyDescent="0.3">
      <c r="A127" s="12"/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11"/>
        <v>3.4841870519280171E-2</v>
      </c>
      <c r="I127" s="8">
        <f t="shared" si="17"/>
        <v>-6.796122408523797E-2</v>
      </c>
      <c r="J127" s="8">
        <f>('Channel wise traffic'!G127/'Channel wise traffic'!G120)-1</f>
        <v>-4.8543658453296556E-2</v>
      </c>
      <c r="K127" s="8">
        <f t="shared" si="18"/>
        <v>-2.040821472079013E-2</v>
      </c>
      <c r="L127" s="8">
        <f t="shared" si="12"/>
        <v>0.2015999970903771</v>
      </c>
      <c r="M127" s="8">
        <f t="shared" si="13"/>
        <v>0.35360001118530648</v>
      </c>
      <c r="N127" s="8">
        <f t="shared" si="14"/>
        <v>0.65959980867346935</v>
      </c>
      <c r="O127" s="8">
        <f t="shared" si="15"/>
        <v>0.74099990089460743</v>
      </c>
      <c r="P127" s="14">
        <f t="shared" si="16"/>
        <v>1</v>
      </c>
      <c r="Q127" s="18" t="str">
        <f t="shared" si="19"/>
        <v/>
      </c>
      <c r="R127" s="10" t="str">
        <f t="shared" si="20"/>
        <v xml:space="preserve"> </v>
      </c>
      <c r="S127" s="10" t="str">
        <f t="shared" si="21"/>
        <v xml:space="preserve"> </v>
      </c>
    </row>
    <row r="128" spans="1:19" x14ac:dyDescent="0.3">
      <c r="A128" s="12"/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11"/>
        <v>5.3483391612416623E-2</v>
      </c>
      <c r="I128" s="8">
        <f t="shared" si="17"/>
        <v>-4.0209787320542922E-2</v>
      </c>
      <c r="J128" s="8">
        <f>('Channel wise traffic'!G128/'Channel wise traffic'!G121)-1</f>
        <v>5.2631533028763E-2</v>
      </c>
      <c r="K128" s="8">
        <f t="shared" si="18"/>
        <v>-8.8199297954515754E-2</v>
      </c>
      <c r="L128" s="8">
        <f t="shared" si="12"/>
        <v>0.23749998848846129</v>
      </c>
      <c r="M128" s="8">
        <f t="shared" si="13"/>
        <v>0.37999983714201296</v>
      </c>
      <c r="N128" s="8">
        <f t="shared" si="14"/>
        <v>0.73000001530620839</v>
      </c>
      <c r="O128" s="8">
        <f t="shared" si="15"/>
        <v>0.81180003802090028</v>
      </c>
      <c r="P128" s="14">
        <f t="shared" si="16"/>
        <v>2</v>
      </c>
      <c r="Q128" s="18" t="str">
        <f t="shared" si="19"/>
        <v/>
      </c>
      <c r="R128" s="10" t="str">
        <f t="shared" si="20"/>
        <v xml:space="preserve"> </v>
      </c>
      <c r="S128" s="10" t="str">
        <f t="shared" si="21"/>
        <v xml:space="preserve"> </v>
      </c>
    </row>
    <row r="129" spans="1:19" x14ac:dyDescent="0.3">
      <c r="A129" s="12"/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11"/>
        <v>5.9077396678636714E-2</v>
      </c>
      <c r="I129" s="8">
        <f t="shared" si="17"/>
        <v>4.9896948901256177E-2</v>
      </c>
      <c r="J129" s="8">
        <f>('Channel wise traffic'!G129/'Channel wise traffic'!G122)-1</f>
        <v>5.154634623984955E-2</v>
      </c>
      <c r="K129" s="8">
        <f t="shared" si="18"/>
        <v>-1.5685873449249321E-3</v>
      </c>
      <c r="L129" s="8">
        <f t="shared" si="12"/>
        <v>0.26249996219249577</v>
      </c>
      <c r="M129" s="8">
        <f t="shared" si="13"/>
        <v>0.4079999422165822</v>
      </c>
      <c r="N129" s="8">
        <f t="shared" si="14"/>
        <v>0.70809987165139765</v>
      </c>
      <c r="O129" s="8">
        <f t="shared" si="15"/>
        <v>0.77900005238319736</v>
      </c>
      <c r="P129" s="14">
        <f t="shared" si="16"/>
        <v>3</v>
      </c>
      <c r="Q129" s="18" t="str">
        <f t="shared" si="19"/>
        <v/>
      </c>
      <c r="R129" s="10" t="str">
        <f t="shared" si="20"/>
        <v xml:space="preserve"> </v>
      </c>
      <c r="S129" s="10" t="str">
        <f t="shared" si="21"/>
        <v xml:space="preserve"> </v>
      </c>
    </row>
    <row r="130" spans="1:19" x14ac:dyDescent="0.3">
      <c r="A130" s="12"/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11"/>
        <v>5.8538432773951488E-2</v>
      </c>
      <c r="I130" s="8">
        <f t="shared" si="17"/>
        <v>-8.6084544765537951E-2</v>
      </c>
      <c r="J130" s="8">
        <f>('Channel wise traffic'!G130/'Channel wise traffic'!G123)-1</f>
        <v>0</v>
      </c>
      <c r="K130" s="8">
        <f t="shared" si="18"/>
        <v>-8.6084544765537951E-2</v>
      </c>
      <c r="L130" s="8">
        <f t="shared" si="12"/>
        <v>0.25249996634245347</v>
      </c>
      <c r="M130" s="8">
        <f t="shared" si="13"/>
        <v>0.37999992705558661</v>
      </c>
      <c r="N130" s="8">
        <f t="shared" si="14"/>
        <v>0.71540018656588511</v>
      </c>
      <c r="O130" s="8">
        <f t="shared" si="15"/>
        <v>0.85280002453247739</v>
      </c>
      <c r="P130" s="14">
        <f t="shared" si="16"/>
        <v>4</v>
      </c>
      <c r="Q130" s="18" t="str">
        <f t="shared" si="19"/>
        <v/>
      </c>
      <c r="R130" s="10" t="str">
        <f t="shared" si="20"/>
        <v xml:space="preserve"> </v>
      </c>
      <c r="S130" s="10" t="str">
        <f t="shared" si="21"/>
        <v xml:space="preserve"> </v>
      </c>
    </row>
    <row r="131" spans="1:19" x14ac:dyDescent="0.3">
      <c r="A131" s="12"/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11"/>
        <v>5.7471914219337297E-2</v>
      </c>
      <c r="I131" s="8">
        <f t="shared" si="17"/>
        <v>-5.7604244424950046E-2</v>
      </c>
      <c r="J131" s="8">
        <f>('Channel wise traffic'!G131/'Channel wise traffic'!G124)-1</f>
        <v>-1.020406341364033E-2</v>
      </c>
      <c r="K131" s="8">
        <f t="shared" si="18"/>
        <v>-4.7888842250930708E-2</v>
      </c>
      <c r="L131" s="8">
        <f t="shared" si="12"/>
        <v>0.24249998338540821</v>
      </c>
      <c r="M131" s="8">
        <f t="shared" si="13"/>
        <v>0.40399995223610397</v>
      </c>
      <c r="N131" s="8">
        <f t="shared" si="14"/>
        <v>0.72999993216456105</v>
      </c>
      <c r="O131" s="8">
        <f t="shared" si="15"/>
        <v>0.80359979211290156</v>
      </c>
      <c r="P131" s="14">
        <f t="shared" si="16"/>
        <v>5</v>
      </c>
      <c r="Q131" s="18" t="str">
        <f t="shared" si="19"/>
        <v/>
      </c>
      <c r="R131" s="10" t="str">
        <f t="shared" si="20"/>
        <v xml:space="preserve"> </v>
      </c>
      <c r="S131" s="10" t="str">
        <f t="shared" si="21"/>
        <v xml:space="preserve"> </v>
      </c>
    </row>
    <row r="132" spans="1:19" x14ac:dyDescent="0.3">
      <c r="A132" s="12"/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22">G132/C132</f>
        <v>6.3480794955999814E-2</v>
      </c>
      <c r="I132" s="8">
        <f t="shared" si="17"/>
        <v>6.1241770520528371E-2</v>
      </c>
      <c r="J132" s="8">
        <f>('Channel wise traffic'!G132/'Channel wise traffic'!G125)-1</f>
        <v>1.0416696145001181E-2</v>
      </c>
      <c r="K132" s="8">
        <f t="shared" si="18"/>
        <v>5.030110358845441E-2</v>
      </c>
      <c r="L132" s="8">
        <f t="shared" ref="L132:L195" si="23">D132/C132</f>
        <v>0.247499978638382</v>
      </c>
      <c r="M132" s="8">
        <f t="shared" ref="M132:M195" si="24">E132/D132</f>
        <v>0.41599987724860416</v>
      </c>
      <c r="N132" s="8">
        <f t="shared" ref="N132:N195" si="25">F132/E132</f>
        <v>0.72999987090444352</v>
      </c>
      <c r="O132" s="8">
        <f t="shared" ref="O132:O195" si="26">G132/F132</f>
        <v>0.84460024897004593</v>
      </c>
      <c r="P132" s="14">
        <f t="shared" ref="P132:P195" si="27">WEEKDAY(B132)</f>
        <v>6</v>
      </c>
      <c r="Q132" s="18" t="str">
        <f t="shared" si="19"/>
        <v/>
      </c>
      <c r="R132" s="10" t="str">
        <f t="shared" si="20"/>
        <v xml:space="preserve"> </v>
      </c>
      <c r="S132" s="10" t="str">
        <f t="shared" si="21"/>
        <v xml:space="preserve"> </v>
      </c>
    </row>
    <row r="133" spans="1:19" x14ac:dyDescent="0.3">
      <c r="A133" s="12"/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22"/>
        <v>3.6658025670518041E-2</v>
      </c>
      <c r="I133" s="8">
        <f t="shared" si="17"/>
        <v>0.12861441428720322</v>
      </c>
      <c r="J133" s="8">
        <f>('Channel wise traffic'!G133/'Channel wise traffic'!G126)-1</f>
        <v>6.2500026105626771E-2</v>
      </c>
      <c r="K133" s="8">
        <f t="shared" si="18"/>
        <v>6.2225331093838321E-2</v>
      </c>
      <c r="L133" s="8">
        <f t="shared" si="23"/>
        <v>0.22049998531259976</v>
      </c>
      <c r="M133" s="8">
        <f t="shared" si="24"/>
        <v>0.33659999011504677</v>
      </c>
      <c r="N133" s="8">
        <f t="shared" si="25"/>
        <v>0.6527998022578505</v>
      </c>
      <c r="O133" s="8">
        <f t="shared" si="26"/>
        <v>0.75660009772580161</v>
      </c>
      <c r="P133" s="14">
        <f t="shared" si="27"/>
        <v>7</v>
      </c>
      <c r="Q133" s="18" t="str">
        <f t="shared" si="19"/>
        <v/>
      </c>
      <c r="R133" s="10" t="str">
        <f t="shared" si="20"/>
        <v xml:space="preserve"> </v>
      </c>
      <c r="S133" s="10" t="str">
        <f t="shared" si="21"/>
        <v xml:space="preserve"> </v>
      </c>
    </row>
    <row r="134" spans="1:19" x14ac:dyDescent="0.3">
      <c r="A134" s="12"/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22"/>
        <v>3.6675656098075889E-2</v>
      </c>
      <c r="I134" s="8">
        <f t="shared" si="17"/>
        <v>2.0408256467735919E-2</v>
      </c>
      <c r="J134" s="8">
        <f>('Channel wise traffic'!G134/'Channel wise traffic'!G127)-1</f>
        <v>-3.061227899510266E-2</v>
      </c>
      <c r="K134" s="8">
        <f t="shared" si="18"/>
        <v>5.2631662751314368E-2</v>
      </c>
      <c r="L134" s="8">
        <f t="shared" si="23"/>
        <v>0.20999999460666943</v>
      </c>
      <c r="M134" s="8">
        <f t="shared" si="24"/>
        <v>0.35359993657532435</v>
      </c>
      <c r="N134" s="8">
        <f t="shared" si="25"/>
        <v>0.65960003360000707</v>
      </c>
      <c r="O134" s="8">
        <f t="shared" si="26"/>
        <v>0.74879987054353048</v>
      </c>
      <c r="P134" s="14">
        <f t="shared" si="27"/>
        <v>1</v>
      </c>
      <c r="Q134" s="18" t="str">
        <f t="shared" si="19"/>
        <v/>
      </c>
      <c r="R134" s="10" t="str">
        <f t="shared" si="20"/>
        <v xml:space="preserve"> </v>
      </c>
      <c r="S134" s="10" t="str">
        <f t="shared" si="21"/>
        <v xml:space="preserve"> </v>
      </c>
    </row>
    <row r="135" spans="1:19" x14ac:dyDescent="0.3">
      <c r="A135" s="12"/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22"/>
        <v>5.8993807079845854E-2</v>
      </c>
      <c r="I135" s="8">
        <f t="shared" si="17"/>
        <v>5.8909167924360961E-2</v>
      </c>
      <c r="J135" s="8">
        <f>('Channel wise traffic'!G135/'Channel wise traffic'!G128)-1</f>
        <v>-3.9999976055997255E-2</v>
      </c>
      <c r="K135" s="8">
        <f t="shared" si="18"/>
        <v>0.10303040441717126</v>
      </c>
      <c r="L135" s="8">
        <f t="shared" si="23"/>
        <v>0.2600000019185898</v>
      </c>
      <c r="M135" s="8">
        <f t="shared" si="24"/>
        <v>0.37999995572485062</v>
      </c>
      <c r="N135" s="8">
        <f t="shared" si="25"/>
        <v>0.69349990241988968</v>
      </c>
      <c r="O135" s="8">
        <f t="shared" si="26"/>
        <v>0.86099994189721685</v>
      </c>
      <c r="P135" s="14">
        <f t="shared" si="27"/>
        <v>2</v>
      </c>
      <c r="Q135" s="18" t="str">
        <f t="shared" si="19"/>
        <v/>
      </c>
      <c r="R135" s="10" t="str">
        <f t="shared" si="20"/>
        <v xml:space="preserve"> </v>
      </c>
      <c r="S135" s="10" t="str">
        <f t="shared" si="21"/>
        <v xml:space="preserve"> </v>
      </c>
    </row>
    <row r="136" spans="1:19" x14ac:dyDescent="0.3">
      <c r="A136" s="12"/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22"/>
        <v>6.287694533492591E-2</v>
      </c>
      <c r="I136" s="8">
        <f t="shared" si="17"/>
        <v>9.5618126577945217E-2</v>
      </c>
      <c r="J136" s="8">
        <f>('Channel wise traffic'!G136/'Channel wise traffic'!G129)-1</f>
        <v>2.9411758067162896E-2</v>
      </c>
      <c r="K136" s="8">
        <f t="shared" si="18"/>
        <v>6.4314761142194588E-2</v>
      </c>
      <c r="L136" s="8">
        <f t="shared" si="23"/>
        <v>0.24999996710988942</v>
      </c>
      <c r="M136" s="8">
        <f t="shared" si="24"/>
        <v>0.39999992983442151</v>
      </c>
      <c r="N136" s="8">
        <f t="shared" si="25"/>
        <v>0.75920002455795677</v>
      </c>
      <c r="O136" s="8">
        <f t="shared" si="26"/>
        <v>0.82820024502965828</v>
      </c>
      <c r="P136" s="14">
        <f t="shared" si="27"/>
        <v>3</v>
      </c>
      <c r="Q136" s="18" t="str">
        <f t="shared" si="19"/>
        <v/>
      </c>
      <c r="R136" s="10" t="str">
        <f t="shared" si="20"/>
        <v xml:space="preserve"> </v>
      </c>
      <c r="S136" s="10" t="str">
        <f t="shared" si="21"/>
        <v xml:space="preserve"> </v>
      </c>
    </row>
    <row r="137" spans="1:19" x14ac:dyDescent="0.3">
      <c r="A137" s="12"/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22"/>
        <v>5.8516138470911118E-2</v>
      </c>
      <c r="I137" s="8">
        <f t="shared" si="17"/>
        <v>-3.8461596087691285E-2</v>
      </c>
      <c r="J137" s="8">
        <f>('Channel wise traffic'!G137/'Channel wise traffic'!G130)-1</f>
        <v>-3.8095258977849822E-2</v>
      </c>
      <c r="K137" s="8">
        <f t="shared" si="18"/>
        <v>-3.808489907213275E-4</v>
      </c>
      <c r="L137" s="8">
        <f t="shared" si="23"/>
        <v>0.24999998860243672</v>
      </c>
      <c r="M137" s="8">
        <f t="shared" si="24"/>
        <v>0.41999986140562418</v>
      </c>
      <c r="N137" s="8">
        <f t="shared" si="25"/>
        <v>0.71539991567970973</v>
      </c>
      <c r="O137" s="8">
        <f t="shared" si="26"/>
        <v>0.7790003240971709</v>
      </c>
      <c r="P137" s="14">
        <f t="shared" si="27"/>
        <v>4</v>
      </c>
      <c r="Q137" s="18" t="str">
        <f t="shared" si="19"/>
        <v/>
      </c>
      <c r="R137" s="10" t="str">
        <f t="shared" si="20"/>
        <v xml:space="preserve"> </v>
      </c>
      <c r="S137" s="10" t="str">
        <f t="shared" si="21"/>
        <v xml:space="preserve"> </v>
      </c>
    </row>
    <row r="138" spans="1:19" x14ac:dyDescent="0.3">
      <c r="A138" s="12"/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22"/>
        <v>6.5404432393327203E-2</v>
      </c>
      <c r="I138" s="8">
        <f t="shared" si="17"/>
        <v>0.13802425552968423</v>
      </c>
      <c r="J138" s="8">
        <f>('Channel wise traffic'!G138/'Channel wise traffic'!G131)-1</f>
        <v>0</v>
      </c>
      <c r="K138" s="8">
        <f t="shared" si="18"/>
        <v>0.13802425552968423</v>
      </c>
      <c r="L138" s="8">
        <f t="shared" si="23"/>
        <v>0.25749996914432954</v>
      </c>
      <c r="M138" s="8">
        <f t="shared" si="24"/>
        <v>0.41599993215899572</v>
      </c>
      <c r="N138" s="8">
        <f t="shared" si="25"/>
        <v>0.74459999025069024</v>
      </c>
      <c r="O138" s="8">
        <f t="shared" si="26"/>
        <v>0.81999973813295945</v>
      </c>
      <c r="P138" s="14">
        <f t="shared" si="27"/>
        <v>5</v>
      </c>
      <c r="Q138" s="18" t="str">
        <f t="shared" si="19"/>
        <v/>
      </c>
      <c r="R138" s="10" t="str">
        <f t="shared" si="20"/>
        <v xml:space="preserve"> </v>
      </c>
      <c r="S138" s="10" t="str">
        <f t="shared" si="21"/>
        <v xml:space="preserve"> </v>
      </c>
    </row>
    <row r="139" spans="1:19" x14ac:dyDescent="0.3">
      <c r="A139" s="12"/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22"/>
        <v>5.7437779648598045E-2</v>
      </c>
      <c r="I139" s="8">
        <f t="shared" ref="I139:I202" si="28">(G139/G132)-1</f>
        <v>-0.11385018040418016</v>
      </c>
      <c r="J139" s="8">
        <f>('Channel wise traffic'!G139/'Channel wise traffic'!G132)-1</f>
        <v>-2.0618566978098496E-2</v>
      </c>
      <c r="K139" s="8">
        <f t="shared" ref="K139:K202" si="29">(H139/H132)-1</f>
        <v>-9.5194386138206633E-2</v>
      </c>
      <c r="L139" s="8">
        <f t="shared" si="23"/>
        <v>0.25749998558028309</v>
      </c>
      <c r="M139" s="8">
        <f t="shared" si="24"/>
        <v>0.39199985543812416</v>
      </c>
      <c r="N139" s="8">
        <f t="shared" si="25"/>
        <v>0.71539994429878895</v>
      </c>
      <c r="O139" s="8">
        <f t="shared" si="26"/>
        <v>0.79540007074542451</v>
      </c>
      <c r="P139" s="14">
        <f t="shared" si="27"/>
        <v>6</v>
      </c>
      <c r="Q139" s="18" t="str">
        <f t="shared" ref="Q139:Q202" si="30">IF(OR(I139&gt;20%, I139&lt;-20%), B139, "")</f>
        <v/>
      </c>
      <c r="R139" s="10" t="str">
        <f t="shared" ref="R139:R202" si="31">IF(OR(J139&gt;20%,J139&lt;-20%),B139," ")</f>
        <v xml:space="preserve"> </v>
      </c>
      <c r="S139" s="10" t="str">
        <f t="shared" ref="S139:S202" si="32">IF(OR(K139&gt;20%, K139&lt;-20%), B139, " ")</f>
        <v xml:space="preserve"> </v>
      </c>
    </row>
    <row r="140" spans="1:19" x14ac:dyDescent="0.3">
      <c r="A140" s="12"/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22"/>
        <v>3.8894045968177589E-2</v>
      </c>
      <c r="I140" s="8">
        <f t="shared" si="28"/>
        <v>4.0192888689237538E-2</v>
      </c>
      <c r="J140" s="8">
        <f>('Channel wise traffic'!G140/'Channel wise traffic'!G133)-1</f>
        <v>-1.9607843565490168E-2</v>
      </c>
      <c r="K140" s="8">
        <f t="shared" si="29"/>
        <v>6.0996746463022111E-2</v>
      </c>
      <c r="L140" s="8">
        <f t="shared" si="23"/>
        <v>0.20789999944307999</v>
      </c>
      <c r="M140" s="8">
        <f t="shared" si="24"/>
        <v>0.35699992467248337</v>
      </c>
      <c r="N140" s="8">
        <f t="shared" si="25"/>
        <v>0.64600012606063517</v>
      </c>
      <c r="O140" s="8">
        <f t="shared" si="26"/>
        <v>0.81119993606833252</v>
      </c>
      <c r="P140" s="14">
        <f t="shared" si="27"/>
        <v>7</v>
      </c>
      <c r="Q140" s="18" t="str">
        <f t="shared" si="30"/>
        <v/>
      </c>
      <c r="R140" s="10" t="str">
        <f t="shared" si="31"/>
        <v xml:space="preserve"> </v>
      </c>
      <c r="S140" s="10" t="str">
        <f t="shared" si="32"/>
        <v xml:space="preserve"> </v>
      </c>
    </row>
    <row r="141" spans="1:19" x14ac:dyDescent="0.3">
      <c r="A141" s="12"/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22"/>
        <v>3.2824865016381509E-2</v>
      </c>
      <c r="I141" s="8">
        <f t="shared" si="28"/>
        <v>-1.0784869725448676E-2</v>
      </c>
      <c r="J141" s="8">
        <f>('Channel wise traffic'!G141/'Channel wise traffic'!G134)-1</f>
        <v>0.10526316159725235</v>
      </c>
      <c r="K141" s="8">
        <f t="shared" si="29"/>
        <v>-0.10499583351411135</v>
      </c>
      <c r="L141" s="8">
        <f t="shared" si="23"/>
        <v>0.19949998979510394</v>
      </c>
      <c r="M141" s="8">
        <f t="shared" si="24"/>
        <v>0.32639993704324449</v>
      </c>
      <c r="N141" s="8">
        <f t="shared" si="25"/>
        <v>0.67320011859652096</v>
      </c>
      <c r="O141" s="8">
        <f t="shared" si="26"/>
        <v>0.74879997444591684</v>
      </c>
      <c r="P141" s="14">
        <f t="shared" si="27"/>
        <v>1</v>
      </c>
      <c r="Q141" s="18" t="str">
        <f t="shared" si="30"/>
        <v/>
      </c>
      <c r="R141" s="10" t="str">
        <f t="shared" si="31"/>
        <v xml:space="preserve"> </v>
      </c>
      <c r="S141" s="10" t="str">
        <f t="shared" si="32"/>
        <v xml:space="preserve"> </v>
      </c>
    </row>
    <row r="142" spans="1:19" x14ac:dyDescent="0.3">
      <c r="A142" s="12"/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22"/>
        <v>5.8593330192061643E-2</v>
      </c>
      <c r="I142" s="8">
        <f t="shared" si="28"/>
        <v>6.5633229561417927E-2</v>
      </c>
      <c r="J142" s="8">
        <f>('Channel wise traffic'!G142/'Channel wise traffic'!G135)-1</f>
        <v>7.2916633191269842E-2</v>
      </c>
      <c r="K142" s="8">
        <f t="shared" si="29"/>
        <v>-6.7884564093682043E-3</v>
      </c>
      <c r="L142" s="8">
        <f t="shared" si="23"/>
        <v>0.24499996870649643</v>
      </c>
      <c r="M142" s="8">
        <f t="shared" si="24"/>
        <v>0.39199999270122271</v>
      </c>
      <c r="N142" s="8">
        <f t="shared" si="25"/>
        <v>0.71539981520314855</v>
      </c>
      <c r="O142" s="8">
        <f t="shared" si="26"/>
        <v>0.85280015511774698</v>
      </c>
      <c r="P142" s="14">
        <f t="shared" si="27"/>
        <v>2</v>
      </c>
      <c r="Q142" s="18" t="str">
        <f t="shared" si="30"/>
        <v/>
      </c>
      <c r="R142" s="10" t="str">
        <f t="shared" si="31"/>
        <v xml:space="preserve"> </v>
      </c>
      <c r="S142" s="10" t="str">
        <f t="shared" si="32"/>
        <v xml:space="preserve"> </v>
      </c>
    </row>
    <row r="143" spans="1:19" x14ac:dyDescent="0.3">
      <c r="A143" s="12"/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22"/>
        <v>5.5201427341402286E-2</v>
      </c>
      <c r="I143" s="8">
        <f t="shared" si="28"/>
        <v>-0.13879450075185029</v>
      </c>
      <c r="J143" s="8">
        <f>('Channel wise traffic'!G143/'Channel wise traffic'!G136)-1</f>
        <v>-1.9047629488924911E-2</v>
      </c>
      <c r="K143" s="8">
        <f t="shared" si="29"/>
        <v>-0.12207205602369087</v>
      </c>
      <c r="L143" s="8">
        <f t="shared" si="23"/>
        <v>0.24249997541224722</v>
      </c>
      <c r="M143" s="8">
        <f t="shared" si="24"/>
        <v>0.39599992478497353</v>
      </c>
      <c r="N143" s="8">
        <f t="shared" si="25"/>
        <v>0.7080999273304871</v>
      </c>
      <c r="O143" s="8">
        <f t="shared" si="26"/>
        <v>0.81179982854017207</v>
      </c>
      <c r="P143" s="14">
        <f t="shared" si="27"/>
        <v>3</v>
      </c>
      <c r="Q143" s="18" t="str">
        <f t="shared" si="30"/>
        <v/>
      </c>
      <c r="R143" s="10" t="str">
        <f t="shared" si="31"/>
        <v xml:space="preserve"> </v>
      </c>
      <c r="S143" s="10" t="str">
        <f t="shared" si="32"/>
        <v xml:space="preserve"> </v>
      </c>
    </row>
    <row r="144" spans="1:19" x14ac:dyDescent="0.3">
      <c r="A144" s="12"/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22"/>
        <v>6.7295727058084218E-2</v>
      </c>
      <c r="I144" s="8">
        <f t="shared" si="28"/>
        <v>0.15003704647287197</v>
      </c>
      <c r="J144" s="8">
        <f>('Channel wise traffic'!G144/'Channel wise traffic'!G137)-1</f>
        <v>0</v>
      </c>
      <c r="K144" s="8">
        <f t="shared" si="29"/>
        <v>0.15003704647287197</v>
      </c>
      <c r="L144" s="8">
        <f t="shared" si="23"/>
        <v>0.25749999555495034</v>
      </c>
      <c r="M144" s="8">
        <f t="shared" si="24"/>
        <v>0.41999990439325391</v>
      </c>
      <c r="N144" s="8">
        <f t="shared" si="25"/>
        <v>0.76649986067885023</v>
      </c>
      <c r="O144" s="8">
        <f t="shared" si="26"/>
        <v>0.81179989704691846</v>
      </c>
      <c r="P144" s="14">
        <f t="shared" si="27"/>
        <v>4</v>
      </c>
      <c r="Q144" s="18" t="str">
        <f t="shared" si="30"/>
        <v/>
      </c>
      <c r="R144" s="10" t="str">
        <f t="shared" si="31"/>
        <v xml:space="preserve"> </v>
      </c>
      <c r="S144" s="10" t="str">
        <f t="shared" si="32"/>
        <v xml:space="preserve"> </v>
      </c>
    </row>
    <row r="145" spans="1:19" x14ac:dyDescent="0.3">
      <c r="A145" s="12"/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22"/>
        <v>6.2218228390824568E-2</v>
      </c>
      <c r="I145" s="8">
        <f t="shared" si="28"/>
        <v>-4.8715414015697567E-2</v>
      </c>
      <c r="J145" s="8">
        <f>('Channel wise traffic'!G145/'Channel wise traffic'!G138)-1</f>
        <v>0</v>
      </c>
      <c r="K145" s="8">
        <f t="shared" si="29"/>
        <v>-4.8715414015697567E-2</v>
      </c>
      <c r="L145" s="8">
        <f t="shared" si="23"/>
        <v>0.25249997389135576</v>
      </c>
      <c r="M145" s="8">
        <f t="shared" si="24"/>
        <v>0.42000000376002117</v>
      </c>
      <c r="N145" s="8">
        <f t="shared" si="25"/>
        <v>0.72269978469402829</v>
      </c>
      <c r="O145" s="8">
        <f t="shared" si="26"/>
        <v>0.81180006850278064</v>
      </c>
      <c r="P145" s="14">
        <f t="shared" si="27"/>
        <v>5</v>
      </c>
      <c r="Q145" s="18" t="str">
        <f t="shared" si="30"/>
        <v/>
      </c>
      <c r="R145" s="10" t="str">
        <f t="shared" si="31"/>
        <v xml:space="preserve"> </v>
      </c>
      <c r="S145" s="10" t="str">
        <f t="shared" si="32"/>
        <v xml:space="preserve"> </v>
      </c>
    </row>
    <row r="146" spans="1:19" x14ac:dyDescent="0.3">
      <c r="A146" s="12"/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22"/>
        <v>5.7930980836752521E-2</v>
      </c>
      <c r="I146" s="8">
        <f t="shared" si="28"/>
        <v>9.352031094676394E-2</v>
      </c>
      <c r="J146" s="8">
        <f>('Channel wise traffic'!G146/'Channel wise traffic'!G139)-1</f>
        <v>8.4210472233876565E-2</v>
      </c>
      <c r="K146" s="8">
        <f t="shared" si="29"/>
        <v>8.5867035803239844E-3</v>
      </c>
      <c r="L146" s="8">
        <f t="shared" si="23"/>
        <v>0.23749998882374873</v>
      </c>
      <c r="M146" s="8">
        <f t="shared" si="24"/>
        <v>0.39199985543812416</v>
      </c>
      <c r="N146" s="8">
        <f t="shared" si="25"/>
        <v>0.72270016422253591</v>
      </c>
      <c r="O146" s="8">
        <f t="shared" si="26"/>
        <v>0.86100015148978237</v>
      </c>
      <c r="P146" s="14">
        <f t="shared" si="27"/>
        <v>6</v>
      </c>
      <c r="Q146" s="18" t="str">
        <f t="shared" si="30"/>
        <v/>
      </c>
      <c r="R146" s="10" t="str">
        <f t="shared" si="31"/>
        <v xml:space="preserve"> </v>
      </c>
      <c r="S146" s="10" t="str">
        <f t="shared" si="32"/>
        <v xml:space="preserve"> </v>
      </c>
    </row>
    <row r="147" spans="1:19" x14ac:dyDescent="0.3">
      <c r="A147" s="12"/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22"/>
        <v>3.9322349923212929E-2</v>
      </c>
      <c r="I147" s="8">
        <f t="shared" si="28"/>
        <v>6.1562684713828197E-2</v>
      </c>
      <c r="J147" s="8">
        <f>('Channel wise traffic'!G147/'Channel wise traffic'!G140)-1</f>
        <v>4.9999989975439529E-2</v>
      </c>
      <c r="K147" s="8">
        <f t="shared" si="29"/>
        <v>1.1012069955020243E-2</v>
      </c>
      <c r="L147" s="8">
        <f t="shared" si="23"/>
        <v>0.21000000042432002</v>
      </c>
      <c r="M147" s="8">
        <f t="shared" si="24"/>
        <v>0.35360000161645716</v>
      </c>
      <c r="N147" s="8">
        <f t="shared" si="25"/>
        <v>0.70720000000000005</v>
      </c>
      <c r="O147" s="8">
        <f t="shared" si="26"/>
        <v>0.74879969295410476</v>
      </c>
      <c r="P147" s="14">
        <f t="shared" si="27"/>
        <v>7</v>
      </c>
      <c r="Q147" s="18" t="str">
        <f t="shared" si="30"/>
        <v/>
      </c>
      <c r="R147" s="10" t="str">
        <f t="shared" si="31"/>
        <v xml:space="preserve"> </v>
      </c>
      <c r="S147" s="10" t="str">
        <f t="shared" si="32"/>
        <v xml:space="preserve"> </v>
      </c>
    </row>
    <row r="148" spans="1:19" x14ac:dyDescent="0.3">
      <c r="A148" s="12"/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22"/>
        <v>3.5973425517136823E-2</v>
      </c>
      <c r="I148" s="8">
        <f t="shared" si="28"/>
        <v>9.5919983195178249E-2</v>
      </c>
      <c r="J148" s="8">
        <f>('Channel wise traffic'!G148/'Channel wise traffic'!G141)-1</f>
        <v>0</v>
      </c>
      <c r="K148" s="8">
        <f t="shared" si="29"/>
        <v>9.5919983195178471E-2</v>
      </c>
      <c r="L148" s="8">
        <f t="shared" si="23"/>
        <v>0.2078999982984768</v>
      </c>
      <c r="M148" s="8">
        <f t="shared" si="24"/>
        <v>0.34339999722426545</v>
      </c>
      <c r="N148" s="8">
        <f t="shared" si="25"/>
        <v>0.67999980980954799</v>
      </c>
      <c r="O148" s="8">
        <f t="shared" si="26"/>
        <v>0.74100003845763895</v>
      </c>
      <c r="P148" s="14">
        <f t="shared" si="27"/>
        <v>1</v>
      </c>
      <c r="Q148" s="18" t="str">
        <f t="shared" si="30"/>
        <v/>
      </c>
      <c r="R148" s="10" t="str">
        <f t="shared" si="31"/>
        <v xml:space="preserve"> </v>
      </c>
      <c r="S148" s="10" t="str">
        <f t="shared" si="32"/>
        <v xml:space="preserve"> </v>
      </c>
    </row>
    <row r="149" spans="1:19" x14ac:dyDescent="0.3">
      <c r="A149" s="12"/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22"/>
        <v>5.3456784497351632E-2</v>
      </c>
      <c r="I149" s="8">
        <f t="shared" si="28"/>
        <v>-0.14081009196851069</v>
      </c>
      <c r="J149" s="8">
        <f>('Channel wise traffic'!G149/'Channel wise traffic'!G142)-1</f>
        <v>-5.8252370326638991E-2</v>
      </c>
      <c r="K149" s="8">
        <f t="shared" si="29"/>
        <v>-8.7664341280365043E-2</v>
      </c>
      <c r="L149" s="8">
        <f t="shared" si="23"/>
        <v>0.2399999620237902</v>
      </c>
      <c r="M149" s="8">
        <f t="shared" si="24"/>
        <v>0.383999868665587</v>
      </c>
      <c r="N149" s="8">
        <f t="shared" si="25"/>
        <v>0.74459997167029368</v>
      </c>
      <c r="O149" s="8">
        <f t="shared" si="26"/>
        <v>0.77900019715201807</v>
      </c>
      <c r="P149" s="14">
        <f t="shared" si="27"/>
        <v>2</v>
      </c>
      <c r="Q149" s="18" t="str">
        <f t="shared" si="30"/>
        <v/>
      </c>
      <c r="R149" s="10" t="str">
        <f t="shared" si="31"/>
        <v xml:space="preserve"> </v>
      </c>
      <c r="S149" s="10" t="str">
        <f t="shared" si="32"/>
        <v xml:space="preserve"> </v>
      </c>
    </row>
    <row r="150" spans="1:19" x14ac:dyDescent="0.3">
      <c r="A150" s="12"/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22"/>
        <v>5.457624831344892E-2</v>
      </c>
      <c r="I150" s="8">
        <f t="shared" si="28"/>
        <v>-1.7266051880761024E-3</v>
      </c>
      <c r="J150" s="8">
        <f>('Channel wise traffic'!G150/'Channel wise traffic'!G143)-1</f>
        <v>9.7087656419474477E-3</v>
      </c>
      <c r="K150" s="8">
        <f t="shared" si="29"/>
        <v>-1.1325414179724769E-2</v>
      </c>
      <c r="L150" s="8">
        <f t="shared" si="23"/>
        <v>0.24249998915258872</v>
      </c>
      <c r="M150" s="8">
        <f t="shared" si="24"/>
        <v>0.38799984590421999</v>
      </c>
      <c r="N150" s="8">
        <f t="shared" si="25"/>
        <v>0.74460018474259559</v>
      </c>
      <c r="O150" s="8">
        <f t="shared" si="26"/>
        <v>0.778999648626991</v>
      </c>
      <c r="P150" s="14">
        <f t="shared" si="27"/>
        <v>3</v>
      </c>
      <c r="Q150" s="18" t="str">
        <f t="shared" si="30"/>
        <v/>
      </c>
      <c r="R150" s="10" t="str">
        <f t="shared" si="31"/>
        <v xml:space="preserve"> </v>
      </c>
      <c r="S150" s="10" t="str">
        <f t="shared" si="32"/>
        <v xml:space="preserve"> </v>
      </c>
    </row>
    <row r="151" spans="1:19" x14ac:dyDescent="0.3">
      <c r="A151" s="12"/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22"/>
        <v>6.1643102264196066E-2</v>
      </c>
      <c r="I151" s="8">
        <f t="shared" si="28"/>
        <v>-0.13841280293530445</v>
      </c>
      <c r="J151" s="8">
        <f>('Channel wise traffic'!G151/'Channel wise traffic'!G144)-1</f>
        <v>-5.9405883267696247E-2</v>
      </c>
      <c r="K151" s="8">
        <f t="shared" si="29"/>
        <v>-8.3996786140808966E-2</v>
      </c>
      <c r="L151" s="8">
        <f t="shared" si="23"/>
        <v>0.25499997019117343</v>
      </c>
      <c r="M151" s="8">
        <f t="shared" si="24"/>
        <v>0.40799996198459426</v>
      </c>
      <c r="N151" s="8">
        <f t="shared" si="25"/>
        <v>0.71540015411148761</v>
      </c>
      <c r="O151" s="8">
        <f t="shared" si="26"/>
        <v>0.82819996027624287</v>
      </c>
      <c r="P151" s="14">
        <f t="shared" si="27"/>
        <v>4</v>
      </c>
      <c r="Q151" s="18" t="str">
        <f t="shared" si="30"/>
        <v/>
      </c>
      <c r="R151" s="10" t="str">
        <f t="shared" si="31"/>
        <v xml:space="preserve"> </v>
      </c>
      <c r="S151" s="10" t="str">
        <f t="shared" si="32"/>
        <v xml:space="preserve"> </v>
      </c>
    </row>
    <row r="152" spans="1:19" x14ac:dyDescent="0.3">
      <c r="A152" s="12"/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22"/>
        <v>5.8645079361476588E-2</v>
      </c>
      <c r="I152" s="8">
        <f t="shared" si="28"/>
        <v>-3.7994839312172735E-2</v>
      </c>
      <c r="J152" s="8">
        <f>('Channel wise traffic'!G152/'Channel wise traffic'!G145)-1</f>
        <v>2.0618566978098496E-2</v>
      </c>
      <c r="K152" s="8">
        <f t="shared" si="29"/>
        <v>-5.7429295590083362E-2</v>
      </c>
      <c r="L152" s="8">
        <f t="shared" si="23"/>
        <v>0.25249999220936281</v>
      </c>
      <c r="M152" s="8">
        <f t="shared" si="24"/>
        <v>0.39199991452978861</v>
      </c>
      <c r="N152" s="8">
        <f t="shared" si="25"/>
        <v>0.73730009031589894</v>
      </c>
      <c r="O152" s="8">
        <f t="shared" si="26"/>
        <v>0.80360004027945786</v>
      </c>
      <c r="P152" s="14">
        <f t="shared" si="27"/>
        <v>5</v>
      </c>
      <c r="Q152" s="18" t="str">
        <f t="shared" si="30"/>
        <v/>
      </c>
      <c r="R152" s="10" t="str">
        <f t="shared" si="31"/>
        <v xml:space="preserve"> </v>
      </c>
      <c r="S152" s="10" t="str">
        <f t="shared" si="32"/>
        <v xml:space="preserve"> </v>
      </c>
    </row>
    <row r="153" spans="1:19" x14ac:dyDescent="0.3">
      <c r="A153" s="12"/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22"/>
        <v>5.8011673370927261E-2</v>
      </c>
      <c r="I153" s="8">
        <f t="shared" si="28"/>
        <v>1.3929081297989754E-3</v>
      </c>
      <c r="J153" s="8">
        <f>('Channel wise traffic'!G153/'Channel wise traffic'!G146)-1</f>
        <v>0</v>
      </c>
      <c r="K153" s="8">
        <f t="shared" si="29"/>
        <v>1.3929081297989754E-3</v>
      </c>
      <c r="L153" s="8">
        <f t="shared" si="23"/>
        <v>0.23999998211799797</v>
      </c>
      <c r="M153" s="8">
        <f t="shared" si="24"/>
        <v>0.41199986737514172</v>
      </c>
      <c r="N153" s="8">
        <f t="shared" si="25"/>
        <v>0.72270000614874907</v>
      </c>
      <c r="O153" s="8">
        <f t="shared" si="26"/>
        <v>0.81180000387865803</v>
      </c>
      <c r="P153" s="14">
        <f t="shared" si="27"/>
        <v>6</v>
      </c>
      <c r="Q153" s="18" t="str">
        <f t="shared" si="30"/>
        <v/>
      </c>
      <c r="R153" s="10" t="str">
        <f t="shared" si="31"/>
        <v xml:space="preserve"> </v>
      </c>
      <c r="S153" s="10" t="str">
        <f t="shared" si="32"/>
        <v xml:space="preserve"> </v>
      </c>
    </row>
    <row r="154" spans="1:19" x14ac:dyDescent="0.3">
      <c r="A154" s="12"/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22"/>
        <v>3.8169433916514263E-2</v>
      </c>
      <c r="I154" s="8">
        <f t="shared" si="28"/>
        <v>-3.8564196416479901E-2</v>
      </c>
      <c r="J154" s="8">
        <f>('Channel wise traffic'!G154/'Channel wise traffic'!G147)-1</f>
        <v>-9.5237992188946796E-3</v>
      </c>
      <c r="K154" s="8">
        <f t="shared" si="29"/>
        <v>-2.9319611085045327E-2</v>
      </c>
      <c r="L154" s="8">
        <f t="shared" si="23"/>
        <v>0.2183999945164799</v>
      </c>
      <c r="M154" s="8">
        <f t="shared" si="24"/>
        <v>0.35019994943153632</v>
      </c>
      <c r="N154" s="8">
        <f t="shared" si="25"/>
        <v>0.65959991777444316</v>
      </c>
      <c r="O154" s="8">
        <f t="shared" si="26"/>
        <v>0.75660015174861195</v>
      </c>
      <c r="P154" s="14">
        <f t="shared" si="27"/>
        <v>7</v>
      </c>
      <c r="Q154" s="18" t="str">
        <f t="shared" si="30"/>
        <v/>
      </c>
      <c r="R154" s="10" t="str">
        <f t="shared" si="31"/>
        <v xml:space="preserve"> </v>
      </c>
      <c r="S154" s="10" t="str">
        <f t="shared" si="32"/>
        <v xml:space="preserve"> </v>
      </c>
    </row>
    <row r="155" spans="1:19" x14ac:dyDescent="0.3">
      <c r="A155" s="12"/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22"/>
        <v>3.935848970460458E-2</v>
      </c>
      <c r="I155" s="8">
        <f t="shared" si="28"/>
        <v>1.0739098125715163E-2</v>
      </c>
      <c r="J155" s="8">
        <f>('Channel wise traffic'!G155/'Channel wise traffic'!G148)-1</f>
        <v>-7.6190478615162038E-2</v>
      </c>
      <c r="K155" s="8">
        <f t="shared" si="29"/>
        <v>9.4099022787118125E-2</v>
      </c>
      <c r="L155" s="8">
        <f t="shared" si="23"/>
        <v>0.2099999958661608</v>
      </c>
      <c r="M155" s="8">
        <f t="shared" si="24"/>
        <v>0.33319991312375863</v>
      </c>
      <c r="N155" s="8">
        <f t="shared" si="25"/>
        <v>0.71400002756996372</v>
      </c>
      <c r="O155" s="8">
        <f t="shared" si="26"/>
        <v>0.78780009846415233</v>
      </c>
      <c r="P155" s="14">
        <f t="shared" si="27"/>
        <v>1</v>
      </c>
      <c r="Q155" s="18" t="str">
        <f t="shared" si="30"/>
        <v/>
      </c>
      <c r="R155" s="10" t="str">
        <f t="shared" si="31"/>
        <v xml:space="preserve"> </v>
      </c>
      <c r="S155" s="10" t="str">
        <f t="shared" si="32"/>
        <v xml:space="preserve"> </v>
      </c>
    </row>
    <row r="156" spans="1:19" x14ac:dyDescent="0.3">
      <c r="A156" s="12"/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22"/>
        <v>5.5166966842629638E-2</v>
      </c>
      <c r="I156" s="8">
        <f t="shared" si="28"/>
        <v>5.3270059523439439E-2</v>
      </c>
      <c r="J156" s="8">
        <f>('Channel wise traffic'!G156/'Channel wise traffic'!G149)-1</f>
        <v>2.0618566978098496E-2</v>
      </c>
      <c r="K156" s="8">
        <f t="shared" si="29"/>
        <v>3.1991867100849225E-2</v>
      </c>
      <c r="L156" s="8">
        <f t="shared" si="23"/>
        <v>0.24999996511655004</v>
      </c>
      <c r="M156" s="8">
        <f t="shared" si="24"/>
        <v>0.39999992558196301</v>
      </c>
      <c r="N156" s="8">
        <f t="shared" si="25"/>
        <v>0.70079990102399237</v>
      </c>
      <c r="O156" s="8">
        <f t="shared" si="26"/>
        <v>0.78720023680404794</v>
      </c>
      <c r="P156" s="14">
        <f t="shared" si="27"/>
        <v>2</v>
      </c>
      <c r="Q156" s="18" t="str">
        <f t="shared" si="30"/>
        <v/>
      </c>
      <c r="R156" s="10" t="str">
        <f t="shared" si="31"/>
        <v xml:space="preserve"> </v>
      </c>
      <c r="S156" s="10" t="str">
        <f t="shared" si="32"/>
        <v xml:space="preserve"> </v>
      </c>
    </row>
    <row r="157" spans="1:19" x14ac:dyDescent="0.3">
      <c r="A157" s="12"/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22"/>
        <v>6.2241705656881932E-2</v>
      </c>
      <c r="I157" s="8">
        <f t="shared" si="28"/>
        <v>0.12948815611104747</v>
      </c>
      <c r="J157" s="8">
        <f>('Channel wise traffic'!G157/'Channel wise traffic'!G150)-1</f>
        <v>-9.6154118616319506E-3</v>
      </c>
      <c r="K157" s="8">
        <f t="shared" si="29"/>
        <v>0.14045409093362049</v>
      </c>
      <c r="L157" s="8">
        <f t="shared" si="23"/>
        <v>0.2574999798827477</v>
      </c>
      <c r="M157" s="8">
        <f t="shared" si="24"/>
        <v>0.3959999173608385</v>
      </c>
      <c r="N157" s="8">
        <f t="shared" si="25"/>
        <v>0.75190008382464868</v>
      </c>
      <c r="O157" s="8">
        <f t="shared" si="26"/>
        <v>0.81180001959128845</v>
      </c>
      <c r="P157" s="14">
        <f t="shared" si="27"/>
        <v>3</v>
      </c>
      <c r="Q157" s="18" t="str">
        <f t="shared" si="30"/>
        <v/>
      </c>
      <c r="R157" s="10" t="str">
        <f t="shared" si="31"/>
        <v xml:space="preserve"> </v>
      </c>
      <c r="S157" s="10" t="str">
        <f t="shared" si="32"/>
        <v xml:space="preserve"> </v>
      </c>
    </row>
    <row r="158" spans="1:19" x14ac:dyDescent="0.3">
      <c r="A158" s="12"/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22"/>
        <v>5.5770522056108357E-2</v>
      </c>
      <c r="I158" s="8">
        <f t="shared" si="28"/>
        <v>-1.9079437767929863E-2</v>
      </c>
      <c r="J158" s="8">
        <f>('Channel wise traffic'!G158/'Channel wise traffic'!G151)-1</f>
        <v>8.4210472233876565E-2</v>
      </c>
      <c r="K158" s="8">
        <f t="shared" si="29"/>
        <v>-9.5267434512274041E-2</v>
      </c>
      <c r="L158" s="8">
        <f t="shared" si="23"/>
        <v>0.24750000670575076</v>
      </c>
      <c r="M158" s="8">
        <f t="shared" si="24"/>
        <v>0.39199984538390581</v>
      </c>
      <c r="N158" s="8">
        <f t="shared" si="25"/>
        <v>0.70809998590008594</v>
      </c>
      <c r="O158" s="8">
        <f t="shared" si="26"/>
        <v>0.81179993713953658</v>
      </c>
      <c r="P158" s="14">
        <f t="shared" si="27"/>
        <v>4</v>
      </c>
      <c r="Q158" s="18" t="str">
        <f t="shared" si="30"/>
        <v/>
      </c>
      <c r="R158" s="10" t="str">
        <f t="shared" si="31"/>
        <v xml:space="preserve"> </v>
      </c>
      <c r="S158" s="10" t="str">
        <f t="shared" si="32"/>
        <v xml:space="preserve"> </v>
      </c>
    </row>
    <row r="159" spans="1:19" x14ac:dyDescent="0.3">
      <c r="A159" s="12"/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22"/>
        <v>6.6039440543684394E-2</v>
      </c>
      <c r="I159" s="8">
        <f t="shared" si="28"/>
        <v>0.17158506089799253</v>
      </c>
      <c r="J159" s="8">
        <f>('Channel wise traffic'!G159/'Channel wise traffic'!G152)-1</f>
        <v>4.0403967113556316E-2</v>
      </c>
      <c r="K159" s="8">
        <f t="shared" si="29"/>
        <v>0.12608664294970828</v>
      </c>
      <c r="L159" s="8">
        <f t="shared" si="23"/>
        <v>0.25999997317699697</v>
      </c>
      <c r="M159" s="8">
        <f t="shared" si="24"/>
        <v>0.39999996561153101</v>
      </c>
      <c r="N159" s="8">
        <f t="shared" si="25"/>
        <v>0.75919988342308009</v>
      </c>
      <c r="O159" s="8">
        <f t="shared" si="26"/>
        <v>0.83639994496575365</v>
      </c>
      <c r="P159" s="14">
        <f t="shared" si="27"/>
        <v>5</v>
      </c>
      <c r="Q159" s="18" t="str">
        <f t="shared" si="30"/>
        <v/>
      </c>
      <c r="R159" s="10" t="str">
        <f t="shared" si="31"/>
        <v xml:space="preserve"> </v>
      </c>
      <c r="S159" s="10" t="str">
        <f t="shared" si="32"/>
        <v xml:space="preserve"> </v>
      </c>
    </row>
    <row r="160" spans="1:19" x14ac:dyDescent="0.3">
      <c r="A160" s="12"/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22"/>
        <v>6.4019392551536089E-2</v>
      </c>
      <c r="I160" s="8">
        <f t="shared" si="28"/>
        <v>3.9275462276182838E-2</v>
      </c>
      <c r="J160" s="8">
        <f>('Channel wise traffic'!G160/'Channel wise traffic'!G153)-1</f>
        <v>-5.8252370326638991E-2</v>
      </c>
      <c r="K160" s="8">
        <f t="shared" si="29"/>
        <v>0.10356052207278021</v>
      </c>
      <c r="L160" s="8">
        <f t="shared" si="23"/>
        <v>0.25999999050594758</v>
      </c>
      <c r="M160" s="8">
        <f t="shared" si="24"/>
        <v>0.41599999853937647</v>
      </c>
      <c r="N160" s="8">
        <f t="shared" si="25"/>
        <v>0.7007999634844122</v>
      </c>
      <c r="O160" s="8">
        <f t="shared" si="26"/>
        <v>0.84459949472618889</v>
      </c>
      <c r="P160" s="14">
        <f t="shared" si="27"/>
        <v>6</v>
      </c>
      <c r="Q160" s="18" t="str">
        <f t="shared" si="30"/>
        <v/>
      </c>
      <c r="R160" s="10" t="str">
        <f t="shared" si="31"/>
        <v xml:space="preserve"> </v>
      </c>
      <c r="S160" s="10" t="str">
        <f t="shared" si="32"/>
        <v xml:space="preserve"> </v>
      </c>
    </row>
    <row r="161" spans="1:19" x14ac:dyDescent="0.3">
      <c r="A161" s="12"/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22"/>
        <v>3.3467257547456095E-2</v>
      </c>
      <c r="I161" s="8">
        <f t="shared" si="28"/>
        <v>-0.19906978466884373</v>
      </c>
      <c r="J161" s="8">
        <f>('Channel wise traffic'!G161/'Channel wise traffic'!G154)-1</f>
        <v>-8.6538474102115903E-2</v>
      </c>
      <c r="K161" s="8">
        <f t="shared" si="29"/>
        <v>-0.12319219560193007</v>
      </c>
      <c r="L161" s="8">
        <f t="shared" si="23"/>
        <v>0.20159999951225532</v>
      </c>
      <c r="M161" s="8">
        <f t="shared" si="24"/>
        <v>0.32299999360263154</v>
      </c>
      <c r="N161" s="8">
        <f t="shared" si="25"/>
        <v>0.69359971450414726</v>
      </c>
      <c r="O161" s="8">
        <f t="shared" si="26"/>
        <v>0.7409999517152257</v>
      </c>
      <c r="P161" s="14">
        <f t="shared" si="27"/>
        <v>7</v>
      </c>
      <c r="Q161" s="18" t="str">
        <f t="shared" si="30"/>
        <v/>
      </c>
      <c r="R161" s="10" t="str">
        <f t="shared" si="31"/>
        <v xml:space="preserve"> </v>
      </c>
      <c r="S161" s="10" t="str">
        <f t="shared" si="32"/>
        <v xml:space="preserve"> </v>
      </c>
    </row>
    <row r="162" spans="1:19" x14ac:dyDescent="0.3">
      <c r="A162" s="12"/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22"/>
        <v>3.6667791645086018E-2</v>
      </c>
      <c r="I162" s="8">
        <f t="shared" si="28"/>
        <v>-3.9550376388225117E-2</v>
      </c>
      <c r="J162" s="8">
        <f>('Channel wise traffic'!G162/'Channel wise traffic'!G155)-1</f>
        <v>3.0927847599856007E-2</v>
      </c>
      <c r="K162" s="8">
        <f t="shared" si="29"/>
        <v>-6.8363854398706181E-2</v>
      </c>
      <c r="L162" s="8">
        <f t="shared" si="23"/>
        <v>0.21839999108927985</v>
      </c>
      <c r="M162" s="8">
        <f t="shared" si="24"/>
        <v>0.33999998571999918</v>
      </c>
      <c r="N162" s="8">
        <f t="shared" si="25"/>
        <v>0.64599996459999642</v>
      </c>
      <c r="O162" s="8">
        <f t="shared" si="26"/>
        <v>0.76440011832819166</v>
      </c>
      <c r="P162" s="14">
        <f t="shared" si="27"/>
        <v>1</v>
      </c>
      <c r="Q162" s="18" t="str">
        <f t="shared" si="30"/>
        <v/>
      </c>
      <c r="R162" s="10" t="str">
        <f t="shared" si="31"/>
        <v xml:space="preserve"> </v>
      </c>
      <c r="S162" s="10" t="str">
        <f t="shared" si="32"/>
        <v xml:space="preserve"> </v>
      </c>
    </row>
    <row r="163" spans="1:19" x14ac:dyDescent="0.3">
      <c r="A163" s="12"/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22"/>
        <v>5.9746664993200443E-2</v>
      </c>
      <c r="I163" s="8">
        <f t="shared" si="28"/>
        <v>0.10489427948257268</v>
      </c>
      <c r="J163" s="8">
        <f>('Channel wise traffic'!G163/'Channel wise traffic'!G156)-1</f>
        <v>2.0201937045509322E-2</v>
      </c>
      <c r="K163" s="8">
        <f t="shared" si="29"/>
        <v>8.3015224738292037E-2</v>
      </c>
      <c r="L163" s="8">
        <f t="shared" si="23"/>
        <v>0.24249998164992312</v>
      </c>
      <c r="M163" s="8">
        <f t="shared" si="24"/>
        <v>0.41599990524746672</v>
      </c>
      <c r="N163" s="8">
        <f t="shared" si="25"/>
        <v>0.74460005251376904</v>
      </c>
      <c r="O163" s="8">
        <f t="shared" si="26"/>
        <v>0.79540014178060903</v>
      </c>
      <c r="P163" s="14">
        <f t="shared" si="27"/>
        <v>2</v>
      </c>
      <c r="Q163" s="18" t="str">
        <f t="shared" si="30"/>
        <v/>
      </c>
      <c r="R163" s="10" t="str">
        <f t="shared" si="31"/>
        <v xml:space="preserve"> </v>
      </c>
      <c r="S163" s="10" t="str">
        <f t="shared" si="32"/>
        <v xml:space="preserve"> </v>
      </c>
    </row>
    <row r="164" spans="1:19" x14ac:dyDescent="0.3">
      <c r="A164" s="12"/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22"/>
        <v>5.8549563992085427E-2</v>
      </c>
      <c r="I164" s="8">
        <f t="shared" si="28"/>
        <v>-5.9319416552465198E-2</v>
      </c>
      <c r="J164" s="8">
        <f>('Channel wise traffic'!G164/'Channel wise traffic'!G157)-1</f>
        <v>0</v>
      </c>
      <c r="K164" s="8">
        <f t="shared" si="29"/>
        <v>-5.9319416552465198E-2</v>
      </c>
      <c r="L164" s="8">
        <f t="shared" si="23"/>
        <v>0.2574999798827477</v>
      </c>
      <c r="M164" s="8">
        <f t="shared" si="24"/>
        <v>0.40799995694430241</v>
      </c>
      <c r="N164" s="8">
        <f t="shared" si="25"/>
        <v>0.71539978349599498</v>
      </c>
      <c r="O164" s="8">
        <f t="shared" si="26"/>
        <v>0.77900015524246669</v>
      </c>
      <c r="P164" s="14">
        <f t="shared" si="27"/>
        <v>3</v>
      </c>
      <c r="Q164" s="18" t="str">
        <f t="shared" si="30"/>
        <v/>
      </c>
      <c r="R164" s="10" t="str">
        <f t="shared" si="31"/>
        <v xml:space="preserve"> </v>
      </c>
      <c r="S164" s="10" t="str">
        <f t="shared" si="32"/>
        <v xml:space="preserve"> </v>
      </c>
    </row>
    <row r="165" spans="1:19" x14ac:dyDescent="0.3">
      <c r="A165" s="12"/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22"/>
        <v>6.5830638683430087E-2</v>
      </c>
      <c r="I165" s="8">
        <f t="shared" si="28"/>
        <v>0.1574640307232813</v>
      </c>
      <c r="J165" s="8">
        <f>('Channel wise traffic'!G165/'Channel wise traffic'!G158)-1</f>
        <v>-1.9417486578885645E-2</v>
      </c>
      <c r="K165" s="8">
        <f t="shared" si="29"/>
        <v>0.1803841215113724</v>
      </c>
      <c r="L165" s="8">
        <f t="shared" si="23"/>
        <v>0.26249996979645729</v>
      </c>
      <c r="M165" s="8">
        <f t="shared" si="24"/>
        <v>0.42000003820897847</v>
      </c>
      <c r="N165" s="8">
        <f t="shared" si="25"/>
        <v>0.76649974361943196</v>
      </c>
      <c r="O165" s="8">
        <f t="shared" si="26"/>
        <v>0.77900001672411312</v>
      </c>
      <c r="P165" s="14">
        <f t="shared" si="27"/>
        <v>4</v>
      </c>
      <c r="Q165" s="18" t="str">
        <f t="shared" si="30"/>
        <v/>
      </c>
      <c r="R165" s="10" t="str">
        <f t="shared" si="31"/>
        <v xml:space="preserve"> </v>
      </c>
      <c r="S165" s="10" t="str">
        <f t="shared" si="32"/>
        <v xml:space="preserve"> </v>
      </c>
    </row>
    <row r="166" spans="1:19" x14ac:dyDescent="0.3">
      <c r="A166" s="12"/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22"/>
        <v>6.2172715443051495E-2</v>
      </c>
      <c r="I166" s="8">
        <f t="shared" si="28"/>
        <v>-8.5972568873978084E-2</v>
      </c>
      <c r="J166" s="8">
        <f>('Channel wise traffic'!G166/'Channel wise traffic'!G159)-1</f>
        <v>-2.9126207515823954E-2</v>
      </c>
      <c r="K166" s="8">
        <f t="shared" si="29"/>
        <v>-5.8551754357687225E-2</v>
      </c>
      <c r="L166" s="8">
        <f t="shared" si="23"/>
        <v>0.25249998388384581</v>
      </c>
      <c r="M166" s="8">
        <f t="shared" si="24"/>
        <v>0.38399997228112481</v>
      </c>
      <c r="N166" s="8">
        <f t="shared" si="25"/>
        <v>0.75189971282886126</v>
      </c>
      <c r="O166" s="8">
        <f t="shared" si="26"/>
        <v>0.85280034864222176</v>
      </c>
      <c r="P166" s="14">
        <f t="shared" si="27"/>
        <v>5</v>
      </c>
      <c r="Q166" s="18" t="str">
        <f t="shared" si="30"/>
        <v/>
      </c>
      <c r="R166" s="10" t="str">
        <f t="shared" si="31"/>
        <v xml:space="preserve"> </v>
      </c>
      <c r="S166" s="10" t="str">
        <f t="shared" si="32"/>
        <v xml:space="preserve"> </v>
      </c>
    </row>
    <row r="167" spans="1:19" x14ac:dyDescent="0.3">
      <c r="A167" s="12"/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22"/>
        <v>5.7379231664018641E-2</v>
      </c>
      <c r="I167" s="8">
        <f t="shared" si="28"/>
        <v>-4.8281170173087862E-2</v>
      </c>
      <c r="J167" s="8">
        <f>('Channel wise traffic'!G167/'Channel wise traffic'!G160)-1</f>
        <v>6.1855605993766494E-2</v>
      </c>
      <c r="K167" s="8">
        <f t="shared" si="29"/>
        <v>-0.1037210854847157</v>
      </c>
      <c r="L167" s="8">
        <f t="shared" si="23"/>
        <v>0.25999997317699697</v>
      </c>
      <c r="M167" s="8">
        <f t="shared" si="24"/>
        <v>0.39200000412661629</v>
      </c>
      <c r="N167" s="8">
        <f t="shared" si="25"/>
        <v>0.72269998605161601</v>
      </c>
      <c r="O167" s="8">
        <f t="shared" si="26"/>
        <v>0.77899973052300386</v>
      </c>
      <c r="P167" s="14">
        <f t="shared" si="27"/>
        <v>6</v>
      </c>
      <c r="Q167" s="18" t="str">
        <f t="shared" si="30"/>
        <v/>
      </c>
      <c r="R167" s="10" t="str">
        <f t="shared" si="31"/>
        <v xml:space="preserve"> </v>
      </c>
      <c r="S167" s="10" t="str">
        <f t="shared" si="32"/>
        <v xml:space="preserve"> </v>
      </c>
    </row>
    <row r="168" spans="1:19" x14ac:dyDescent="0.3">
      <c r="A168" s="12"/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22"/>
        <v>3.6301103401413112E-2</v>
      </c>
      <c r="I168" s="8">
        <f t="shared" si="28"/>
        <v>0.13034570703885873</v>
      </c>
      <c r="J168" s="8">
        <f>('Channel wise traffic'!G168/'Channel wise traffic'!G161)-1</f>
        <v>4.2105264638900852E-2</v>
      </c>
      <c r="K168" s="8">
        <f t="shared" si="29"/>
        <v>8.4675173934962045E-2</v>
      </c>
      <c r="L168" s="8">
        <f t="shared" si="23"/>
        <v>0.19949999609593452</v>
      </c>
      <c r="M168" s="8">
        <f t="shared" si="24"/>
        <v>0.3536000090232857</v>
      </c>
      <c r="N168" s="8">
        <f t="shared" si="25"/>
        <v>0.67320000000000002</v>
      </c>
      <c r="O168" s="8">
        <f t="shared" si="26"/>
        <v>0.76439979113775902</v>
      </c>
      <c r="P168" s="14">
        <f t="shared" si="27"/>
        <v>7</v>
      </c>
      <c r="Q168" s="18" t="str">
        <f t="shared" si="30"/>
        <v/>
      </c>
      <c r="R168" s="10" t="str">
        <f t="shared" si="31"/>
        <v xml:space="preserve"> </v>
      </c>
      <c r="S168" s="10" t="str">
        <f t="shared" si="32"/>
        <v xml:space="preserve"> </v>
      </c>
    </row>
    <row r="169" spans="1:19" x14ac:dyDescent="0.3">
      <c r="A169" s="12"/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22"/>
        <v>3.7068006157569708E-2</v>
      </c>
      <c r="I169" s="8">
        <f t="shared" si="28"/>
        <v>3.113289850353107E-2</v>
      </c>
      <c r="J169" s="8">
        <f>('Channel wise traffic'!G169/'Channel wise traffic'!G162)-1</f>
        <v>2.000000044553607E-2</v>
      </c>
      <c r="K169" s="8">
        <f t="shared" si="29"/>
        <v>1.0914606376010827E-2</v>
      </c>
      <c r="L169" s="8">
        <f t="shared" si="23"/>
        <v>0.20159999842751997</v>
      </c>
      <c r="M169" s="8">
        <f t="shared" si="24"/>
        <v>0.34679992533666482</v>
      </c>
      <c r="N169" s="8">
        <f t="shared" si="25"/>
        <v>0.66640010246061665</v>
      </c>
      <c r="O169" s="8">
        <f t="shared" si="26"/>
        <v>0.79559977499648427</v>
      </c>
      <c r="P169" s="14">
        <f t="shared" si="27"/>
        <v>1</v>
      </c>
      <c r="Q169" s="18" t="str">
        <f t="shared" si="30"/>
        <v/>
      </c>
      <c r="R169" s="10" t="str">
        <f t="shared" si="31"/>
        <v xml:space="preserve"> </v>
      </c>
      <c r="S169" s="10" t="str">
        <f t="shared" si="32"/>
        <v xml:space="preserve"> </v>
      </c>
    </row>
    <row r="170" spans="1:19" x14ac:dyDescent="0.3">
      <c r="A170" s="12"/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22"/>
        <v>6.0271626262494778E-2</v>
      </c>
      <c r="I170" s="8">
        <f t="shared" si="28"/>
        <v>3.8750444482088753E-2</v>
      </c>
      <c r="J170" s="8">
        <f>('Channel wise traffic'!G170/'Channel wise traffic'!G163)-1</f>
        <v>2.9703010019234144E-2</v>
      </c>
      <c r="K170" s="8">
        <f t="shared" si="29"/>
        <v>8.786453090797286E-3</v>
      </c>
      <c r="L170" s="8">
        <f t="shared" si="23"/>
        <v>0.26249995904548801</v>
      </c>
      <c r="M170" s="8">
        <f t="shared" si="24"/>
        <v>0.37999990891968116</v>
      </c>
      <c r="N170" s="8">
        <f t="shared" si="25"/>
        <v>0.71540012321589952</v>
      </c>
      <c r="O170" s="8">
        <f t="shared" si="26"/>
        <v>0.84460017434303392</v>
      </c>
      <c r="P170" s="14">
        <f t="shared" si="27"/>
        <v>2</v>
      </c>
      <c r="Q170" s="18" t="str">
        <f t="shared" si="30"/>
        <v/>
      </c>
      <c r="R170" s="10" t="str">
        <f t="shared" si="31"/>
        <v xml:space="preserve"> </v>
      </c>
      <c r="S170" s="10" t="str">
        <f t="shared" si="32"/>
        <v xml:space="preserve"> </v>
      </c>
    </row>
    <row r="171" spans="1:19" x14ac:dyDescent="0.3">
      <c r="A171" s="12"/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22"/>
        <v>5.965659062880059E-2</v>
      </c>
      <c r="I171" s="8">
        <f t="shared" si="28"/>
        <v>-4.0446305109541392E-2</v>
      </c>
      <c r="J171" s="8">
        <f>('Channel wise traffic'!G171/'Channel wise traffic'!G164)-1</f>
        <v>-5.8252370326638991E-2</v>
      </c>
      <c r="K171" s="8">
        <f t="shared" si="29"/>
        <v>1.8907512904191792E-2</v>
      </c>
      <c r="L171" s="8">
        <f t="shared" si="23"/>
        <v>0.26249996439730333</v>
      </c>
      <c r="M171" s="8">
        <f t="shared" si="24"/>
        <v>0.37999995298182909</v>
      </c>
      <c r="N171" s="8">
        <f t="shared" si="25"/>
        <v>0.75190011968695791</v>
      </c>
      <c r="O171" s="8">
        <f t="shared" si="26"/>
        <v>0.795399812275986</v>
      </c>
      <c r="P171" s="14">
        <f t="shared" si="27"/>
        <v>3</v>
      </c>
      <c r="Q171" s="18" t="str">
        <f t="shared" si="30"/>
        <v/>
      </c>
      <c r="R171" s="10" t="str">
        <f t="shared" si="31"/>
        <v xml:space="preserve"> </v>
      </c>
      <c r="S171" s="10" t="str">
        <f t="shared" si="32"/>
        <v xml:space="preserve"> </v>
      </c>
    </row>
    <row r="172" spans="1:19" x14ac:dyDescent="0.3">
      <c r="A172" s="12"/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22"/>
        <v>5.8514775872374865E-2</v>
      </c>
      <c r="I172" s="8">
        <f t="shared" si="28"/>
        <v>-0.10233087689920028</v>
      </c>
      <c r="J172" s="8">
        <f>('Channel wise traffic'!G172/'Channel wise traffic'!G165)-1</f>
        <v>9.9010185364971637E-3</v>
      </c>
      <c r="K172" s="8">
        <f t="shared" si="29"/>
        <v>-0.11113157881144275</v>
      </c>
      <c r="L172" s="8">
        <f t="shared" si="23"/>
        <v>0.23749997009257129</v>
      </c>
      <c r="M172" s="8">
        <f t="shared" si="24"/>
        <v>0.40799996198459426</v>
      </c>
      <c r="N172" s="8">
        <f t="shared" si="25"/>
        <v>0.70809989107839844</v>
      </c>
      <c r="O172" s="8">
        <f t="shared" si="26"/>
        <v>0.85280028422268062</v>
      </c>
      <c r="P172" s="14">
        <f t="shared" si="27"/>
        <v>4</v>
      </c>
      <c r="Q172" s="18" t="str">
        <f t="shared" si="30"/>
        <v/>
      </c>
      <c r="R172" s="10" t="str">
        <f t="shared" si="31"/>
        <v xml:space="preserve"> </v>
      </c>
      <c r="S172" s="10" t="str">
        <f t="shared" si="32"/>
        <v xml:space="preserve"> </v>
      </c>
    </row>
    <row r="173" spans="1:19" x14ac:dyDescent="0.3">
      <c r="A173" s="12"/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22"/>
        <v>6.035553509059826E-2</v>
      </c>
      <c r="I173" s="8">
        <f t="shared" si="28"/>
        <v>-0.54373712252615491</v>
      </c>
      <c r="J173" s="8">
        <f>('Channel wise traffic'!G173/'Channel wise traffic'!G166)-1</f>
        <v>-0.52999999355353777</v>
      </c>
      <c r="K173" s="8">
        <f t="shared" si="29"/>
        <v>-2.9227939289827587E-2</v>
      </c>
      <c r="L173" s="8">
        <f t="shared" si="23"/>
        <v>0.24749993876841234</v>
      </c>
      <c r="M173" s="8">
        <f t="shared" si="24"/>
        <v>0.41200006808459433</v>
      </c>
      <c r="N173" s="8">
        <f t="shared" si="25"/>
        <v>0.70079927134584841</v>
      </c>
      <c r="O173" s="8">
        <f t="shared" si="26"/>
        <v>0.84460000438711946</v>
      </c>
      <c r="P173" s="14">
        <f t="shared" si="27"/>
        <v>5</v>
      </c>
      <c r="Q173" s="18">
        <f t="shared" si="30"/>
        <v>43636</v>
      </c>
      <c r="R173" s="10">
        <f t="shared" si="31"/>
        <v>43636</v>
      </c>
      <c r="S173" s="10" t="str">
        <f t="shared" si="32"/>
        <v xml:space="preserve"> </v>
      </c>
    </row>
    <row r="174" spans="1:19" x14ac:dyDescent="0.3">
      <c r="A174" s="12"/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22"/>
        <v>6.342435281417956E-2</v>
      </c>
      <c r="I174" s="8">
        <f t="shared" si="28"/>
        <v>4.0964294729756157E-2</v>
      </c>
      <c r="J174" s="8">
        <f>('Channel wise traffic'!G174/'Channel wise traffic'!G167)-1</f>
        <v>-5.8252370326638991E-2</v>
      </c>
      <c r="K174" s="8">
        <f t="shared" si="29"/>
        <v>0.10535381835640178</v>
      </c>
      <c r="L174" s="8">
        <f t="shared" si="23"/>
        <v>0.24249998338540821</v>
      </c>
      <c r="M174" s="8">
        <f t="shared" si="24"/>
        <v>0.41200001331124969</v>
      </c>
      <c r="N174" s="8">
        <f t="shared" si="25"/>
        <v>0.76649961086831953</v>
      </c>
      <c r="O174" s="8">
        <f t="shared" si="26"/>
        <v>0.82819987838146936</v>
      </c>
      <c r="P174" s="14">
        <f t="shared" si="27"/>
        <v>6</v>
      </c>
      <c r="Q174" s="18" t="str">
        <f t="shared" si="30"/>
        <v/>
      </c>
      <c r="R174" s="10" t="str">
        <f t="shared" si="31"/>
        <v xml:space="preserve"> </v>
      </c>
      <c r="S174" s="10" t="str">
        <f t="shared" si="32"/>
        <v xml:space="preserve"> </v>
      </c>
    </row>
    <row r="175" spans="1:19" x14ac:dyDescent="0.3">
      <c r="A175" s="12"/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22"/>
        <v>3.51898373236652E-2</v>
      </c>
      <c r="I175" s="8">
        <f t="shared" si="28"/>
        <v>-2.0820677736646198E-2</v>
      </c>
      <c r="J175" s="8">
        <f>('Channel wise traffic'!G175/'Channel wise traffic'!G168)-1</f>
        <v>1.0101021692856316E-2</v>
      </c>
      <c r="K175" s="8">
        <f t="shared" si="29"/>
        <v>-3.0612460052788726E-2</v>
      </c>
      <c r="L175" s="8">
        <f t="shared" si="23"/>
        <v>0.20789999944307999</v>
      </c>
      <c r="M175" s="8">
        <f t="shared" si="24"/>
        <v>0.32299999817842423</v>
      </c>
      <c r="N175" s="8">
        <f t="shared" si="25"/>
        <v>0.7072000180465714</v>
      </c>
      <c r="O175" s="8">
        <f t="shared" si="26"/>
        <v>0.74099962473027492</v>
      </c>
      <c r="P175" s="14">
        <f t="shared" si="27"/>
        <v>7</v>
      </c>
      <c r="Q175" s="18" t="str">
        <f t="shared" si="30"/>
        <v/>
      </c>
      <c r="R175" s="10" t="str">
        <f t="shared" si="31"/>
        <v xml:space="preserve"> </v>
      </c>
      <c r="S175" s="10" t="str">
        <f t="shared" si="32"/>
        <v xml:space="preserve"> </v>
      </c>
    </row>
    <row r="176" spans="1:19" x14ac:dyDescent="0.3">
      <c r="A176" s="12"/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22"/>
        <v>3.8169436790590136E-2</v>
      </c>
      <c r="I176" s="8">
        <f t="shared" si="28"/>
        <v>-2.0762373081679608E-2</v>
      </c>
      <c r="J176" s="8">
        <f>('Channel wise traffic'!G176/'Channel wise traffic'!G169)-1</f>
        <v>-4.9019619833725936E-2</v>
      </c>
      <c r="K176" s="8">
        <f t="shared" si="29"/>
        <v>2.9713781430229513E-2</v>
      </c>
      <c r="L176" s="8">
        <f t="shared" si="23"/>
        <v>0.20369997899550371</v>
      </c>
      <c r="M176" s="8">
        <f t="shared" si="24"/>
        <v>0.35360000090194504</v>
      </c>
      <c r="N176" s="8">
        <f t="shared" si="25"/>
        <v>0.65959992130937628</v>
      </c>
      <c r="O176" s="8">
        <f t="shared" si="26"/>
        <v>0.80340016193549169</v>
      </c>
      <c r="P176" s="14">
        <f t="shared" si="27"/>
        <v>1</v>
      </c>
      <c r="Q176" s="18" t="str">
        <f t="shared" si="30"/>
        <v/>
      </c>
      <c r="R176" s="10" t="str">
        <f t="shared" si="31"/>
        <v xml:space="preserve"> </v>
      </c>
      <c r="S176" s="10" t="str">
        <f t="shared" si="32"/>
        <v xml:space="preserve"> </v>
      </c>
    </row>
    <row r="177" spans="1:19" x14ac:dyDescent="0.3">
      <c r="A177" s="12"/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22"/>
        <v>5.7975539436582062E-2</v>
      </c>
      <c r="I177" s="8">
        <f t="shared" si="28"/>
        <v>-9.3590157034063814E-2</v>
      </c>
      <c r="J177" s="8">
        <f>('Channel wise traffic'!G177/'Channel wise traffic'!G170)-1</f>
        <v>-5.7692294069183969E-2</v>
      </c>
      <c r="K177" s="8">
        <f t="shared" si="29"/>
        <v>-3.8095650777910106E-2</v>
      </c>
      <c r="L177" s="8">
        <f t="shared" si="23"/>
        <v>0.2374999606493316</v>
      </c>
      <c r="M177" s="8">
        <f t="shared" si="24"/>
        <v>0.40400003165364579</v>
      </c>
      <c r="N177" s="8">
        <f t="shared" si="25"/>
        <v>0.7153997619121073</v>
      </c>
      <c r="O177" s="8">
        <f t="shared" si="26"/>
        <v>0.8445999780959943</v>
      </c>
      <c r="P177" s="14">
        <f t="shared" si="27"/>
        <v>2</v>
      </c>
      <c r="Q177" s="18" t="str">
        <f t="shared" si="30"/>
        <v/>
      </c>
      <c r="R177" s="10" t="str">
        <f t="shared" si="31"/>
        <v xml:space="preserve"> </v>
      </c>
      <c r="S177" s="10" t="str">
        <f t="shared" si="32"/>
        <v xml:space="preserve"> </v>
      </c>
    </row>
    <row r="178" spans="1:19" x14ac:dyDescent="0.3">
      <c r="A178" s="12"/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22"/>
        <v>5.6298330198210095E-2</v>
      </c>
      <c r="I178" s="8">
        <f t="shared" si="28"/>
        <v>1.1809360117449152E-2</v>
      </c>
      <c r="J178" s="8">
        <f>('Channel wise traffic'!G178/'Channel wise traffic'!G171)-1</f>
        <v>7.2164913217948046E-2</v>
      </c>
      <c r="K178" s="8">
        <f t="shared" si="29"/>
        <v>-5.6293200720880954E-2</v>
      </c>
      <c r="L178" s="8">
        <f t="shared" si="23"/>
        <v>0.24999997786242595</v>
      </c>
      <c r="M178" s="8">
        <f t="shared" si="24"/>
        <v>0.39599997024709788</v>
      </c>
      <c r="N178" s="8">
        <f t="shared" si="25"/>
        <v>0.72999981663824565</v>
      </c>
      <c r="O178" s="8">
        <f t="shared" si="26"/>
        <v>0.77900032592207769</v>
      </c>
      <c r="P178" s="14">
        <f t="shared" si="27"/>
        <v>3</v>
      </c>
      <c r="Q178" s="18" t="str">
        <f t="shared" si="30"/>
        <v/>
      </c>
      <c r="R178" s="10" t="str">
        <f t="shared" si="31"/>
        <v xml:space="preserve"> </v>
      </c>
      <c r="S178" s="10" t="str">
        <f t="shared" si="32"/>
        <v xml:space="preserve"> </v>
      </c>
    </row>
    <row r="179" spans="1:19" x14ac:dyDescent="0.3">
      <c r="A179" s="12"/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22"/>
        <v>5.9208024011952333E-2</v>
      </c>
      <c r="I179" s="8">
        <f t="shared" si="28"/>
        <v>2.1767457361936859E-2</v>
      </c>
      <c r="J179" s="8">
        <f>('Channel wise traffic'!G179/'Channel wise traffic'!G172)-1</f>
        <v>9.8039043079567456E-3</v>
      </c>
      <c r="K179" s="8">
        <f t="shared" si="29"/>
        <v>1.1847403142917212E-2</v>
      </c>
      <c r="L179" s="8">
        <f t="shared" si="23"/>
        <v>0.2574999798827477</v>
      </c>
      <c r="M179" s="8">
        <f t="shared" si="24"/>
        <v>0.3879998909718626</v>
      </c>
      <c r="N179" s="8">
        <f t="shared" si="25"/>
        <v>0.72270000250573629</v>
      </c>
      <c r="O179" s="8">
        <f t="shared" si="26"/>
        <v>0.81999972757813244</v>
      </c>
      <c r="P179" s="14">
        <f t="shared" si="27"/>
        <v>4</v>
      </c>
      <c r="Q179" s="18" t="str">
        <f t="shared" si="30"/>
        <v/>
      </c>
      <c r="R179" s="10" t="str">
        <f t="shared" si="31"/>
        <v xml:space="preserve"> </v>
      </c>
      <c r="S179" s="10" t="str">
        <f t="shared" si="32"/>
        <v xml:space="preserve"> </v>
      </c>
    </row>
    <row r="180" spans="1:19" x14ac:dyDescent="0.3">
      <c r="A180" s="12"/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22"/>
        <v>5.9136272478794182E-2</v>
      </c>
      <c r="I180" s="8">
        <f t="shared" si="28"/>
        <v>1.1472182813955829</v>
      </c>
      <c r="J180" s="8">
        <f>('Channel wise traffic'!G180/'Channel wise traffic'!G173)-1</f>
        <v>1.1914893179280521</v>
      </c>
      <c r="K180" s="8">
        <f t="shared" si="29"/>
        <v>-2.0201338783159994E-2</v>
      </c>
      <c r="L180" s="8">
        <f t="shared" si="23"/>
        <v>0.2574999798827477</v>
      </c>
      <c r="M180" s="8">
        <f t="shared" si="24"/>
        <v>0.3879998909718626</v>
      </c>
      <c r="N180" s="8">
        <f t="shared" si="25"/>
        <v>0.75189988509409045</v>
      </c>
      <c r="O180" s="8">
        <f t="shared" si="26"/>
        <v>0.78720007141156867</v>
      </c>
      <c r="P180" s="14">
        <f t="shared" si="27"/>
        <v>5</v>
      </c>
      <c r="Q180" s="18">
        <f t="shared" si="30"/>
        <v>43643</v>
      </c>
      <c r="R180" s="10">
        <f t="shared" si="31"/>
        <v>43643</v>
      </c>
      <c r="S180" s="10" t="str">
        <f t="shared" si="32"/>
        <v xml:space="preserve"> </v>
      </c>
    </row>
    <row r="181" spans="1:19" x14ac:dyDescent="0.3">
      <c r="A181" s="12"/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22"/>
        <v>5.7987990692850391E-2</v>
      </c>
      <c r="I181" s="8">
        <f t="shared" si="28"/>
        <v>-7.6288502386822388E-2</v>
      </c>
      <c r="J181" s="8">
        <f>('Channel wise traffic'!G181/'Channel wise traffic'!G174)-1</f>
        <v>1.0309259753916944E-2</v>
      </c>
      <c r="K181" s="8">
        <f t="shared" si="29"/>
        <v>-8.5714112641505413E-2</v>
      </c>
      <c r="L181" s="8">
        <f t="shared" si="23"/>
        <v>0.25249996558284826</v>
      </c>
      <c r="M181" s="8">
        <f t="shared" si="24"/>
        <v>0.38400005210315308</v>
      </c>
      <c r="N181" s="8">
        <f t="shared" si="25"/>
        <v>0.70809978101365623</v>
      </c>
      <c r="O181" s="8">
        <f t="shared" si="26"/>
        <v>0.84459983821893003</v>
      </c>
      <c r="P181" s="14">
        <f t="shared" si="27"/>
        <v>6</v>
      </c>
      <c r="Q181" s="18" t="str">
        <f t="shared" si="30"/>
        <v/>
      </c>
      <c r="R181" s="10" t="str">
        <f t="shared" si="31"/>
        <v xml:space="preserve"> </v>
      </c>
      <c r="S181" s="10" t="str">
        <f t="shared" si="32"/>
        <v xml:space="preserve"> </v>
      </c>
    </row>
    <row r="182" spans="1:19" x14ac:dyDescent="0.3">
      <c r="A182" s="12"/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22"/>
        <v>3.7049467777250843E-2</v>
      </c>
      <c r="I182" s="8">
        <f t="shared" si="28"/>
        <v>9.4959494525097998E-2</v>
      </c>
      <c r="J182" s="8">
        <f>('Channel wise traffic'!G182/'Channel wise traffic'!G175)-1</f>
        <v>4.0000000891072141E-2</v>
      </c>
      <c r="K182" s="8">
        <f t="shared" si="29"/>
        <v>5.2845667812594366E-2</v>
      </c>
      <c r="L182" s="8">
        <f t="shared" si="23"/>
        <v>0.2141999822642397</v>
      </c>
      <c r="M182" s="8">
        <f t="shared" si="24"/>
        <v>0.35020003502000352</v>
      </c>
      <c r="N182" s="8">
        <f t="shared" si="25"/>
        <v>0.65279982866933184</v>
      </c>
      <c r="O182" s="8">
        <f t="shared" si="26"/>
        <v>0.75659998119071525</v>
      </c>
      <c r="P182" s="14">
        <f t="shared" si="27"/>
        <v>7</v>
      </c>
      <c r="Q182" s="18" t="str">
        <f t="shared" si="30"/>
        <v/>
      </c>
      <c r="R182" s="10" t="str">
        <f t="shared" si="31"/>
        <v xml:space="preserve"> </v>
      </c>
      <c r="S182" s="10" t="str">
        <f t="shared" si="32"/>
        <v xml:space="preserve"> </v>
      </c>
    </row>
    <row r="183" spans="1:19" x14ac:dyDescent="0.3">
      <c r="A183" s="12"/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22"/>
        <v>3.8474716570336555E-2</v>
      </c>
      <c r="I183" s="8">
        <f t="shared" si="28"/>
        <v>1.8389736789220734E-2</v>
      </c>
      <c r="J183" s="8">
        <f>('Channel wise traffic'!G183/'Channel wise traffic'!G176)-1</f>
        <v>1.0309313154317934E-2</v>
      </c>
      <c r="K183" s="8">
        <f t="shared" si="29"/>
        <v>7.9980163558943662E-3</v>
      </c>
      <c r="L183" s="8">
        <f t="shared" si="23"/>
        <v>0.19949999948854286</v>
      </c>
      <c r="M183" s="8">
        <f t="shared" si="24"/>
        <v>0.35699999829086998</v>
      </c>
      <c r="N183" s="8">
        <f t="shared" si="25"/>
        <v>0.65959970930427403</v>
      </c>
      <c r="O183" s="8">
        <f t="shared" si="26"/>
        <v>0.81899992257964616</v>
      </c>
      <c r="P183" s="14">
        <f t="shared" si="27"/>
        <v>1</v>
      </c>
      <c r="Q183" s="18" t="str">
        <f t="shared" si="30"/>
        <v/>
      </c>
      <c r="R183" s="10" t="str">
        <f t="shared" si="31"/>
        <v xml:space="preserve"> </v>
      </c>
      <c r="S183" s="10" t="str">
        <f t="shared" si="32"/>
        <v xml:space="preserve"> </v>
      </c>
    </row>
    <row r="184" spans="1:19" x14ac:dyDescent="0.3">
      <c r="A184" s="12"/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22"/>
        <v>6.0357717221452278E-2</v>
      </c>
      <c r="I184" s="8">
        <f t="shared" si="28"/>
        <v>5.171274980893803E-2</v>
      </c>
      <c r="J184" s="8">
        <f>('Channel wise traffic'!G184/'Channel wise traffic'!G177)-1</f>
        <v>1.0204110399515187E-2</v>
      </c>
      <c r="K184" s="8">
        <f t="shared" si="29"/>
        <v>4.1089359547503923E-2</v>
      </c>
      <c r="L184" s="8">
        <f t="shared" si="23"/>
        <v>0.24249997686064484</v>
      </c>
      <c r="M184" s="8">
        <f t="shared" si="24"/>
        <v>0.4200000383598112</v>
      </c>
      <c r="N184" s="8">
        <f t="shared" si="25"/>
        <v>0.72269969019888647</v>
      </c>
      <c r="O184" s="8">
        <f t="shared" si="26"/>
        <v>0.82000010110188415</v>
      </c>
      <c r="P184" s="14">
        <f t="shared" si="27"/>
        <v>2</v>
      </c>
      <c r="Q184" s="18" t="str">
        <f t="shared" si="30"/>
        <v/>
      </c>
      <c r="R184" s="10" t="str">
        <f t="shared" si="31"/>
        <v xml:space="preserve"> </v>
      </c>
      <c r="S184" s="10" t="str">
        <f t="shared" si="32"/>
        <v xml:space="preserve"> </v>
      </c>
    </row>
    <row r="185" spans="1:19" x14ac:dyDescent="0.3">
      <c r="A185" s="12"/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22"/>
        <v>5.9781450356340256E-2</v>
      </c>
      <c r="I185" s="8">
        <f t="shared" si="28"/>
        <v>3.1238105124744786E-2</v>
      </c>
      <c r="J185" s="8">
        <f>('Channel wise traffic'!G185/'Channel wise traffic'!G178)-1</f>
        <v>-2.8846191309743974E-2</v>
      </c>
      <c r="K185" s="8">
        <f t="shared" si="29"/>
        <v>6.1868978100542371E-2</v>
      </c>
      <c r="L185" s="8">
        <f t="shared" si="23"/>
        <v>0.23999999452916962</v>
      </c>
      <c r="M185" s="8">
        <f t="shared" si="24"/>
        <v>0.39999996200812155</v>
      </c>
      <c r="N185" s="8">
        <f t="shared" si="25"/>
        <v>0.75189971282886126</v>
      </c>
      <c r="O185" s="8">
        <f t="shared" si="26"/>
        <v>0.82820022927015668</v>
      </c>
      <c r="P185" s="14">
        <f t="shared" si="27"/>
        <v>3</v>
      </c>
      <c r="Q185" s="18" t="str">
        <f t="shared" si="30"/>
        <v/>
      </c>
      <c r="R185" s="10" t="str">
        <f t="shared" si="31"/>
        <v xml:space="preserve"> </v>
      </c>
      <c r="S185" s="10" t="str">
        <f t="shared" si="32"/>
        <v xml:space="preserve"> </v>
      </c>
    </row>
    <row r="186" spans="1:19" x14ac:dyDescent="0.3">
      <c r="A186" s="12"/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22"/>
        <v>6.6013933837183597E-2</v>
      </c>
      <c r="I186" s="8">
        <f t="shared" si="28"/>
        <v>0.10412438387938527</v>
      </c>
      <c r="J186" s="8">
        <f>('Channel wise traffic'!G186/'Channel wise traffic'!G179)-1</f>
        <v>-9.7087209369383087E-3</v>
      </c>
      <c r="K186" s="8">
        <f t="shared" si="29"/>
        <v>0.11494911270569252</v>
      </c>
      <c r="L186" s="8">
        <f t="shared" si="23"/>
        <v>0.26249996219249577</v>
      </c>
      <c r="M186" s="8">
        <f t="shared" si="24"/>
        <v>0.39599990850958855</v>
      </c>
      <c r="N186" s="8">
        <f t="shared" si="25"/>
        <v>0.75189986220326255</v>
      </c>
      <c r="O186" s="8">
        <f t="shared" si="26"/>
        <v>0.8446003898635478</v>
      </c>
      <c r="P186" s="14">
        <f t="shared" si="27"/>
        <v>4</v>
      </c>
      <c r="Q186" s="18" t="str">
        <f t="shared" si="30"/>
        <v/>
      </c>
      <c r="R186" s="10" t="str">
        <f t="shared" si="31"/>
        <v xml:space="preserve"> </v>
      </c>
      <c r="S186" s="10" t="str">
        <f t="shared" si="32"/>
        <v xml:space="preserve"> </v>
      </c>
    </row>
    <row r="187" spans="1:19" x14ac:dyDescent="0.3">
      <c r="A187" s="12"/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22"/>
        <v>6.0330164344539687E-2</v>
      </c>
      <c r="I187" s="8">
        <f t="shared" si="28"/>
        <v>2.0188825160964097E-2</v>
      </c>
      <c r="J187" s="8">
        <f>('Channel wise traffic'!G187/'Channel wise traffic'!G180)-1</f>
        <v>0</v>
      </c>
      <c r="K187" s="8">
        <f t="shared" si="29"/>
        <v>2.0188825160964097E-2</v>
      </c>
      <c r="L187" s="8">
        <f t="shared" si="23"/>
        <v>0.2574999798827477</v>
      </c>
      <c r="M187" s="8">
        <f t="shared" si="24"/>
        <v>0.41199997013879036</v>
      </c>
      <c r="N187" s="8">
        <f t="shared" si="25"/>
        <v>0.69349992752133061</v>
      </c>
      <c r="O187" s="8">
        <f t="shared" si="26"/>
        <v>0.81999972049268632</v>
      </c>
      <c r="P187" s="14">
        <f t="shared" si="27"/>
        <v>5</v>
      </c>
      <c r="Q187" s="18" t="str">
        <f t="shared" si="30"/>
        <v/>
      </c>
      <c r="R187" s="10" t="str">
        <f t="shared" si="31"/>
        <v xml:space="preserve"> </v>
      </c>
      <c r="S187" s="10" t="str">
        <f t="shared" si="32"/>
        <v xml:space="preserve"> </v>
      </c>
    </row>
    <row r="188" spans="1:19" x14ac:dyDescent="0.3">
      <c r="A188" s="12"/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22"/>
        <v>6.0856779348716403E-2</v>
      </c>
      <c r="I188" s="8">
        <f t="shared" si="28"/>
        <v>1.7345429029346215E-2</v>
      </c>
      <c r="J188" s="8">
        <f>('Channel wise traffic'!G188/'Channel wise traffic'!G181)-1</f>
        <v>-3.0612237226795957E-2</v>
      </c>
      <c r="K188" s="8">
        <f t="shared" si="29"/>
        <v>4.9472116926095211E-2</v>
      </c>
      <c r="L188" s="8">
        <f t="shared" si="23"/>
        <v>0.23749995940667931</v>
      </c>
      <c r="M188" s="8">
        <f t="shared" si="24"/>
        <v>0.41599996244878035</v>
      </c>
      <c r="N188" s="8">
        <f t="shared" si="25"/>
        <v>0.7664999173366811</v>
      </c>
      <c r="O188" s="8">
        <f t="shared" si="26"/>
        <v>0.80360017280829477</v>
      </c>
      <c r="P188" s="14">
        <f t="shared" si="27"/>
        <v>6</v>
      </c>
      <c r="Q188" s="18" t="str">
        <f t="shared" si="30"/>
        <v/>
      </c>
      <c r="R188" s="10" t="str">
        <f t="shared" si="31"/>
        <v xml:space="preserve"> </v>
      </c>
      <c r="S188" s="10" t="str">
        <f t="shared" si="32"/>
        <v xml:space="preserve"> </v>
      </c>
    </row>
    <row r="189" spans="1:19" x14ac:dyDescent="0.3">
      <c r="A189" s="12"/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22"/>
        <v>3.9002756754047414E-2</v>
      </c>
      <c r="I189" s="8">
        <f t="shared" si="28"/>
        <v>1.2231834220112869E-2</v>
      </c>
      <c r="J189" s="8">
        <f>('Channel wise traffic'!G189/'Channel wise traffic'!G182)-1</f>
        <v>-3.8461539285384649E-2</v>
      </c>
      <c r="K189" s="8">
        <f t="shared" si="29"/>
        <v>5.2721107588917349E-2</v>
      </c>
      <c r="L189" s="8">
        <f t="shared" si="23"/>
        <v>0.20789999944307999</v>
      </c>
      <c r="M189" s="8">
        <f t="shared" si="24"/>
        <v>0.34339993264455626</v>
      </c>
      <c r="N189" s="8">
        <f t="shared" si="25"/>
        <v>0.68000007488750491</v>
      </c>
      <c r="O189" s="8">
        <f t="shared" si="26"/>
        <v>0.80339967209188035</v>
      </c>
      <c r="P189" s="14">
        <f t="shared" si="27"/>
        <v>7</v>
      </c>
      <c r="Q189" s="18" t="str">
        <f t="shared" si="30"/>
        <v/>
      </c>
      <c r="R189" s="10" t="str">
        <f t="shared" si="31"/>
        <v xml:space="preserve"> </v>
      </c>
      <c r="S189" s="10" t="str">
        <f t="shared" si="32"/>
        <v xml:space="preserve"> </v>
      </c>
    </row>
    <row r="190" spans="1:19" x14ac:dyDescent="0.3">
      <c r="A190" s="12"/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22"/>
        <v>3.748427590914722E-2</v>
      </c>
      <c r="I190" s="8">
        <f t="shared" si="28"/>
        <v>-3.5684027560325182E-2</v>
      </c>
      <c r="J190" s="8">
        <f>('Channel wise traffic'!G190/'Channel wise traffic'!G183)-1</f>
        <v>-1.0204115729796515E-2</v>
      </c>
      <c r="K190" s="8">
        <f t="shared" si="29"/>
        <v>-2.5742636969883437E-2</v>
      </c>
      <c r="L190" s="8">
        <f t="shared" si="23"/>
        <v>0.2099999958661608</v>
      </c>
      <c r="M190" s="8">
        <f t="shared" si="24"/>
        <v>0.34339999750657313</v>
      </c>
      <c r="N190" s="8">
        <f t="shared" si="25"/>
        <v>0.67999983439827982</v>
      </c>
      <c r="O190" s="8">
        <f t="shared" si="26"/>
        <v>0.76440011745735736</v>
      </c>
      <c r="P190" s="14">
        <f t="shared" si="27"/>
        <v>1</v>
      </c>
      <c r="Q190" s="18" t="str">
        <f t="shared" si="30"/>
        <v/>
      </c>
      <c r="R190" s="10" t="str">
        <f t="shared" si="31"/>
        <v xml:space="preserve"> </v>
      </c>
      <c r="S190" s="10" t="str">
        <f t="shared" si="32"/>
        <v xml:space="preserve"> </v>
      </c>
    </row>
    <row r="191" spans="1:19" x14ac:dyDescent="0.3">
      <c r="A191" s="12"/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22"/>
        <v>6.0349876542270156E-2</v>
      </c>
      <c r="I191" s="8">
        <f t="shared" si="28"/>
        <v>-1.0229629167273546E-2</v>
      </c>
      <c r="J191" s="8">
        <f>('Channel wise traffic'!G191/'Channel wise traffic'!G184)-1</f>
        <v>-1.0101038289657804E-2</v>
      </c>
      <c r="K191" s="8">
        <f t="shared" si="29"/>
        <v>-1.2990350767172476E-4</v>
      </c>
      <c r="L191" s="8">
        <f t="shared" si="23"/>
        <v>0.2474999639383427</v>
      </c>
      <c r="M191" s="8">
        <f t="shared" si="24"/>
        <v>0.38399993165690244</v>
      </c>
      <c r="N191" s="8">
        <f t="shared" si="25"/>
        <v>0.75919979631538481</v>
      </c>
      <c r="O191" s="8">
        <f t="shared" si="26"/>
        <v>0.83639998437154062</v>
      </c>
      <c r="P191" s="14">
        <f t="shared" si="27"/>
        <v>2</v>
      </c>
      <c r="Q191" s="18" t="str">
        <f t="shared" si="30"/>
        <v/>
      </c>
      <c r="R191" s="10" t="str">
        <f t="shared" si="31"/>
        <v xml:space="preserve"> </v>
      </c>
      <c r="S191" s="10" t="str">
        <f t="shared" si="32"/>
        <v xml:space="preserve"> </v>
      </c>
    </row>
    <row r="192" spans="1:19" x14ac:dyDescent="0.3">
      <c r="A192" s="12"/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22"/>
        <v>5.9255437184778437E-2</v>
      </c>
      <c r="I192" s="8">
        <f t="shared" si="28"/>
        <v>3.0456570198363897E-2</v>
      </c>
      <c r="J192" s="8">
        <f>('Channel wise traffic'!G192/'Channel wise traffic'!G185)-1</f>
        <v>3.9603982965473961E-2</v>
      </c>
      <c r="K192" s="8">
        <f t="shared" si="29"/>
        <v>-8.7989362657882042E-3</v>
      </c>
      <c r="L192" s="8">
        <f t="shared" si="23"/>
        <v>0.24749996787732534</v>
      </c>
      <c r="M192" s="8">
        <f t="shared" si="24"/>
        <v>0.39599999503879751</v>
      </c>
      <c r="N192" s="8">
        <f t="shared" si="25"/>
        <v>0.73730011785540739</v>
      </c>
      <c r="O192" s="8">
        <f t="shared" si="26"/>
        <v>0.81999947809928619</v>
      </c>
      <c r="P192" s="14">
        <f t="shared" si="27"/>
        <v>3</v>
      </c>
      <c r="Q192" s="18" t="str">
        <f t="shared" si="30"/>
        <v/>
      </c>
      <c r="R192" s="10" t="str">
        <f t="shared" si="31"/>
        <v xml:space="preserve"> </v>
      </c>
      <c r="S192" s="10" t="str">
        <f t="shared" si="32"/>
        <v xml:space="preserve"> </v>
      </c>
    </row>
    <row r="193" spans="1:19" x14ac:dyDescent="0.3">
      <c r="A193" s="12"/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22"/>
        <v>6.6058515365843062E-2</v>
      </c>
      <c r="I193" s="8">
        <f t="shared" si="28"/>
        <v>3.0106953334427589E-2</v>
      </c>
      <c r="J193" s="8">
        <f>('Channel wise traffic'!G193/'Channel wise traffic'!G186)-1</f>
        <v>2.9411758067162896E-2</v>
      </c>
      <c r="K193" s="8">
        <f t="shared" si="29"/>
        <v>6.7533513105622056E-4</v>
      </c>
      <c r="L193" s="8">
        <f t="shared" si="23"/>
        <v>0.25499996557501758</v>
      </c>
      <c r="M193" s="8">
        <f t="shared" si="24"/>
        <v>0.41199989612742755</v>
      </c>
      <c r="N193" s="8">
        <f t="shared" si="25"/>
        <v>0.75920021839091978</v>
      </c>
      <c r="O193" s="8">
        <f t="shared" si="26"/>
        <v>0.82820005728992274</v>
      </c>
      <c r="P193" s="14">
        <f t="shared" si="27"/>
        <v>4</v>
      </c>
      <c r="Q193" s="18" t="str">
        <f t="shared" si="30"/>
        <v/>
      </c>
      <c r="R193" s="10" t="str">
        <f t="shared" si="31"/>
        <v xml:space="preserve"> </v>
      </c>
      <c r="S193" s="10" t="str">
        <f t="shared" si="32"/>
        <v xml:space="preserve"> </v>
      </c>
    </row>
    <row r="194" spans="1:19" x14ac:dyDescent="0.3">
      <c r="A194" s="12"/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22"/>
        <v>6.2272074444817103E-2</v>
      </c>
      <c r="I194" s="8">
        <f t="shared" si="28"/>
        <v>-7.8968994091960232E-3</v>
      </c>
      <c r="J194" s="8">
        <f>('Channel wise traffic'!G194/'Channel wise traffic'!G187)-1</f>
        <v>-3.8834883747753235E-2</v>
      </c>
      <c r="K194" s="8">
        <f t="shared" si="29"/>
        <v>3.2188045919904207E-2</v>
      </c>
      <c r="L194" s="8">
        <f t="shared" si="23"/>
        <v>0.24749998453500385</v>
      </c>
      <c r="M194" s="8">
        <f t="shared" si="24"/>
        <v>0.40399989401068276</v>
      </c>
      <c r="N194" s="8">
        <f t="shared" si="25"/>
        <v>0.74460008158894708</v>
      </c>
      <c r="O194" s="8">
        <f t="shared" si="26"/>
        <v>0.83639961967637511</v>
      </c>
      <c r="P194" s="14">
        <f t="shared" si="27"/>
        <v>5</v>
      </c>
      <c r="Q194" s="18" t="str">
        <f t="shared" si="30"/>
        <v/>
      </c>
      <c r="R194" s="10" t="str">
        <f t="shared" si="31"/>
        <v xml:space="preserve"> </v>
      </c>
      <c r="S194" s="10" t="str">
        <f t="shared" si="32"/>
        <v xml:space="preserve"> </v>
      </c>
    </row>
    <row r="195" spans="1:19" x14ac:dyDescent="0.3">
      <c r="A195" s="12"/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22"/>
        <v>6.6013927235370584E-2</v>
      </c>
      <c r="I195" s="8">
        <f t="shared" si="28"/>
        <v>9.6160692596560127E-2</v>
      </c>
      <c r="J195" s="8">
        <f>('Channel wise traffic'!G195/'Channel wise traffic'!G188)-1</f>
        <v>1.0526296911824717E-2</v>
      </c>
      <c r="K195" s="8">
        <f t="shared" si="29"/>
        <v>8.4742372860435511E-2</v>
      </c>
      <c r="L195" s="8">
        <f t="shared" si="23"/>
        <v>0.24750000551594573</v>
      </c>
      <c r="M195" s="8">
        <f t="shared" si="24"/>
        <v>0.4119999069774653</v>
      </c>
      <c r="N195" s="8">
        <f t="shared" si="25"/>
        <v>0.75189986904591677</v>
      </c>
      <c r="O195" s="8">
        <f t="shared" si="26"/>
        <v>0.86100015577191236</v>
      </c>
      <c r="P195" s="14">
        <f t="shared" si="27"/>
        <v>6</v>
      </c>
      <c r="Q195" s="18" t="str">
        <f t="shared" si="30"/>
        <v/>
      </c>
      <c r="R195" s="10" t="str">
        <f t="shared" si="31"/>
        <v xml:space="preserve"> </v>
      </c>
      <c r="S195" s="10" t="str">
        <f t="shared" si="32"/>
        <v xml:space="preserve"> </v>
      </c>
    </row>
    <row r="196" spans="1:19" x14ac:dyDescent="0.3">
      <c r="A196" s="12"/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33">G196/C196</f>
        <v>4.2611665246520644E-2</v>
      </c>
      <c r="I196" s="8">
        <f t="shared" si="28"/>
        <v>9.2529574645995316E-2</v>
      </c>
      <c r="J196" s="8">
        <f>('Channel wise traffic'!G196/'Channel wise traffic'!G189)-1</f>
        <v>0</v>
      </c>
      <c r="K196" s="8">
        <f t="shared" si="29"/>
        <v>9.2529574645995316E-2</v>
      </c>
      <c r="L196" s="8">
        <f t="shared" ref="L196:L259" si="34">D196/C196</f>
        <v>0.22050000278460005</v>
      </c>
      <c r="M196" s="8">
        <f t="shared" ref="M196:M259" si="35">E196/D196</f>
        <v>0.35019998605805708</v>
      </c>
      <c r="N196" s="8">
        <f t="shared" ref="N196:N259" si="36">F196/E196</f>
        <v>0.6935998310612963</v>
      </c>
      <c r="O196" s="8">
        <f t="shared" ref="O196:O259" si="37">G196/F196</f>
        <v>0.79560005440350179</v>
      </c>
      <c r="P196" s="14">
        <f t="shared" ref="P196:P259" si="38">WEEKDAY(B196)</f>
        <v>7</v>
      </c>
      <c r="Q196" s="18" t="str">
        <f t="shared" si="30"/>
        <v/>
      </c>
      <c r="R196" s="10" t="str">
        <f t="shared" si="31"/>
        <v xml:space="preserve"> </v>
      </c>
      <c r="S196" s="10" t="str">
        <f t="shared" si="32"/>
        <v xml:space="preserve"> </v>
      </c>
    </row>
    <row r="197" spans="1:19" x14ac:dyDescent="0.3">
      <c r="A197" s="12"/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33"/>
        <v>4.1800002598960044E-2</v>
      </c>
      <c r="I197" s="8">
        <f t="shared" si="28"/>
        <v>0.10363807913342882</v>
      </c>
      <c r="J197" s="8">
        <f>('Channel wise traffic'!G197/'Channel wise traffic'!G190)-1</f>
        <v>-1.0309290188543541E-2</v>
      </c>
      <c r="K197" s="8">
        <f t="shared" si="29"/>
        <v>0.11513432192936301</v>
      </c>
      <c r="L197" s="8">
        <f t="shared" si="34"/>
        <v>0.21419999832923997</v>
      </c>
      <c r="M197" s="8">
        <f t="shared" si="35"/>
        <v>0.35019996708833251</v>
      </c>
      <c r="N197" s="8">
        <f t="shared" si="36"/>
        <v>0.70039983109649617</v>
      </c>
      <c r="O197" s="8">
        <f t="shared" si="37"/>
        <v>0.79559988569525597</v>
      </c>
      <c r="P197" s="14">
        <f t="shared" si="38"/>
        <v>1</v>
      </c>
      <c r="Q197" s="18" t="str">
        <f t="shared" si="30"/>
        <v/>
      </c>
      <c r="R197" s="10" t="str">
        <f t="shared" si="31"/>
        <v xml:space="preserve"> </v>
      </c>
      <c r="S197" s="10" t="str">
        <f t="shared" si="32"/>
        <v xml:space="preserve"> </v>
      </c>
    </row>
    <row r="198" spans="1:19" x14ac:dyDescent="0.3">
      <c r="A198" s="12"/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33"/>
        <v>6.0399205271289287E-2</v>
      </c>
      <c r="I198" s="8">
        <f t="shared" si="28"/>
        <v>1.1029829667104307E-2</v>
      </c>
      <c r="J198" s="8">
        <f>('Channel wise traffic'!G198/'Channel wise traffic'!G191)-1</f>
        <v>1.0204110399515187E-2</v>
      </c>
      <c r="K198" s="8">
        <f t="shared" si="29"/>
        <v>8.1737912064450136E-4</v>
      </c>
      <c r="L198" s="8">
        <f t="shared" si="34"/>
        <v>0.25999998046526801</v>
      </c>
      <c r="M198" s="8">
        <f t="shared" si="35"/>
        <v>0.39999996422209988</v>
      </c>
      <c r="N198" s="8">
        <f t="shared" si="36"/>
        <v>0.71539974874967405</v>
      </c>
      <c r="O198" s="8">
        <f t="shared" si="37"/>
        <v>0.8118002358021712</v>
      </c>
      <c r="P198" s="14">
        <f t="shared" si="38"/>
        <v>2</v>
      </c>
      <c r="Q198" s="18" t="str">
        <f t="shared" si="30"/>
        <v/>
      </c>
      <c r="R198" s="10" t="str">
        <f t="shared" si="31"/>
        <v xml:space="preserve"> </v>
      </c>
      <c r="S198" s="10" t="str">
        <f t="shared" si="32"/>
        <v xml:space="preserve"> </v>
      </c>
    </row>
    <row r="199" spans="1:19" x14ac:dyDescent="0.3">
      <c r="A199" s="12"/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33"/>
        <v>2.4178642019404045E-2</v>
      </c>
      <c r="I199" s="8">
        <f t="shared" si="28"/>
        <v>-0.63082013655867986</v>
      </c>
      <c r="J199" s="8">
        <f>('Channel wise traffic'!G199/'Channel wise traffic'!G192)-1</f>
        <v>-9.5238059737655312E-2</v>
      </c>
      <c r="K199" s="8">
        <f t="shared" si="29"/>
        <v>-0.59195909830169868</v>
      </c>
      <c r="L199" s="8">
        <f t="shared" si="34"/>
        <v>9.9999985459109E-2</v>
      </c>
      <c r="M199" s="8">
        <f t="shared" si="35"/>
        <v>0.39599989724435536</v>
      </c>
      <c r="N199" s="8">
        <f t="shared" si="36"/>
        <v>0.72999953488713665</v>
      </c>
      <c r="O199" s="8">
        <f t="shared" si="37"/>
        <v>0.83640055397760615</v>
      </c>
      <c r="P199" s="14">
        <f t="shared" si="38"/>
        <v>3</v>
      </c>
      <c r="Q199" s="18">
        <f t="shared" si="30"/>
        <v>43662</v>
      </c>
      <c r="R199" s="10" t="str">
        <f t="shared" si="31"/>
        <v xml:space="preserve"> </v>
      </c>
      <c r="S199" s="10">
        <f t="shared" si="32"/>
        <v>43662</v>
      </c>
    </row>
    <row r="200" spans="1:19" x14ac:dyDescent="0.3">
      <c r="A200" s="12"/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33"/>
        <v>5.9806372666779753E-2</v>
      </c>
      <c r="I200" s="8">
        <f t="shared" si="28"/>
        <v>-0.14638004814298977</v>
      </c>
      <c r="J200" s="8">
        <f>('Channel wise traffic'!G200/'Channel wise traffic'!G193)-1</f>
        <v>-5.714280075980549E-2</v>
      </c>
      <c r="K200" s="8">
        <f t="shared" si="29"/>
        <v>-9.4645522449875008E-2</v>
      </c>
      <c r="L200" s="8">
        <f t="shared" si="34"/>
        <v>0.24499995744219102</v>
      </c>
      <c r="M200" s="8">
        <f t="shared" si="35"/>
        <v>0.39200006074942001</v>
      </c>
      <c r="N200" s="8">
        <f t="shared" si="36"/>
        <v>0.75189987195357011</v>
      </c>
      <c r="O200" s="8">
        <f t="shared" si="37"/>
        <v>0.82820015715776318</v>
      </c>
      <c r="P200" s="14">
        <f t="shared" si="38"/>
        <v>4</v>
      </c>
      <c r="Q200" s="18" t="str">
        <f t="shared" si="30"/>
        <v/>
      </c>
      <c r="R200" s="10" t="str">
        <f t="shared" si="31"/>
        <v xml:space="preserve"> </v>
      </c>
      <c r="S200" s="10" t="str">
        <f t="shared" si="32"/>
        <v xml:space="preserve"> </v>
      </c>
    </row>
    <row r="201" spans="1:19" x14ac:dyDescent="0.3">
      <c r="A201" s="12"/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33"/>
        <v>6.5262523797848901E-2</v>
      </c>
      <c r="I201" s="8">
        <f t="shared" si="28"/>
        <v>7.9780559580538757E-2</v>
      </c>
      <c r="J201" s="8">
        <f>('Channel wise traffic'!G201/'Channel wise traffic'!G194)-1</f>
        <v>3.0302975335167126E-2</v>
      </c>
      <c r="K201" s="8">
        <f t="shared" si="29"/>
        <v>4.8022317863873454E-2</v>
      </c>
      <c r="L201" s="8">
        <f t="shared" si="34"/>
        <v>0.25999997201116104</v>
      </c>
      <c r="M201" s="8">
        <f t="shared" si="35"/>
        <v>0.38399996666341402</v>
      </c>
      <c r="N201" s="8">
        <f t="shared" si="36"/>
        <v>0.76650009223991056</v>
      </c>
      <c r="O201" s="8">
        <f t="shared" si="37"/>
        <v>0.85279994808902737</v>
      </c>
      <c r="P201" s="14">
        <f t="shared" si="38"/>
        <v>5</v>
      </c>
      <c r="Q201" s="18" t="str">
        <f t="shared" si="30"/>
        <v/>
      </c>
      <c r="R201" s="10" t="str">
        <f t="shared" si="31"/>
        <v xml:space="preserve"> </v>
      </c>
      <c r="S201" s="10" t="str">
        <f t="shared" si="32"/>
        <v xml:space="preserve"> </v>
      </c>
    </row>
    <row r="202" spans="1:19" x14ac:dyDescent="0.3">
      <c r="A202" s="12"/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33"/>
        <v>6.6039438353807489E-2</v>
      </c>
      <c r="I202" s="8">
        <f t="shared" si="28"/>
        <v>8.3752028081066632E-2</v>
      </c>
      <c r="J202" s="8">
        <f>('Channel wise traffic'!G202/'Channel wise traffic'!G195)-1</f>
        <v>8.3333329336271023E-2</v>
      </c>
      <c r="K202" s="8">
        <f t="shared" si="29"/>
        <v>3.8645054922947786E-4</v>
      </c>
      <c r="L202" s="8">
        <f t="shared" si="34"/>
        <v>0.25999996280887561</v>
      </c>
      <c r="M202" s="8">
        <f t="shared" si="35"/>
        <v>0.41599998501456315</v>
      </c>
      <c r="N202" s="8">
        <f t="shared" si="36"/>
        <v>0.72999973392334128</v>
      </c>
      <c r="O202" s="8">
        <f t="shared" si="37"/>
        <v>0.83640008523428211</v>
      </c>
      <c r="P202" s="14">
        <f t="shared" si="38"/>
        <v>6</v>
      </c>
      <c r="Q202" s="18" t="str">
        <f t="shared" si="30"/>
        <v/>
      </c>
      <c r="R202" s="10" t="str">
        <f t="shared" si="31"/>
        <v xml:space="preserve"> </v>
      </c>
      <c r="S202" s="10" t="str">
        <f t="shared" si="32"/>
        <v xml:space="preserve"> </v>
      </c>
    </row>
    <row r="203" spans="1:19" x14ac:dyDescent="0.3">
      <c r="A203" s="12"/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33"/>
        <v>3.8909154151474099E-2</v>
      </c>
      <c r="I203" s="8">
        <f t="shared" ref="I203:I266" si="39">(G203/G196)-1</f>
        <v>-9.6020706524949762E-2</v>
      </c>
      <c r="J203" s="8">
        <f>('Channel wise traffic'!G203/'Channel wise traffic'!G196)-1</f>
        <v>-1.0000011361168459E-2</v>
      </c>
      <c r="K203" s="8">
        <f t="shared" ref="K203:K266" si="40">(H203/H196)-1</f>
        <v>-8.6889612823776385E-2</v>
      </c>
      <c r="L203" s="8">
        <f t="shared" si="34"/>
        <v>0.20999999707476361</v>
      </c>
      <c r="M203" s="8">
        <f t="shared" si="35"/>
        <v>0.35699992467248337</v>
      </c>
      <c r="N203" s="8">
        <f t="shared" si="36"/>
        <v>0.64600012606063517</v>
      </c>
      <c r="O203" s="8">
        <f t="shared" si="37"/>
        <v>0.803399900943085</v>
      </c>
      <c r="P203" s="14">
        <f t="shared" si="38"/>
        <v>7</v>
      </c>
      <c r="Q203" s="18" t="str">
        <f t="shared" ref="Q203:Q266" si="41">IF(OR(I203&gt;20%, I203&lt;-20%), B203, "")</f>
        <v/>
      </c>
      <c r="R203" s="10" t="str">
        <f t="shared" ref="R203:R266" si="42">IF(OR(J203&gt;20%,J203&lt;-20%),B203," ")</f>
        <v xml:space="preserve"> </v>
      </c>
      <c r="S203" s="10" t="str">
        <f t="shared" ref="S203:S266" si="43">IF(OR(K203&gt;20%, K203&lt;-20%), B203, " ")</f>
        <v xml:space="preserve"> </v>
      </c>
    </row>
    <row r="204" spans="1:19" x14ac:dyDescent="0.3">
      <c r="A204" s="12"/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33"/>
        <v>3.6285554154045198E-2</v>
      </c>
      <c r="I204" s="8">
        <f t="shared" si="39"/>
        <v>-0.14096703779861175</v>
      </c>
      <c r="J204" s="8">
        <f>('Channel wise traffic'!G204/'Channel wise traffic'!G197)-1</f>
        <v>-1.0416655547603404E-2</v>
      </c>
      <c r="K204" s="8">
        <f t="shared" si="40"/>
        <v>-0.13192459574277737</v>
      </c>
      <c r="L204" s="8">
        <f t="shared" si="34"/>
        <v>0.2141999921538765</v>
      </c>
      <c r="M204" s="8">
        <f t="shared" si="35"/>
        <v>0.3229999293894707</v>
      </c>
      <c r="N204" s="8">
        <f t="shared" si="36"/>
        <v>0.65279988340880124</v>
      </c>
      <c r="O204" s="8">
        <f t="shared" si="37"/>
        <v>0.80339997497498794</v>
      </c>
      <c r="P204" s="14">
        <f t="shared" si="38"/>
        <v>1</v>
      </c>
      <c r="Q204" s="18" t="str">
        <f t="shared" si="41"/>
        <v/>
      </c>
      <c r="R204" s="10" t="str">
        <f t="shared" si="42"/>
        <v xml:space="preserve"> </v>
      </c>
      <c r="S204" s="10" t="str">
        <f t="shared" si="43"/>
        <v xml:space="preserve"> </v>
      </c>
    </row>
    <row r="205" spans="1:19" x14ac:dyDescent="0.3">
      <c r="A205" s="12"/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33"/>
        <v>5.9854000203812367E-2</v>
      </c>
      <c r="I205" s="8">
        <f t="shared" si="39"/>
        <v>-9.0266927359072824E-3</v>
      </c>
      <c r="J205" s="8">
        <f>('Channel wise traffic'!G205/'Channel wise traffic'!G198)-1</f>
        <v>0</v>
      </c>
      <c r="K205" s="8">
        <f t="shared" si="40"/>
        <v>-9.0266927359072824E-3</v>
      </c>
      <c r="L205" s="8">
        <f t="shared" si="34"/>
        <v>0.24749998453500385</v>
      </c>
      <c r="M205" s="8">
        <f t="shared" si="35"/>
        <v>0.39999992483027147</v>
      </c>
      <c r="N205" s="8">
        <f t="shared" si="36"/>
        <v>0.7300001503394854</v>
      </c>
      <c r="O205" s="8">
        <f t="shared" si="37"/>
        <v>0.82819984592780227</v>
      </c>
      <c r="P205" s="14">
        <f t="shared" si="38"/>
        <v>2</v>
      </c>
      <c r="Q205" s="18" t="str">
        <f t="shared" si="41"/>
        <v/>
      </c>
      <c r="R205" s="10" t="str">
        <f t="shared" si="42"/>
        <v xml:space="preserve"> </v>
      </c>
      <c r="S205" s="10" t="str">
        <f t="shared" si="43"/>
        <v xml:space="preserve"> </v>
      </c>
    </row>
    <row r="206" spans="1:19" x14ac:dyDescent="0.3">
      <c r="A206" s="12"/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33"/>
        <v>5.5087881671529941E-2</v>
      </c>
      <c r="I206" s="8">
        <f t="shared" si="39"/>
        <v>1.3503180372102532</v>
      </c>
      <c r="J206" s="8">
        <f>('Channel wise traffic'!G206/'Channel wise traffic'!G199)-1</f>
        <v>3.1578939205113343E-2</v>
      </c>
      <c r="K206" s="8">
        <f t="shared" si="40"/>
        <v>1.2783695472773182</v>
      </c>
      <c r="L206" s="8">
        <f t="shared" si="34"/>
        <v>0.2374999606493316</v>
      </c>
      <c r="M206" s="8">
        <f t="shared" si="35"/>
        <v>0.3959999683463542</v>
      </c>
      <c r="N206" s="8">
        <f t="shared" si="36"/>
        <v>0.75190004321402437</v>
      </c>
      <c r="O206" s="8">
        <f t="shared" si="37"/>
        <v>0.77899966247013397</v>
      </c>
      <c r="P206" s="14">
        <f t="shared" si="38"/>
        <v>3</v>
      </c>
      <c r="Q206" s="18">
        <f t="shared" si="41"/>
        <v>43669</v>
      </c>
      <c r="R206" s="10" t="str">
        <f t="shared" si="42"/>
        <v xml:space="preserve"> </v>
      </c>
      <c r="S206" s="10">
        <f t="shared" si="43"/>
        <v>43669</v>
      </c>
    </row>
    <row r="207" spans="1:19" x14ac:dyDescent="0.3">
      <c r="A207" s="12"/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33"/>
        <v>5.9165890758550235E-2</v>
      </c>
      <c r="I207" s="8">
        <f t="shared" si="39"/>
        <v>9.2763758052085699E-3</v>
      </c>
      <c r="J207" s="8">
        <f>('Channel wise traffic'!G207/'Channel wise traffic'!G200)-1</f>
        <v>2.0201937045509322E-2</v>
      </c>
      <c r="K207" s="8">
        <f t="shared" si="40"/>
        <v>-1.0709258556743761E-2</v>
      </c>
      <c r="L207" s="8">
        <f t="shared" si="34"/>
        <v>0.25500000843419685</v>
      </c>
      <c r="M207" s="8">
        <f t="shared" si="35"/>
        <v>0.39200000143028241</v>
      </c>
      <c r="N207" s="8">
        <f t="shared" si="36"/>
        <v>0.70079960813181219</v>
      </c>
      <c r="O207" s="8">
        <f t="shared" si="37"/>
        <v>0.84460042107181321</v>
      </c>
      <c r="P207" s="14">
        <f t="shared" si="38"/>
        <v>4</v>
      </c>
      <c r="Q207" s="18" t="str">
        <f t="shared" si="41"/>
        <v/>
      </c>
      <c r="R207" s="10" t="str">
        <f t="shared" si="42"/>
        <v xml:space="preserve"> </v>
      </c>
      <c r="S207" s="10" t="str">
        <f t="shared" si="43"/>
        <v xml:space="preserve"> </v>
      </c>
    </row>
    <row r="208" spans="1:19" x14ac:dyDescent="0.3">
      <c r="A208" s="12"/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33"/>
        <v>6.2827845592992801E-2</v>
      </c>
      <c r="I208" s="8">
        <f t="shared" si="39"/>
        <v>-0.10337316478461622</v>
      </c>
      <c r="J208" s="8">
        <f>('Channel wise traffic'!G208/'Channel wise traffic'!G201)-1</f>
        <v>-6.8627420442282427E-2</v>
      </c>
      <c r="K208" s="8">
        <f t="shared" si="40"/>
        <v>-3.730591560322627E-2</v>
      </c>
      <c r="L208" s="8">
        <f t="shared" si="34"/>
        <v>0.2624999678888657</v>
      </c>
      <c r="M208" s="8">
        <f t="shared" si="35"/>
        <v>0.39199994239036767</v>
      </c>
      <c r="N208" s="8">
        <f t="shared" si="36"/>
        <v>0.74459980272993875</v>
      </c>
      <c r="O208" s="8">
        <f t="shared" si="37"/>
        <v>0.8200002656934694</v>
      </c>
      <c r="P208" s="14">
        <f t="shared" si="38"/>
        <v>5</v>
      </c>
      <c r="Q208" s="18" t="str">
        <f t="shared" si="41"/>
        <v/>
      </c>
      <c r="R208" s="10" t="str">
        <f t="shared" si="42"/>
        <v xml:space="preserve"> </v>
      </c>
      <c r="S208" s="10" t="str">
        <f t="shared" si="43"/>
        <v xml:space="preserve"> </v>
      </c>
    </row>
    <row r="209" spans="1:19" x14ac:dyDescent="0.3">
      <c r="A209" s="12"/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33"/>
        <v>5.916090615034212E-2</v>
      </c>
      <c r="I209" s="8">
        <f t="shared" si="39"/>
        <v>-0.16445501347909486</v>
      </c>
      <c r="J209" s="8">
        <f>('Channel wise traffic'!G209/'Channel wise traffic'!G202)-1</f>
        <v>-6.7307661655664042E-2</v>
      </c>
      <c r="K209" s="8">
        <f t="shared" si="40"/>
        <v>-0.10415794523589839</v>
      </c>
      <c r="L209" s="8">
        <f t="shared" si="34"/>
        <v>0.25249997389135576</v>
      </c>
      <c r="M209" s="8">
        <f t="shared" si="35"/>
        <v>0.387999967663818</v>
      </c>
      <c r="N209" s="8">
        <f t="shared" si="36"/>
        <v>0.75919969687249556</v>
      </c>
      <c r="O209" s="8">
        <f t="shared" si="37"/>
        <v>0.79540032549382522</v>
      </c>
      <c r="P209" s="14">
        <f t="shared" si="38"/>
        <v>6</v>
      </c>
      <c r="Q209" s="18" t="str">
        <f t="shared" si="41"/>
        <v/>
      </c>
      <c r="R209" s="10" t="str">
        <f t="shared" si="42"/>
        <v xml:space="preserve"> </v>
      </c>
      <c r="S209" s="10" t="str">
        <f t="shared" si="43"/>
        <v xml:space="preserve"> </v>
      </c>
    </row>
    <row r="210" spans="1:19" x14ac:dyDescent="0.3">
      <c r="A210" s="12"/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33"/>
        <v>3.7843806214113464E-2</v>
      </c>
      <c r="I210" s="8">
        <f t="shared" si="39"/>
        <v>-1.7555963718715928E-2</v>
      </c>
      <c r="J210" s="8">
        <f>('Channel wise traffic'!G210/'Channel wise traffic'!G203)-1</f>
        <v>1.0101021692856316E-2</v>
      </c>
      <c r="K210" s="8">
        <f t="shared" si="40"/>
        <v>-2.7380393138674131E-2</v>
      </c>
      <c r="L210" s="8">
        <f t="shared" si="34"/>
        <v>0.21419998997543982</v>
      </c>
      <c r="M210" s="8">
        <f t="shared" si="35"/>
        <v>0.32979993310719574</v>
      </c>
      <c r="N210" s="8">
        <f t="shared" si="36"/>
        <v>0.6799999873862913</v>
      </c>
      <c r="O210" s="8">
        <f t="shared" si="37"/>
        <v>0.78779985382937356</v>
      </c>
      <c r="P210" s="14">
        <f t="shared" si="38"/>
        <v>7</v>
      </c>
      <c r="Q210" s="18" t="str">
        <f t="shared" si="41"/>
        <v/>
      </c>
      <c r="R210" s="10" t="str">
        <f t="shared" si="42"/>
        <v xml:space="preserve"> </v>
      </c>
      <c r="S210" s="10" t="str">
        <f t="shared" si="43"/>
        <v xml:space="preserve"> </v>
      </c>
    </row>
    <row r="211" spans="1:19" x14ac:dyDescent="0.3">
      <c r="A211" s="12"/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33"/>
        <v>3.8139167901344917E-2</v>
      </c>
      <c r="I211" s="8">
        <f t="shared" si="39"/>
        <v>7.3212154268398777E-2</v>
      </c>
      <c r="J211" s="8">
        <f>('Channel wise traffic'!G211/'Channel wise traffic'!G204)-1</f>
        <v>2.1052632319450426E-2</v>
      </c>
      <c r="K211" s="8">
        <f t="shared" si="40"/>
        <v>5.1084068867474519E-2</v>
      </c>
      <c r="L211" s="8">
        <f t="shared" si="34"/>
        <v>0.2015999886824669</v>
      </c>
      <c r="M211" s="8">
        <f t="shared" si="35"/>
        <v>0.35019992527009847</v>
      </c>
      <c r="N211" s="8">
        <f t="shared" si="36"/>
        <v>0.65959989629663851</v>
      </c>
      <c r="O211" s="8">
        <f t="shared" si="37"/>
        <v>0.8190003407783456</v>
      </c>
      <c r="P211" s="14">
        <f t="shared" si="38"/>
        <v>1</v>
      </c>
      <c r="Q211" s="18" t="str">
        <f t="shared" si="41"/>
        <v/>
      </c>
      <c r="R211" s="10" t="str">
        <f t="shared" si="42"/>
        <v xml:space="preserve"> </v>
      </c>
      <c r="S211" s="10" t="str">
        <f t="shared" si="43"/>
        <v xml:space="preserve"> </v>
      </c>
    </row>
    <row r="212" spans="1:19" x14ac:dyDescent="0.3">
      <c r="A212" s="12"/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33"/>
        <v>6.0373345007041106E-2</v>
      </c>
      <c r="I212" s="8">
        <f t="shared" si="39"/>
        <v>8.6768603846072434E-3</v>
      </c>
      <c r="J212" s="8">
        <f>('Channel wise traffic'!G212/'Channel wise traffic'!G205)-1</f>
        <v>0</v>
      </c>
      <c r="K212" s="8">
        <f t="shared" si="40"/>
        <v>8.6768603846072434E-3</v>
      </c>
      <c r="L212" s="8">
        <f t="shared" si="34"/>
        <v>0.25749999988372185</v>
      </c>
      <c r="M212" s="8">
        <f t="shared" si="35"/>
        <v>0.39999996387474435</v>
      </c>
      <c r="N212" s="8">
        <f t="shared" si="36"/>
        <v>0.70079976807583777</v>
      </c>
      <c r="O212" s="8">
        <f t="shared" si="37"/>
        <v>0.83640015387262212</v>
      </c>
      <c r="P212" s="14">
        <f t="shared" si="38"/>
        <v>2</v>
      </c>
      <c r="Q212" s="18" t="str">
        <f t="shared" si="41"/>
        <v/>
      </c>
      <c r="R212" s="10" t="str">
        <f t="shared" si="42"/>
        <v xml:space="preserve"> </v>
      </c>
      <c r="S212" s="10" t="str">
        <f t="shared" si="43"/>
        <v xml:space="preserve"> </v>
      </c>
    </row>
    <row r="213" spans="1:19" x14ac:dyDescent="0.3">
      <c r="A213" s="12"/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33"/>
        <v>5.7958823800835793E-2</v>
      </c>
      <c r="I213" s="8">
        <f t="shared" si="39"/>
        <v>3.064391629386698E-2</v>
      </c>
      <c r="J213" s="8">
        <f>('Channel wise traffic'!G213/'Channel wise traffic'!G206)-1</f>
        <v>-2.0408173813155628E-2</v>
      </c>
      <c r="K213" s="8">
        <f t="shared" si="40"/>
        <v>5.2115674848858706E-2</v>
      </c>
      <c r="L213" s="8">
        <f t="shared" si="34"/>
        <v>0.24999997601762725</v>
      </c>
      <c r="M213" s="8">
        <f t="shared" si="35"/>
        <v>0.39199997851179197</v>
      </c>
      <c r="N213" s="8">
        <f t="shared" si="36"/>
        <v>0.69349984607229853</v>
      </c>
      <c r="O213" s="8">
        <f t="shared" si="37"/>
        <v>0.85279998532043788</v>
      </c>
      <c r="P213" s="14">
        <f t="shared" si="38"/>
        <v>3</v>
      </c>
      <c r="Q213" s="18" t="str">
        <f t="shared" si="41"/>
        <v/>
      </c>
      <c r="R213" s="10" t="str">
        <f t="shared" si="42"/>
        <v xml:space="preserve"> </v>
      </c>
      <c r="S213" s="10" t="str">
        <f t="shared" si="43"/>
        <v xml:space="preserve"> </v>
      </c>
    </row>
    <row r="214" spans="1:19" x14ac:dyDescent="0.3">
      <c r="A214" s="12"/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33"/>
        <v>5.9113204696171373E-2</v>
      </c>
      <c r="I214" s="8">
        <f t="shared" si="39"/>
        <v>1.8893876057097803E-2</v>
      </c>
      <c r="J214" s="8">
        <f>('Channel wise traffic'!G214/'Channel wise traffic'!G207)-1</f>
        <v>1.980199148273698E-2</v>
      </c>
      <c r="K214" s="8">
        <f t="shared" si="40"/>
        <v>-8.9048033763017287E-4</v>
      </c>
      <c r="L214" s="8">
        <f t="shared" si="34"/>
        <v>0.25</v>
      </c>
      <c r="M214" s="8">
        <f t="shared" si="35"/>
        <v>0.39599997496519718</v>
      </c>
      <c r="N214" s="8">
        <f t="shared" si="36"/>
        <v>0.69349975638028516</v>
      </c>
      <c r="O214" s="8">
        <f t="shared" si="37"/>
        <v>0.86099974800864976</v>
      </c>
      <c r="P214" s="14">
        <f t="shared" si="38"/>
        <v>4</v>
      </c>
      <c r="Q214" s="18" t="str">
        <f t="shared" si="41"/>
        <v/>
      </c>
      <c r="R214" s="10" t="str">
        <f t="shared" si="42"/>
        <v xml:space="preserve"> </v>
      </c>
      <c r="S214" s="10" t="str">
        <f t="shared" si="43"/>
        <v xml:space="preserve"> </v>
      </c>
    </row>
    <row r="215" spans="1:19" x14ac:dyDescent="0.3">
      <c r="A215" s="12"/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33"/>
        <v>6.8014323243191371E-2</v>
      </c>
      <c r="I215" s="8">
        <f t="shared" si="39"/>
        <v>0.16231751902245817</v>
      </c>
      <c r="J215" s="8">
        <f>('Channel wise traffic'!G215/'Channel wise traffic'!G208)-1</f>
        <v>7.3684175322051626E-2</v>
      </c>
      <c r="K215" s="8">
        <f t="shared" si="40"/>
        <v>8.2550620688114362E-2</v>
      </c>
      <c r="L215" s="8">
        <f t="shared" si="34"/>
        <v>0.25749998182982631</v>
      </c>
      <c r="M215" s="8">
        <f t="shared" si="35"/>
        <v>0.40799998737740967</v>
      </c>
      <c r="N215" s="8">
        <f t="shared" si="36"/>
        <v>0.75189966209132131</v>
      </c>
      <c r="O215" s="8">
        <f t="shared" si="37"/>
        <v>0.86099997542664763</v>
      </c>
      <c r="P215" s="14">
        <f t="shared" si="38"/>
        <v>5</v>
      </c>
      <c r="Q215" s="18" t="str">
        <f t="shared" si="41"/>
        <v/>
      </c>
      <c r="R215" s="10" t="str">
        <f t="shared" si="42"/>
        <v xml:space="preserve"> </v>
      </c>
      <c r="S215" s="10" t="str">
        <f t="shared" si="43"/>
        <v xml:space="preserve"> </v>
      </c>
    </row>
    <row r="216" spans="1:19" x14ac:dyDescent="0.3">
      <c r="A216" s="12"/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33"/>
        <v>5.7993553275203794E-2</v>
      </c>
      <c r="I216" s="8">
        <f t="shared" si="39"/>
        <v>6.1115020545257748E-2</v>
      </c>
      <c r="J216" s="8">
        <f>('Channel wise traffic'!G216/'Channel wise traffic'!G209)-1</f>
        <v>8.247417297186499E-2</v>
      </c>
      <c r="K216" s="8">
        <f t="shared" si="40"/>
        <v>-1.9731828856234923E-2</v>
      </c>
      <c r="L216" s="8">
        <f t="shared" si="34"/>
        <v>0.25499996557501758</v>
      </c>
      <c r="M216" s="8">
        <f t="shared" si="35"/>
        <v>0.38800000068789781</v>
      </c>
      <c r="N216" s="8">
        <f t="shared" si="36"/>
        <v>0.7007999028432963</v>
      </c>
      <c r="O216" s="8">
        <f t="shared" si="37"/>
        <v>0.83639964101146724</v>
      </c>
      <c r="P216" s="14">
        <f t="shared" si="38"/>
        <v>6</v>
      </c>
      <c r="Q216" s="18" t="str">
        <f t="shared" si="41"/>
        <v/>
      </c>
      <c r="R216" s="10" t="str">
        <f t="shared" si="42"/>
        <v xml:space="preserve"> </v>
      </c>
      <c r="S216" s="10" t="str">
        <f t="shared" si="43"/>
        <v xml:space="preserve"> </v>
      </c>
    </row>
    <row r="217" spans="1:19" x14ac:dyDescent="0.3">
      <c r="A217" s="12"/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33"/>
        <v>3.930935479152356E-2</v>
      </c>
      <c r="I217" s="8">
        <f t="shared" si="39"/>
        <v>4.9113520787332776E-2</v>
      </c>
      <c r="J217" s="8">
        <f>('Channel wise traffic'!G217/'Channel wise traffic'!G210)-1</f>
        <v>1.0000011361168459E-2</v>
      </c>
      <c r="K217" s="8">
        <f t="shared" si="40"/>
        <v>3.8726246750083293E-2</v>
      </c>
      <c r="L217" s="8">
        <f t="shared" si="34"/>
        <v>0.19949999391247838</v>
      </c>
      <c r="M217" s="8">
        <f t="shared" si="35"/>
        <v>0.35019999867330898</v>
      </c>
      <c r="N217" s="8">
        <f t="shared" si="36"/>
        <v>0.70719981815771027</v>
      </c>
      <c r="O217" s="8">
        <f t="shared" si="37"/>
        <v>0.79559995214524992</v>
      </c>
      <c r="P217" s="14">
        <f t="shared" si="38"/>
        <v>7</v>
      </c>
      <c r="Q217" s="18" t="str">
        <f t="shared" si="41"/>
        <v/>
      </c>
      <c r="R217" s="10" t="str">
        <f t="shared" si="42"/>
        <v xml:space="preserve"> </v>
      </c>
      <c r="S217" s="10" t="str">
        <f t="shared" si="43"/>
        <v xml:space="preserve"> </v>
      </c>
    </row>
    <row r="218" spans="1:19" x14ac:dyDescent="0.3">
      <c r="A218" s="12"/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33"/>
        <v>3.8134495273056179E-2</v>
      </c>
      <c r="I218" s="8">
        <f t="shared" si="39"/>
        <v>1.0185488493980932E-2</v>
      </c>
      <c r="J218" s="8">
        <f>('Channel wise traffic'!G218/'Channel wise traffic'!G211)-1</f>
        <v>1.0309313154317934E-2</v>
      </c>
      <c r="K218" s="8">
        <f t="shared" si="40"/>
        <v>-1.2251521325334913E-4</v>
      </c>
      <c r="L218" s="8">
        <f t="shared" si="34"/>
        <v>0.20579999229404558</v>
      </c>
      <c r="M218" s="8">
        <f t="shared" si="35"/>
        <v>0.3229999213567637</v>
      </c>
      <c r="N218" s="8">
        <f t="shared" si="36"/>
        <v>0.70720009684388774</v>
      </c>
      <c r="O218" s="8">
        <f t="shared" si="37"/>
        <v>0.81119995976907833</v>
      </c>
      <c r="P218" s="14">
        <f t="shared" si="38"/>
        <v>1</v>
      </c>
      <c r="Q218" s="18" t="str">
        <f t="shared" si="41"/>
        <v/>
      </c>
      <c r="R218" s="10" t="str">
        <f t="shared" si="42"/>
        <v xml:space="preserve"> </v>
      </c>
      <c r="S218" s="10" t="str">
        <f t="shared" si="43"/>
        <v xml:space="preserve"> </v>
      </c>
    </row>
    <row r="219" spans="1:19" x14ac:dyDescent="0.3">
      <c r="A219" s="12"/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33"/>
        <v>5.4046384125073878E-2</v>
      </c>
      <c r="I219" s="8">
        <f t="shared" si="39"/>
        <v>-6.8627473639041092E-2</v>
      </c>
      <c r="J219" s="8">
        <f>('Channel wise traffic'!G219/'Channel wise traffic'!G212)-1</f>
        <v>4.0403967113556316E-2</v>
      </c>
      <c r="K219" s="8">
        <f t="shared" si="40"/>
        <v>-0.10479725582919641</v>
      </c>
      <c r="L219" s="8">
        <f t="shared" si="34"/>
        <v>0.25</v>
      </c>
      <c r="M219" s="8">
        <f t="shared" si="35"/>
        <v>0.39599997496519718</v>
      </c>
      <c r="N219" s="8">
        <f t="shared" si="36"/>
        <v>0.70079976807583777</v>
      </c>
      <c r="O219" s="8">
        <f t="shared" si="37"/>
        <v>0.77900012436103883</v>
      </c>
      <c r="P219" s="14">
        <f t="shared" si="38"/>
        <v>2</v>
      </c>
      <c r="Q219" s="18" t="str">
        <f t="shared" si="41"/>
        <v/>
      </c>
      <c r="R219" s="10" t="str">
        <f t="shared" si="42"/>
        <v xml:space="preserve"> </v>
      </c>
      <c r="S219" s="10" t="str">
        <f t="shared" si="43"/>
        <v xml:space="preserve"> </v>
      </c>
    </row>
    <row r="220" spans="1:19" x14ac:dyDescent="0.3">
      <c r="A220" s="12"/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33"/>
        <v>5.4080499480342589E-2</v>
      </c>
      <c r="I220" s="8">
        <f t="shared" si="39"/>
        <v>1.0841940708214315E-2</v>
      </c>
      <c r="J220" s="8">
        <f>('Channel wise traffic'!G220/'Channel wise traffic'!G213)-1</f>
        <v>8.3333329336271023E-2</v>
      </c>
      <c r="K220" s="8">
        <f t="shared" si="40"/>
        <v>-6.6915166081014887E-2</v>
      </c>
      <c r="L220" s="8">
        <f t="shared" si="34"/>
        <v>0.23999999291597632</v>
      </c>
      <c r="M220" s="8">
        <f t="shared" si="35"/>
        <v>0.39199999704832339</v>
      </c>
      <c r="N220" s="8">
        <f t="shared" si="36"/>
        <v>0.72269957936725315</v>
      </c>
      <c r="O220" s="8">
        <f t="shared" si="37"/>
        <v>0.79540002344268912</v>
      </c>
      <c r="P220" s="14">
        <f t="shared" si="38"/>
        <v>3</v>
      </c>
      <c r="Q220" s="18" t="str">
        <f t="shared" si="41"/>
        <v/>
      </c>
      <c r="R220" s="10" t="str">
        <f t="shared" si="42"/>
        <v xml:space="preserve"> </v>
      </c>
      <c r="S220" s="10" t="str">
        <f t="shared" si="43"/>
        <v xml:space="preserve"> </v>
      </c>
    </row>
    <row r="221" spans="1:19" x14ac:dyDescent="0.3">
      <c r="A221" s="12"/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33"/>
        <v>5.2424963143152974E-2</v>
      </c>
      <c r="I221" s="8">
        <f t="shared" si="39"/>
        <v>-0.10453264967348441</v>
      </c>
      <c r="J221" s="8">
        <f>('Channel wise traffic'!G221/'Channel wise traffic'!G214)-1</f>
        <v>9.7087656419474477E-3</v>
      </c>
      <c r="K221" s="8">
        <f t="shared" si="40"/>
        <v>-0.1131429362930747</v>
      </c>
      <c r="L221" s="8">
        <f t="shared" si="34"/>
        <v>0.23749999667936389</v>
      </c>
      <c r="M221" s="8">
        <f t="shared" si="35"/>
        <v>0.39599991275465435</v>
      </c>
      <c r="N221" s="8">
        <f t="shared" si="36"/>
        <v>0.70079973034757292</v>
      </c>
      <c r="O221" s="8">
        <f t="shared" si="37"/>
        <v>0.79539985893258991</v>
      </c>
      <c r="P221" s="14">
        <f t="shared" si="38"/>
        <v>4</v>
      </c>
      <c r="Q221" s="18" t="str">
        <f t="shared" si="41"/>
        <v/>
      </c>
      <c r="R221" s="10" t="str">
        <f t="shared" si="42"/>
        <v xml:space="preserve"> </v>
      </c>
      <c r="S221" s="10" t="str">
        <f t="shared" si="43"/>
        <v xml:space="preserve"> </v>
      </c>
    </row>
    <row r="222" spans="1:19" x14ac:dyDescent="0.3">
      <c r="A222" s="12"/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33"/>
        <v>5.9183603577901416E-2</v>
      </c>
      <c r="I222" s="8">
        <f t="shared" si="39"/>
        <v>-0.18102230670794195</v>
      </c>
      <c r="J222" s="8">
        <f>('Channel wise traffic'!G222/'Channel wise traffic'!G215)-1</f>
        <v>-5.8823516134325682E-2</v>
      </c>
      <c r="K222" s="8">
        <f t="shared" si="40"/>
        <v>-0.12983617632590294</v>
      </c>
      <c r="L222" s="8">
        <f t="shared" si="34"/>
        <v>0.25249999448405425</v>
      </c>
      <c r="M222" s="8">
        <f t="shared" si="35"/>
        <v>0.41199988678420213</v>
      </c>
      <c r="N222" s="8">
        <f t="shared" si="36"/>
        <v>0.70080004278698171</v>
      </c>
      <c r="O222" s="8">
        <f t="shared" si="37"/>
        <v>0.8117995676184937</v>
      </c>
      <c r="P222" s="14">
        <f t="shared" si="38"/>
        <v>5</v>
      </c>
      <c r="Q222" s="18" t="str">
        <f t="shared" si="41"/>
        <v/>
      </c>
      <c r="R222" s="10" t="str">
        <f t="shared" si="42"/>
        <v xml:space="preserve"> </v>
      </c>
      <c r="S222" s="10" t="str">
        <f t="shared" si="43"/>
        <v xml:space="preserve"> </v>
      </c>
    </row>
    <row r="223" spans="1:19" x14ac:dyDescent="0.3">
      <c r="A223" s="12"/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33"/>
        <v>5.8567121611523297E-2</v>
      </c>
      <c r="I223" s="8">
        <f t="shared" si="39"/>
        <v>2.7222427650719361E-4</v>
      </c>
      <c r="J223" s="8">
        <f>('Channel wise traffic'!G223/'Channel wise traffic'!G216)-1</f>
        <v>-9.5237928177200892E-3</v>
      </c>
      <c r="K223" s="8">
        <f t="shared" si="40"/>
        <v>9.8902085477963197E-3</v>
      </c>
      <c r="L223" s="8">
        <f t="shared" si="34"/>
        <v>0.24749998162581355</v>
      </c>
      <c r="M223" s="8">
        <f t="shared" si="35"/>
        <v>0.37999993917756986</v>
      </c>
      <c r="N223" s="8">
        <f t="shared" si="36"/>
        <v>0.7372997849559555</v>
      </c>
      <c r="O223" s="8">
        <f t="shared" si="37"/>
        <v>0.84459999591363466</v>
      </c>
      <c r="P223" s="14">
        <f t="shared" si="38"/>
        <v>6</v>
      </c>
      <c r="Q223" s="18" t="str">
        <f t="shared" si="41"/>
        <v/>
      </c>
      <c r="R223" s="10" t="str">
        <f t="shared" si="42"/>
        <v xml:space="preserve"> </v>
      </c>
      <c r="S223" s="10" t="str">
        <f t="shared" si="43"/>
        <v xml:space="preserve"> </v>
      </c>
    </row>
    <row r="224" spans="1:19" x14ac:dyDescent="0.3">
      <c r="A224" s="12"/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33"/>
        <v>4.0502029116634898E-2</v>
      </c>
      <c r="I224" s="8">
        <f t="shared" si="39"/>
        <v>6.0944893288363611E-2</v>
      </c>
      <c r="J224" s="8">
        <f>('Channel wise traffic'!G224/'Channel wise traffic'!G217)-1</f>
        <v>2.9702959596478395E-2</v>
      </c>
      <c r="K224" s="8">
        <f t="shared" si="40"/>
        <v>3.034072503699603E-2</v>
      </c>
      <c r="L224" s="8">
        <f t="shared" si="34"/>
        <v>0.2015999883475198</v>
      </c>
      <c r="M224" s="8">
        <f t="shared" si="35"/>
        <v>0.353600026520002</v>
      </c>
      <c r="N224" s="8">
        <f t="shared" si="36"/>
        <v>0.70039993990384619</v>
      </c>
      <c r="O224" s="8">
        <f t="shared" si="37"/>
        <v>0.81119990252821728</v>
      </c>
      <c r="P224" s="14">
        <f t="shared" si="38"/>
        <v>7</v>
      </c>
      <c r="Q224" s="18" t="str">
        <f t="shared" si="41"/>
        <v/>
      </c>
      <c r="R224" s="10" t="str">
        <f t="shared" si="42"/>
        <v xml:space="preserve"> </v>
      </c>
      <c r="S224" s="10" t="str">
        <f t="shared" si="43"/>
        <v xml:space="preserve"> </v>
      </c>
    </row>
    <row r="225" spans="1:19" x14ac:dyDescent="0.3">
      <c r="A225" s="12"/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33"/>
        <v>1.7407114550830941E-2</v>
      </c>
      <c r="I225" s="8">
        <f t="shared" si="39"/>
        <v>-0.54353363205176886</v>
      </c>
      <c r="J225" s="8">
        <f>('Channel wise traffic'!G225/'Channel wise traffic'!G218)-1</f>
        <v>0</v>
      </c>
      <c r="K225" s="8">
        <f t="shared" si="40"/>
        <v>-0.54353363205176897</v>
      </c>
      <c r="L225" s="8">
        <f t="shared" si="34"/>
        <v>0.22049999823831426</v>
      </c>
      <c r="M225" s="8">
        <f t="shared" si="35"/>
        <v>0.32639992099153153</v>
      </c>
      <c r="N225" s="8">
        <f t="shared" si="36"/>
        <v>0.32639989286683241</v>
      </c>
      <c r="O225" s="8">
        <f t="shared" si="37"/>
        <v>0.74099989162325142</v>
      </c>
      <c r="P225" s="14">
        <f t="shared" si="38"/>
        <v>1</v>
      </c>
      <c r="Q225" s="18">
        <f t="shared" si="41"/>
        <v>43688</v>
      </c>
      <c r="R225" s="10" t="str">
        <f t="shared" si="42"/>
        <v xml:space="preserve"> </v>
      </c>
      <c r="S225" s="10">
        <f t="shared" si="43"/>
        <v>43688</v>
      </c>
    </row>
    <row r="226" spans="1:19" x14ac:dyDescent="0.3">
      <c r="A226" s="12"/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33"/>
        <v>6.0338881281040861E-2</v>
      </c>
      <c r="I226" s="8">
        <f t="shared" si="39"/>
        <v>2.971489450401843E-2</v>
      </c>
      <c r="J226" s="8">
        <f>('Channel wise traffic'!G226/'Channel wise traffic'!G219)-1</f>
        <v>-7.7669856905524637E-2</v>
      </c>
      <c r="K226" s="8">
        <f t="shared" si="40"/>
        <v>0.11642771774342786</v>
      </c>
      <c r="L226" s="8">
        <f t="shared" si="34"/>
        <v>0.24999998788259084</v>
      </c>
      <c r="M226" s="8">
        <f t="shared" si="35"/>
        <v>0.39999996122428877</v>
      </c>
      <c r="N226" s="8">
        <f t="shared" si="36"/>
        <v>0.70079979759076794</v>
      </c>
      <c r="O226" s="8">
        <f t="shared" si="37"/>
        <v>0.86100039215604907</v>
      </c>
      <c r="P226" s="14">
        <f t="shared" si="38"/>
        <v>2</v>
      </c>
      <c r="Q226" s="18" t="str">
        <f t="shared" si="41"/>
        <v/>
      </c>
      <c r="R226" s="10" t="str">
        <f t="shared" si="42"/>
        <v xml:space="preserve"> </v>
      </c>
      <c r="S226" s="10" t="str">
        <f t="shared" si="43"/>
        <v xml:space="preserve"> </v>
      </c>
    </row>
    <row r="227" spans="1:19" x14ac:dyDescent="0.3">
      <c r="A227" s="12"/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33"/>
        <v>6.4007466000429961E-2</v>
      </c>
      <c r="I227" s="8">
        <f t="shared" si="39"/>
        <v>9.2516029944394562E-2</v>
      </c>
      <c r="J227" s="8">
        <f>('Channel wise traffic'!G227/'Channel wise traffic'!G220)-1</f>
        <v>-7.6923073517295992E-2</v>
      </c>
      <c r="K227" s="8">
        <f t="shared" si="40"/>
        <v>0.18355907610830524</v>
      </c>
      <c r="L227" s="8">
        <f t="shared" si="34"/>
        <v>0.25499996498573574</v>
      </c>
      <c r="M227" s="8">
        <f t="shared" si="35"/>
        <v>0.41599998796178772</v>
      </c>
      <c r="N227" s="8">
        <f t="shared" si="36"/>
        <v>0.70079995514608273</v>
      </c>
      <c r="O227" s="8">
        <f t="shared" si="37"/>
        <v>0.86099995741677238</v>
      </c>
      <c r="P227" s="14">
        <f t="shared" si="38"/>
        <v>3</v>
      </c>
      <c r="Q227" s="18" t="str">
        <f t="shared" si="41"/>
        <v/>
      </c>
      <c r="R227" s="10" t="str">
        <f t="shared" si="42"/>
        <v xml:space="preserve"> </v>
      </c>
      <c r="S227" s="10" t="str">
        <f t="shared" si="43"/>
        <v xml:space="preserve"> </v>
      </c>
    </row>
    <row r="228" spans="1:19" x14ac:dyDescent="0.3">
      <c r="A228" s="12"/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33"/>
        <v>5.9150579512985767E-2</v>
      </c>
      <c r="I228" s="8">
        <f t="shared" si="39"/>
        <v>0.12829034045226972</v>
      </c>
      <c r="J228" s="8">
        <f>('Channel wise traffic'!G228/'Channel wise traffic'!G221)-1</f>
        <v>0</v>
      </c>
      <c r="K228" s="8">
        <f t="shared" si="40"/>
        <v>0.12829034045226972</v>
      </c>
      <c r="L228" s="8">
        <f t="shared" si="34"/>
        <v>0.24249998915258872</v>
      </c>
      <c r="M228" s="8">
        <f t="shared" si="35"/>
        <v>0.39199994595693022</v>
      </c>
      <c r="N228" s="8">
        <f t="shared" si="36"/>
        <v>0.72269993684292888</v>
      </c>
      <c r="O228" s="8">
        <f t="shared" si="37"/>
        <v>0.86100020816456213</v>
      </c>
      <c r="P228" s="14">
        <f t="shared" si="38"/>
        <v>4</v>
      </c>
      <c r="Q228" s="18" t="str">
        <f t="shared" si="41"/>
        <v/>
      </c>
      <c r="R228" s="10" t="str">
        <f t="shared" si="42"/>
        <v xml:space="preserve"> </v>
      </c>
      <c r="S228" s="10" t="str">
        <f t="shared" si="43"/>
        <v xml:space="preserve"> </v>
      </c>
    </row>
    <row r="229" spans="1:19" x14ac:dyDescent="0.3">
      <c r="A229" s="12"/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33"/>
        <v>5.9191193349038565E-2</v>
      </c>
      <c r="I229" s="8">
        <f t="shared" si="39"/>
        <v>5.2218254669348596E-2</v>
      </c>
      <c r="J229" s="8">
        <f>('Channel wise traffic'!G229/'Channel wise traffic'!G222)-1</f>
        <v>5.2083288866014987E-2</v>
      </c>
      <c r="K229" s="8">
        <f t="shared" si="40"/>
        <v>1.282411120364646E-4</v>
      </c>
      <c r="L229" s="8">
        <f t="shared" si="34"/>
        <v>0.25999998267570379</v>
      </c>
      <c r="M229" s="8">
        <f t="shared" si="35"/>
        <v>0.39199992705559011</v>
      </c>
      <c r="N229" s="8">
        <f t="shared" si="36"/>
        <v>0.7227000780563303</v>
      </c>
      <c r="O229" s="8">
        <f t="shared" si="37"/>
        <v>0.8035995575755287</v>
      </c>
      <c r="P229" s="14">
        <f t="shared" si="38"/>
        <v>5</v>
      </c>
      <c r="Q229" s="18" t="str">
        <f t="shared" si="41"/>
        <v/>
      </c>
      <c r="R229" s="10" t="str">
        <f t="shared" si="42"/>
        <v xml:space="preserve"> </v>
      </c>
      <c r="S229" s="10" t="str">
        <f t="shared" si="43"/>
        <v xml:space="preserve"> </v>
      </c>
    </row>
    <row r="230" spans="1:19" x14ac:dyDescent="0.3">
      <c r="A230" s="12"/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33"/>
        <v>5.9088446817606902E-2</v>
      </c>
      <c r="I230" s="8">
        <f t="shared" si="39"/>
        <v>-4.9304542867056877E-2</v>
      </c>
      <c r="J230" s="8">
        <f>('Channel wise traffic'!G230/'Channel wise traffic'!G223)-1</f>
        <v>-5.7692294069183969E-2</v>
      </c>
      <c r="K230" s="8">
        <f t="shared" si="40"/>
        <v>8.9013287957289133E-3</v>
      </c>
      <c r="L230" s="8">
        <f t="shared" si="34"/>
        <v>0.2574999672273538</v>
      </c>
      <c r="M230" s="8">
        <f t="shared" si="35"/>
        <v>0.41600001459755453</v>
      </c>
      <c r="N230" s="8">
        <f t="shared" si="36"/>
        <v>0.69350005307403961</v>
      </c>
      <c r="O230" s="8">
        <f t="shared" si="37"/>
        <v>0.79539993611900839</v>
      </c>
      <c r="P230" s="14">
        <f t="shared" si="38"/>
        <v>6</v>
      </c>
      <c r="Q230" s="18" t="str">
        <f t="shared" si="41"/>
        <v/>
      </c>
      <c r="R230" s="10" t="str">
        <f t="shared" si="42"/>
        <v xml:space="preserve"> </v>
      </c>
      <c r="S230" s="10" t="str">
        <f t="shared" si="43"/>
        <v xml:space="preserve"> </v>
      </c>
    </row>
    <row r="231" spans="1:19" x14ac:dyDescent="0.3">
      <c r="A231" s="12"/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33"/>
        <v>3.9782831184264698E-2</v>
      </c>
      <c r="I231" s="8">
        <f t="shared" si="39"/>
        <v>-1.7757083979647259E-2</v>
      </c>
      <c r="J231" s="8">
        <f>('Channel wise traffic'!G231/'Channel wise traffic'!G224)-1</f>
        <v>0</v>
      </c>
      <c r="K231" s="8">
        <f t="shared" si="40"/>
        <v>-1.7757083979647148E-2</v>
      </c>
      <c r="L231" s="8">
        <f t="shared" si="34"/>
        <v>0.21629999910035999</v>
      </c>
      <c r="M231" s="8">
        <f t="shared" si="35"/>
        <v>0.33660000718951472</v>
      </c>
      <c r="N231" s="8">
        <f t="shared" si="36"/>
        <v>0.69359988231832892</v>
      </c>
      <c r="O231" s="8">
        <f t="shared" si="37"/>
        <v>0.78780011079317225</v>
      </c>
      <c r="P231" s="14">
        <f t="shared" si="38"/>
        <v>7</v>
      </c>
      <c r="Q231" s="18" t="str">
        <f t="shared" si="41"/>
        <v/>
      </c>
      <c r="R231" s="10" t="str">
        <f t="shared" si="42"/>
        <v xml:space="preserve"> </v>
      </c>
      <c r="S231" s="10" t="str">
        <f t="shared" si="43"/>
        <v xml:space="preserve"> </v>
      </c>
    </row>
    <row r="232" spans="1:19" x14ac:dyDescent="0.3">
      <c r="A232" s="12"/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33"/>
        <v>3.4897710227265712E-2</v>
      </c>
      <c r="I232" s="8">
        <f t="shared" si="39"/>
        <v>1.0661671278564273</v>
      </c>
      <c r="J232" s="8">
        <f>('Channel wise traffic'!G232/'Channel wise traffic'!G225)-1</f>
        <v>3.0612233532244737E-2</v>
      </c>
      <c r="K232" s="8">
        <f t="shared" si="40"/>
        <v>1.0047958049198824</v>
      </c>
      <c r="L232" s="8">
        <f t="shared" si="34"/>
        <v>0.20999999823550097</v>
      </c>
      <c r="M232" s="8">
        <f t="shared" si="35"/>
        <v>0.32979999403431276</v>
      </c>
      <c r="N232" s="8">
        <f t="shared" si="36"/>
        <v>0.64599989044809281</v>
      </c>
      <c r="O232" s="8">
        <f t="shared" si="37"/>
        <v>0.77999991126364998</v>
      </c>
      <c r="P232" s="14">
        <f t="shared" si="38"/>
        <v>1</v>
      </c>
      <c r="Q232" s="18">
        <f t="shared" si="41"/>
        <v>43695</v>
      </c>
      <c r="R232" s="10" t="str">
        <f t="shared" si="42"/>
        <v xml:space="preserve"> </v>
      </c>
      <c r="S232" s="10">
        <f t="shared" si="43"/>
        <v>43695</v>
      </c>
    </row>
    <row r="233" spans="1:19" x14ac:dyDescent="0.3">
      <c r="A233" s="12"/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33"/>
        <v>5.8549536642770135E-2</v>
      </c>
      <c r="I233" s="8">
        <f t="shared" si="39"/>
        <v>-9.2265921213289248E-3</v>
      </c>
      <c r="J233" s="8">
        <f>('Channel wise traffic'!G233/'Channel wise traffic'!G226)-1</f>
        <v>2.1052642293288626E-2</v>
      </c>
      <c r="K233" s="8">
        <f t="shared" si="40"/>
        <v>-2.9654919022056192E-2</v>
      </c>
      <c r="L233" s="8">
        <f t="shared" si="34"/>
        <v>0.23749998813243445</v>
      </c>
      <c r="M233" s="8">
        <f t="shared" si="35"/>
        <v>0.40799982890717257</v>
      </c>
      <c r="N233" s="8">
        <f t="shared" si="36"/>
        <v>0.75189991363249575</v>
      </c>
      <c r="O233" s="8">
        <f t="shared" si="37"/>
        <v>0.80359986343817846</v>
      </c>
      <c r="P233" s="14">
        <f t="shared" si="38"/>
        <v>2</v>
      </c>
      <c r="Q233" s="18" t="str">
        <f t="shared" si="41"/>
        <v/>
      </c>
      <c r="R233" s="10" t="str">
        <f t="shared" si="42"/>
        <v xml:space="preserve"> </v>
      </c>
      <c r="S233" s="10" t="str">
        <f t="shared" si="43"/>
        <v xml:space="preserve"> </v>
      </c>
    </row>
    <row r="234" spans="1:19" x14ac:dyDescent="0.3">
      <c r="A234" s="12"/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33"/>
        <v>6.3468926800426345E-2</v>
      </c>
      <c r="I234" s="8">
        <f t="shared" si="39"/>
        <v>4.3231427631514885E-2</v>
      </c>
      <c r="J234" s="8">
        <f>('Channel wise traffic'!G234/'Channel wise traffic'!G227)-1</f>
        <v>5.2083288866014987E-2</v>
      </c>
      <c r="K234" s="8">
        <f t="shared" si="40"/>
        <v>-8.4136934900688187E-3</v>
      </c>
      <c r="L234" s="8">
        <f t="shared" si="34"/>
        <v>0.26249996979645729</v>
      </c>
      <c r="M234" s="8">
        <f t="shared" si="35"/>
        <v>0.39999989579369516</v>
      </c>
      <c r="N234" s="8">
        <f t="shared" si="36"/>
        <v>0.74460026668137136</v>
      </c>
      <c r="O234" s="8">
        <f t="shared" si="37"/>
        <v>0.81179959717908734</v>
      </c>
      <c r="P234" s="14">
        <f t="shared" si="38"/>
        <v>3</v>
      </c>
      <c r="Q234" s="18" t="str">
        <f t="shared" si="41"/>
        <v/>
      </c>
      <c r="R234" s="10" t="str">
        <f t="shared" si="42"/>
        <v xml:space="preserve"> </v>
      </c>
      <c r="S234" s="10" t="str">
        <f t="shared" si="43"/>
        <v xml:space="preserve"> </v>
      </c>
    </row>
    <row r="235" spans="1:19" x14ac:dyDescent="0.3">
      <c r="A235" s="12"/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33"/>
        <v>6.0404151127951985E-2</v>
      </c>
      <c r="I235" s="8">
        <f t="shared" si="39"/>
        <v>1.1373698798706755E-2</v>
      </c>
      <c r="J235" s="8">
        <f>('Channel wise traffic'!G235/'Channel wise traffic'!G228)-1</f>
        <v>-9.6154118616319506E-3</v>
      </c>
      <c r="K235" s="8">
        <f t="shared" si="40"/>
        <v>2.1192888138839239E-2</v>
      </c>
      <c r="L235" s="8">
        <f t="shared" si="34"/>
        <v>0.25</v>
      </c>
      <c r="M235" s="8">
        <f t="shared" si="35"/>
        <v>0.40399984621478252</v>
      </c>
      <c r="N235" s="8">
        <f t="shared" si="36"/>
        <v>0.70810010738057783</v>
      </c>
      <c r="O235" s="8">
        <f t="shared" si="37"/>
        <v>0.8445996882067387</v>
      </c>
      <c r="P235" s="14">
        <f t="shared" si="38"/>
        <v>4</v>
      </c>
      <c r="Q235" s="18" t="str">
        <f t="shared" si="41"/>
        <v/>
      </c>
      <c r="R235" s="10" t="str">
        <f t="shared" si="42"/>
        <v xml:space="preserve"> </v>
      </c>
      <c r="S235" s="10" t="str">
        <f t="shared" si="43"/>
        <v xml:space="preserve"> </v>
      </c>
    </row>
    <row r="236" spans="1:19" x14ac:dyDescent="0.3">
      <c r="A236" s="12"/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33"/>
        <v>6.3481509710290804E-2</v>
      </c>
      <c r="I236" s="8">
        <f t="shared" si="39"/>
        <v>7.2482342701778446E-2</v>
      </c>
      <c r="J236" s="8">
        <f>('Channel wise traffic'!G236/'Channel wise traffic'!G229)-1</f>
        <v>0</v>
      </c>
      <c r="K236" s="8">
        <f t="shared" si="40"/>
        <v>7.2482342701778446E-2</v>
      </c>
      <c r="L236" s="8">
        <f t="shared" si="34"/>
        <v>0.24999998860243672</v>
      </c>
      <c r="M236" s="8">
        <f t="shared" si="35"/>
        <v>0.39999996352779582</v>
      </c>
      <c r="N236" s="8">
        <f t="shared" si="36"/>
        <v>0.7372998074723347</v>
      </c>
      <c r="O236" s="8">
        <f t="shared" si="37"/>
        <v>0.86100006739915325</v>
      </c>
      <c r="P236" s="14">
        <f t="shared" si="38"/>
        <v>5</v>
      </c>
      <c r="Q236" s="18" t="str">
        <f t="shared" si="41"/>
        <v/>
      </c>
      <c r="R236" s="10" t="str">
        <f t="shared" si="42"/>
        <v xml:space="preserve"> </v>
      </c>
      <c r="S236" s="10" t="str">
        <f t="shared" si="43"/>
        <v xml:space="preserve"> </v>
      </c>
    </row>
    <row r="237" spans="1:19" x14ac:dyDescent="0.3">
      <c r="A237" s="12"/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33"/>
        <v>6.2174205461592087E-2</v>
      </c>
      <c r="I237" s="8">
        <f t="shared" si="39"/>
        <v>3.0748764093547987E-2</v>
      </c>
      <c r="J237" s="8">
        <f>('Channel wise traffic'!G237/'Channel wise traffic'!G230)-1</f>
        <v>-2.0408173813155628E-2</v>
      </c>
      <c r="K237" s="8">
        <f t="shared" si="40"/>
        <v>5.2222706978747313E-2</v>
      </c>
      <c r="L237" s="8">
        <f t="shared" si="34"/>
        <v>0.2600000019185898</v>
      </c>
      <c r="M237" s="8">
        <f t="shared" si="35"/>
        <v>0.3959998878362882</v>
      </c>
      <c r="N237" s="8">
        <f t="shared" si="36"/>
        <v>0.70809978309642896</v>
      </c>
      <c r="O237" s="8">
        <f t="shared" si="37"/>
        <v>0.85280034737070642</v>
      </c>
      <c r="P237" s="14">
        <f t="shared" si="38"/>
        <v>6</v>
      </c>
      <c r="Q237" s="18" t="str">
        <f t="shared" si="41"/>
        <v/>
      </c>
      <c r="R237" s="10" t="str">
        <f t="shared" si="42"/>
        <v xml:space="preserve"> </v>
      </c>
      <c r="S237" s="10" t="str">
        <f t="shared" si="43"/>
        <v xml:space="preserve"> </v>
      </c>
    </row>
    <row r="238" spans="1:19" x14ac:dyDescent="0.3">
      <c r="A238" s="12"/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33"/>
        <v>3.7786349704925212E-2</v>
      </c>
      <c r="I238" s="8">
        <f t="shared" si="39"/>
        <v>-0.12324723048552311</v>
      </c>
      <c r="J238" s="8">
        <f>('Channel wise traffic'!G238/'Channel wise traffic'!G231)-1</f>
        <v>-7.6923099990770072E-2</v>
      </c>
      <c r="K238" s="8">
        <f t="shared" si="40"/>
        <v>-5.0184499692650153E-2</v>
      </c>
      <c r="L238" s="8">
        <f t="shared" si="34"/>
        <v>0.21629998125035968</v>
      </c>
      <c r="M238" s="8">
        <f t="shared" si="35"/>
        <v>0.35019996210815141</v>
      </c>
      <c r="N238" s="8">
        <f t="shared" si="36"/>
        <v>0.64599990135731722</v>
      </c>
      <c r="O238" s="8">
        <f t="shared" si="37"/>
        <v>0.77220020277492463</v>
      </c>
      <c r="P238" s="14">
        <f t="shared" si="38"/>
        <v>7</v>
      </c>
      <c r="Q238" s="18" t="str">
        <f t="shared" si="41"/>
        <v/>
      </c>
      <c r="R238" s="10" t="str">
        <f t="shared" si="42"/>
        <v xml:space="preserve"> </v>
      </c>
      <c r="S238" s="10" t="str">
        <f t="shared" si="43"/>
        <v xml:space="preserve"> </v>
      </c>
    </row>
    <row r="239" spans="1:19" x14ac:dyDescent="0.3">
      <c r="A239" s="12"/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33"/>
        <v>4.0161717868016616E-2</v>
      </c>
      <c r="I239" s="8">
        <f t="shared" si="39"/>
        <v>0.12805212945143363</v>
      </c>
      <c r="J239" s="8">
        <f>('Channel wise traffic'!G239/'Channel wise traffic'!G232)-1</f>
        <v>-1.9802002472636637E-2</v>
      </c>
      <c r="K239" s="8">
        <f t="shared" si="40"/>
        <v>0.15084106110314699</v>
      </c>
      <c r="L239" s="8">
        <f t="shared" si="34"/>
        <v>0.20999999707476361</v>
      </c>
      <c r="M239" s="8">
        <f t="shared" si="35"/>
        <v>0.35699992467248337</v>
      </c>
      <c r="N239" s="8">
        <f t="shared" si="36"/>
        <v>0.68679995077632339</v>
      </c>
      <c r="O239" s="8">
        <f t="shared" si="37"/>
        <v>0.78000001748074499</v>
      </c>
      <c r="P239" s="14">
        <f t="shared" si="38"/>
        <v>1</v>
      </c>
      <c r="Q239" s="18" t="str">
        <f t="shared" si="41"/>
        <v/>
      </c>
      <c r="R239" s="10" t="str">
        <f t="shared" si="42"/>
        <v xml:space="preserve"> </v>
      </c>
      <c r="S239" s="10" t="str">
        <f t="shared" si="43"/>
        <v xml:space="preserve"> </v>
      </c>
    </row>
    <row r="240" spans="1:19" x14ac:dyDescent="0.3">
      <c r="A240" s="12"/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33"/>
        <v>5.6333849825158724E-2</v>
      </c>
      <c r="I240" s="8">
        <f t="shared" si="39"/>
        <v>2.1671906949441988E-2</v>
      </c>
      <c r="J240" s="8">
        <f>('Channel wise traffic'!G240/'Channel wise traffic'!G233)-1</f>
        <v>6.1855605993766494E-2</v>
      </c>
      <c r="K240" s="8">
        <f t="shared" si="40"/>
        <v>-3.7842943679128327E-2</v>
      </c>
      <c r="L240" s="8">
        <f t="shared" si="34"/>
        <v>0.24249997541224722</v>
      </c>
      <c r="M240" s="8">
        <f t="shared" si="35"/>
        <v>0.399999963129889</v>
      </c>
      <c r="N240" s="8">
        <f t="shared" si="36"/>
        <v>0.72269986943370734</v>
      </c>
      <c r="O240" s="8">
        <f t="shared" si="37"/>
        <v>0.80359977271843164</v>
      </c>
      <c r="P240" s="14">
        <f t="shared" si="38"/>
        <v>2</v>
      </c>
      <c r="Q240" s="18" t="str">
        <f t="shared" si="41"/>
        <v/>
      </c>
      <c r="R240" s="10" t="str">
        <f t="shared" si="42"/>
        <v xml:space="preserve"> </v>
      </c>
      <c r="S240" s="10" t="str">
        <f t="shared" si="43"/>
        <v xml:space="preserve"> </v>
      </c>
    </row>
    <row r="241" spans="1:19" x14ac:dyDescent="0.3">
      <c r="A241" s="12"/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33"/>
        <v>5.5173031380551046E-2</v>
      </c>
      <c r="I241" s="8">
        <f t="shared" si="39"/>
        <v>-0.17374224227100332</v>
      </c>
      <c r="J241" s="8">
        <f>('Channel wise traffic'!G241/'Channel wise traffic'!G234)-1</f>
        <v>-4.950491032145643E-2</v>
      </c>
      <c r="K241" s="8">
        <f t="shared" si="40"/>
        <v>-0.13070798323030053</v>
      </c>
      <c r="L241" s="8">
        <f t="shared" si="34"/>
        <v>0.23999999808141018</v>
      </c>
      <c r="M241" s="8">
        <f t="shared" si="35"/>
        <v>0.39199988008813524</v>
      </c>
      <c r="N241" s="8">
        <f t="shared" si="36"/>
        <v>0.73730014683089973</v>
      </c>
      <c r="O241" s="8">
        <f t="shared" si="37"/>
        <v>0.79539957266434791</v>
      </c>
      <c r="P241" s="14">
        <f t="shared" si="38"/>
        <v>3</v>
      </c>
      <c r="Q241" s="18" t="str">
        <f t="shared" si="41"/>
        <v/>
      </c>
      <c r="R241" s="10" t="str">
        <f t="shared" si="42"/>
        <v xml:space="preserve"> </v>
      </c>
      <c r="S241" s="10" t="str">
        <f t="shared" si="43"/>
        <v xml:space="preserve"> </v>
      </c>
    </row>
    <row r="242" spans="1:19" x14ac:dyDescent="0.3">
      <c r="A242" s="12"/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33"/>
        <v>6.4788126365057666E-2</v>
      </c>
      <c r="I242" s="8">
        <f t="shared" si="39"/>
        <v>5.1750628343393723E-2</v>
      </c>
      <c r="J242" s="8">
        <f>('Channel wise traffic'!G242/'Channel wise traffic'!G235)-1</f>
        <v>-1.9417486578885645E-2</v>
      </c>
      <c r="K242" s="8">
        <f t="shared" si="40"/>
        <v>7.2577383428818587E-2</v>
      </c>
      <c r="L242" s="8">
        <f t="shared" si="34"/>
        <v>0.25500000843419685</v>
      </c>
      <c r="M242" s="8">
        <f t="shared" si="35"/>
        <v>0.41199999785457642</v>
      </c>
      <c r="N242" s="8">
        <f t="shared" si="36"/>
        <v>0.73729973442571728</v>
      </c>
      <c r="O242" s="8">
        <f t="shared" si="37"/>
        <v>0.83639982743429764</v>
      </c>
      <c r="P242" s="14">
        <f t="shared" si="38"/>
        <v>4</v>
      </c>
      <c r="Q242" s="18" t="str">
        <f t="shared" si="41"/>
        <v/>
      </c>
      <c r="R242" s="10" t="str">
        <f t="shared" si="42"/>
        <v xml:space="preserve"> </v>
      </c>
      <c r="S242" s="10" t="str">
        <f t="shared" si="43"/>
        <v xml:space="preserve"> </v>
      </c>
    </row>
    <row r="243" spans="1:19" x14ac:dyDescent="0.3">
      <c r="A243" s="12"/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33"/>
        <v>6.1571274303383924E-2</v>
      </c>
      <c r="I243" s="8">
        <f t="shared" si="39"/>
        <v>-5.8900373158981778E-2</v>
      </c>
      <c r="J243" s="8">
        <f>('Channel wise traffic'!G243/'Channel wise traffic'!G236)-1</f>
        <v>-2.970291883871945E-2</v>
      </c>
      <c r="K243" s="8">
        <f t="shared" si="40"/>
        <v>-3.0091209481699188E-2</v>
      </c>
      <c r="L243" s="8">
        <f t="shared" si="34"/>
        <v>0.24499998660902628</v>
      </c>
      <c r="M243" s="8">
        <f t="shared" si="35"/>
        <v>0.39199989720641165</v>
      </c>
      <c r="N243" s="8">
        <f t="shared" si="36"/>
        <v>0.76650009931419394</v>
      </c>
      <c r="O243" s="8">
        <f t="shared" si="37"/>
        <v>0.83639978554195338</v>
      </c>
      <c r="P243" s="14">
        <f t="shared" si="38"/>
        <v>5</v>
      </c>
      <c r="Q243" s="18" t="str">
        <f t="shared" si="41"/>
        <v/>
      </c>
      <c r="R243" s="10" t="str">
        <f t="shared" si="42"/>
        <v xml:space="preserve"> </v>
      </c>
      <c r="S243" s="10" t="str">
        <f t="shared" si="43"/>
        <v xml:space="preserve"> </v>
      </c>
    </row>
    <row r="244" spans="1:19" x14ac:dyDescent="0.3">
      <c r="A244" s="12"/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33"/>
        <v>5.5195800335298077E-2</v>
      </c>
      <c r="I244" s="8">
        <f t="shared" si="39"/>
        <v>-6.6002030475649676E-2</v>
      </c>
      <c r="J244" s="8">
        <f>('Channel wise traffic'!G244/'Channel wise traffic'!G237)-1</f>
        <v>5.2083288866014987E-2</v>
      </c>
      <c r="K244" s="8">
        <f t="shared" si="40"/>
        <v>-0.11223955456262158</v>
      </c>
      <c r="L244" s="8">
        <f t="shared" si="34"/>
        <v>0.24249998164992312</v>
      </c>
      <c r="M244" s="8">
        <f t="shared" si="35"/>
        <v>0.39999988719936513</v>
      </c>
      <c r="N244" s="8">
        <f t="shared" si="36"/>
        <v>0.71540015801493384</v>
      </c>
      <c r="O244" s="8">
        <f t="shared" si="37"/>
        <v>0.79539970265136961</v>
      </c>
      <c r="P244" s="14">
        <f t="shared" si="38"/>
        <v>6</v>
      </c>
      <c r="Q244" s="18" t="str">
        <f t="shared" si="41"/>
        <v/>
      </c>
      <c r="R244" s="10" t="str">
        <f t="shared" si="42"/>
        <v xml:space="preserve"> </v>
      </c>
      <c r="S244" s="10" t="str">
        <f t="shared" si="43"/>
        <v xml:space="preserve"> </v>
      </c>
    </row>
    <row r="245" spans="1:19" x14ac:dyDescent="0.3">
      <c r="A245" s="12"/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33"/>
        <v>3.6690948525858115E-2</v>
      </c>
      <c r="I245" s="8">
        <f t="shared" si="39"/>
        <v>2.158414759290106E-2</v>
      </c>
      <c r="J245" s="8">
        <f>('Channel wise traffic'!G245/'Channel wise traffic'!G238)-1</f>
        <v>5.2083370558023256E-2</v>
      </c>
      <c r="K245" s="8">
        <f t="shared" si="40"/>
        <v>-2.8989335768633939E-2</v>
      </c>
      <c r="L245" s="8">
        <f t="shared" si="34"/>
        <v>0.20369998681919232</v>
      </c>
      <c r="M245" s="8">
        <f t="shared" si="35"/>
        <v>0.35359995287739177</v>
      </c>
      <c r="N245" s="8">
        <f t="shared" si="36"/>
        <v>0.66640005438400618</v>
      </c>
      <c r="O245" s="8">
        <f t="shared" si="37"/>
        <v>0.76440006616917255</v>
      </c>
      <c r="P245" s="14">
        <f t="shared" si="38"/>
        <v>7</v>
      </c>
      <c r="Q245" s="18" t="str">
        <f t="shared" si="41"/>
        <v/>
      </c>
      <c r="R245" s="10" t="str">
        <f t="shared" si="42"/>
        <v xml:space="preserve"> </v>
      </c>
      <c r="S245" s="10" t="str">
        <f t="shared" si="43"/>
        <v xml:space="preserve"> </v>
      </c>
    </row>
    <row r="246" spans="1:19" x14ac:dyDescent="0.3">
      <c r="A246" s="12"/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33"/>
        <v>3.8944255074707827E-2</v>
      </c>
      <c r="I246" s="8">
        <f t="shared" si="39"/>
        <v>-6.9493243300028373E-2</v>
      </c>
      <c r="J246" s="8">
        <f>('Channel wise traffic'!G246/'Channel wise traffic'!G239)-1</f>
        <v>-4.0404041767787002E-2</v>
      </c>
      <c r="K246" s="8">
        <f t="shared" si="40"/>
        <v>-3.0314011898338933E-2</v>
      </c>
      <c r="L246" s="8">
        <f t="shared" si="34"/>
        <v>0.21629999092748003</v>
      </c>
      <c r="M246" s="8">
        <f t="shared" si="35"/>
        <v>0.3535999444936509</v>
      </c>
      <c r="N246" s="8">
        <f t="shared" si="36"/>
        <v>0.68000003679101417</v>
      </c>
      <c r="O246" s="8">
        <f t="shared" si="37"/>
        <v>0.74879989611949505</v>
      </c>
      <c r="P246" s="14">
        <f t="shared" si="38"/>
        <v>1</v>
      </c>
      <c r="Q246" s="18" t="str">
        <f t="shared" si="41"/>
        <v/>
      </c>
      <c r="R246" s="10" t="str">
        <f t="shared" si="42"/>
        <v xml:space="preserve"> </v>
      </c>
      <c r="S246" s="10" t="str">
        <f t="shared" si="43"/>
        <v xml:space="preserve"> </v>
      </c>
    </row>
    <row r="247" spans="1:19" x14ac:dyDescent="0.3">
      <c r="A247" s="12"/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33"/>
        <v>5.8562157507055915E-2</v>
      </c>
      <c r="I247" s="8">
        <f t="shared" si="39"/>
        <v>5.9740946129111183E-2</v>
      </c>
      <c r="J247" s="8">
        <f>('Channel wise traffic'!G247/'Channel wise traffic'!G240)-1</f>
        <v>1.9417486578885645E-2</v>
      </c>
      <c r="K247" s="8">
        <f t="shared" si="40"/>
        <v>3.9555395003414651E-2</v>
      </c>
      <c r="L247" s="8">
        <f t="shared" si="34"/>
        <v>0.24249996941219715</v>
      </c>
      <c r="M247" s="8">
        <f t="shared" si="35"/>
        <v>0.41199997757594925</v>
      </c>
      <c r="N247" s="8">
        <f t="shared" si="36"/>
        <v>0.7445998451455228</v>
      </c>
      <c r="O247" s="8">
        <f t="shared" si="37"/>
        <v>0.78720029144104153</v>
      </c>
      <c r="P247" s="14">
        <f t="shared" si="38"/>
        <v>2</v>
      </c>
      <c r="Q247" s="18" t="str">
        <f t="shared" si="41"/>
        <v/>
      </c>
      <c r="R247" s="10" t="str">
        <f t="shared" si="42"/>
        <v xml:space="preserve"> </v>
      </c>
      <c r="S247" s="10" t="str">
        <f t="shared" si="43"/>
        <v xml:space="preserve"> </v>
      </c>
    </row>
    <row r="248" spans="1:19" x14ac:dyDescent="0.3">
      <c r="A248" s="12"/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33"/>
        <v>5.1835660922143305E-2</v>
      </c>
      <c r="I248" s="8">
        <f t="shared" si="39"/>
        <v>1.7803444891387521E-2</v>
      </c>
      <c r="J248" s="8">
        <f>('Channel wise traffic'!G248/'Channel wise traffic'!G241)-1</f>
        <v>8.3333329336271023E-2</v>
      </c>
      <c r="K248" s="8">
        <f t="shared" si="40"/>
        <v>-6.048916245671776E-2</v>
      </c>
      <c r="L248" s="8">
        <f t="shared" si="34"/>
        <v>0.25249997409903835</v>
      </c>
      <c r="M248" s="8">
        <f t="shared" si="35"/>
        <v>0.37999987024311704</v>
      </c>
      <c r="N248" s="8">
        <f t="shared" si="36"/>
        <v>0.6935000177654399</v>
      </c>
      <c r="O248" s="8">
        <f t="shared" si="37"/>
        <v>0.77899985627824531</v>
      </c>
      <c r="P248" s="14">
        <f t="shared" si="38"/>
        <v>3</v>
      </c>
      <c r="Q248" s="18" t="str">
        <f t="shared" si="41"/>
        <v/>
      </c>
      <c r="R248" s="10" t="str">
        <f t="shared" si="42"/>
        <v xml:space="preserve"> </v>
      </c>
      <c r="S248" s="10" t="str">
        <f t="shared" si="43"/>
        <v xml:space="preserve"> </v>
      </c>
    </row>
    <row r="249" spans="1:19" x14ac:dyDescent="0.3">
      <c r="A249" s="12"/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33"/>
        <v>5.8584344486039969E-2</v>
      </c>
      <c r="I249" s="8">
        <f t="shared" si="39"/>
        <v>-7.7849068606202554E-2</v>
      </c>
      <c r="J249" s="8">
        <f>('Channel wise traffic'!G249/'Channel wise traffic'!G242)-1</f>
        <v>1.980199148273698E-2</v>
      </c>
      <c r="K249" s="8">
        <f t="shared" si="40"/>
        <v>-9.575492033928612E-2</v>
      </c>
      <c r="L249" s="8">
        <f t="shared" si="34"/>
        <v>0.25</v>
      </c>
      <c r="M249" s="8">
        <f t="shared" si="35"/>
        <v>0.40399984621478252</v>
      </c>
      <c r="N249" s="8">
        <f t="shared" si="36"/>
        <v>0.69350015536101739</v>
      </c>
      <c r="O249" s="8">
        <f t="shared" si="37"/>
        <v>0.83639957543849119</v>
      </c>
      <c r="P249" s="14">
        <f t="shared" si="38"/>
        <v>4</v>
      </c>
      <c r="Q249" s="18" t="str">
        <f t="shared" si="41"/>
        <v/>
      </c>
      <c r="R249" s="10" t="str">
        <f t="shared" si="42"/>
        <v xml:space="preserve"> </v>
      </c>
      <c r="S249" s="10" t="str">
        <f t="shared" si="43"/>
        <v xml:space="preserve"> </v>
      </c>
    </row>
    <row r="250" spans="1:19" x14ac:dyDescent="0.3">
      <c r="A250" s="12"/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33"/>
        <v>6.22534319289757E-2</v>
      </c>
      <c r="I250" s="8">
        <f t="shared" si="39"/>
        <v>-1.9872239532180869E-2</v>
      </c>
      <c r="J250" s="8">
        <f>('Channel wise traffic'!G250/'Channel wise traffic'!G243)-1</f>
        <v>-3.0612237226795957E-2</v>
      </c>
      <c r="K250" s="8">
        <f t="shared" si="40"/>
        <v>1.1079153928673646E-2</v>
      </c>
      <c r="L250" s="8">
        <f t="shared" si="34"/>
        <v>0.25499997019117343</v>
      </c>
      <c r="M250" s="8">
        <f t="shared" si="35"/>
        <v>0.40799996198459426</v>
      </c>
      <c r="N250" s="8">
        <f t="shared" si="36"/>
        <v>0.74459980861850328</v>
      </c>
      <c r="O250" s="8">
        <f t="shared" si="37"/>
        <v>0.80360036589287742</v>
      </c>
      <c r="P250" s="14">
        <f t="shared" si="38"/>
        <v>5</v>
      </c>
      <c r="Q250" s="18" t="str">
        <f t="shared" si="41"/>
        <v/>
      </c>
      <c r="R250" s="10" t="str">
        <f t="shared" si="42"/>
        <v xml:space="preserve"> </v>
      </c>
      <c r="S250" s="10" t="str">
        <f t="shared" si="43"/>
        <v xml:space="preserve"> </v>
      </c>
    </row>
    <row r="251" spans="1:19" x14ac:dyDescent="0.3">
      <c r="A251" s="12"/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33"/>
        <v>5.9183603577901416E-2</v>
      </c>
      <c r="I251" s="8">
        <f t="shared" si="39"/>
        <v>1.9166708653638898E-2</v>
      </c>
      <c r="J251" s="8">
        <f>('Channel wise traffic'!G251/'Channel wise traffic'!G244)-1</f>
        <v>-4.950491032145643E-2</v>
      </c>
      <c r="K251" s="8">
        <f t="shared" si="40"/>
        <v>7.2248309081100803E-2</v>
      </c>
      <c r="L251" s="8">
        <f t="shared" si="34"/>
        <v>0.25249999448405425</v>
      </c>
      <c r="M251" s="8">
        <f t="shared" si="35"/>
        <v>0.3959999870827613</v>
      </c>
      <c r="N251" s="8">
        <f t="shared" si="36"/>
        <v>0.70080003607309793</v>
      </c>
      <c r="O251" s="8">
        <f t="shared" si="37"/>
        <v>0.84459935369802874</v>
      </c>
      <c r="P251" s="14">
        <f t="shared" si="38"/>
        <v>6</v>
      </c>
      <c r="Q251" s="18" t="str">
        <f t="shared" si="41"/>
        <v/>
      </c>
      <c r="R251" s="10" t="str">
        <f t="shared" si="42"/>
        <v xml:space="preserve"> </v>
      </c>
      <c r="S251" s="10" t="str">
        <f t="shared" si="43"/>
        <v xml:space="preserve"> </v>
      </c>
    </row>
    <row r="252" spans="1:19" x14ac:dyDescent="0.3">
      <c r="A252" s="12"/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33"/>
        <v>3.2144566152886536E-2</v>
      </c>
      <c r="I252" s="8">
        <f t="shared" si="39"/>
        <v>-9.7887729498568721E-2</v>
      </c>
      <c r="J252" s="8">
        <f>('Channel wise traffic'!G252/'Channel wise traffic'!G245)-1</f>
        <v>2.9702959596478395E-2</v>
      </c>
      <c r="K252" s="8">
        <f t="shared" si="40"/>
        <v>-0.12391018917833363</v>
      </c>
      <c r="L252" s="8">
        <f t="shared" si="34"/>
        <v>0.19949999293139989</v>
      </c>
      <c r="M252" s="8">
        <f t="shared" si="35"/>
        <v>0.3366000177157904</v>
      </c>
      <c r="N252" s="8">
        <f t="shared" si="36"/>
        <v>0.64600000000000002</v>
      </c>
      <c r="O252" s="8">
        <f t="shared" si="37"/>
        <v>0.74099969879666805</v>
      </c>
      <c r="P252" s="14">
        <f t="shared" si="38"/>
        <v>7</v>
      </c>
      <c r="Q252" s="18" t="str">
        <f t="shared" si="41"/>
        <v/>
      </c>
      <c r="R252" s="10" t="str">
        <f t="shared" si="42"/>
        <v xml:space="preserve"> </v>
      </c>
      <c r="S252" s="10" t="str">
        <f t="shared" si="43"/>
        <v xml:space="preserve"> </v>
      </c>
    </row>
    <row r="253" spans="1:19" x14ac:dyDescent="0.3">
      <c r="A253" s="12"/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33"/>
        <v>3.9396591092621364E-2</v>
      </c>
      <c r="I253" s="8">
        <f t="shared" si="39"/>
        <v>2.2263527915664216E-2</v>
      </c>
      <c r="J253" s="8">
        <f>('Channel wise traffic'!G253/'Channel wise traffic'!G246)-1</f>
        <v>1.0526304435092948E-2</v>
      </c>
      <c r="K253" s="8">
        <f t="shared" si="40"/>
        <v>1.1614961360688625E-2</v>
      </c>
      <c r="L253" s="8">
        <f t="shared" si="34"/>
        <v>0.21419999832923997</v>
      </c>
      <c r="M253" s="8">
        <f t="shared" si="35"/>
        <v>0.34339999191833315</v>
      </c>
      <c r="N253" s="8">
        <f t="shared" si="36"/>
        <v>0.67319989677731973</v>
      </c>
      <c r="O253" s="8">
        <f t="shared" si="37"/>
        <v>0.79560015745522372</v>
      </c>
      <c r="P253" s="14">
        <f t="shared" si="38"/>
        <v>1</v>
      </c>
      <c r="Q253" s="18" t="str">
        <f t="shared" si="41"/>
        <v/>
      </c>
      <c r="R253" s="10" t="str">
        <f t="shared" si="42"/>
        <v xml:space="preserve"> </v>
      </c>
      <c r="S253" s="10" t="str">
        <f t="shared" si="43"/>
        <v xml:space="preserve"> </v>
      </c>
    </row>
    <row r="254" spans="1:19" x14ac:dyDescent="0.3">
      <c r="A254" s="12"/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33"/>
        <v>6.5373015295611708E-2</v>
      </c>
      <c r="I254" s="8">
        <f t="shared" si="39"/>
        <v>6.3144139792796983E-2</v>
      </c>
      <c r="J254" s="8">
        <f>('Channel wise traffic'!G254/'Channel wise traffic'!G247)-1</f>
        <v>-4.7619051795569911E-2</v>
      </c>
      <c r="K254" s="8">
        <f t="shared" si="40"/>
        <v>0.11630134678243675</v>
      </c>
      <c r="L254" s="8">
        <f t="shared" si="34"/>
        <v>0.24749997006999935</v>
      </c>
      <c r="M254" s="8">
        <f t="shared" si="35"/>
        <v>0.41999995907007964</v>
      </c>
      <c r="N254" s="8">
        <f t="shared" si="36"/>
        <v>0.75189998569224503</v>
      </c>
      <c r="O254" s="8">
        <f t="shared" si="37"/>
        <v>0.83640003369806182</v>
      </c>
      <c r="P254" s="14">
        <f t="shared" si="38"/>
        <v>2</v>
      </c>
      <c r="Q254" s="18" t="str">
        <f t="shared" si="41"/>
        <v/>
      </c>
      <c r="R254" s="10" t="str">
        <f t="shared" si="42"/>
        <v xml:space="preserve"> </v>
      </c>
      <c r="S254" s="10" t="str">
        <f t="shared" si="43"/>
        <v xml:space="preserve"> </v>
      </c>
    </row>
    <row r="255" spans="1:19" x14ac:dyDescent="0.3">
      <c r="A255" s="12"/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33"/>
        <v>5.2987993129734817E-2</v>
      </c>
      <c r="I255" s="8">
        <f t="shared" si="39"/>
        <v>1.2401324949050219E-2</v>
      </c>
      <c r="J255" s="8">
        <f>('Channel wise traffic'!G255/'Channel wise traffic'!G248)-1</f>
        <v>-9.6154118616319506E-3</v>
      </c>
      <c r="K255" s="8">
        <f t="shared" si="40"/>
        <v>2.2230491269751518E-2</v>
      </c>
      <c r="L255" s="8">
        <f t="shared" si="34"/>
        <v>0.24499996870649643</v>
      </c>
      <c r="M255" s="8">
        <f t="shared" si="35"/>
        <v>0.38799989781711819</v>
      </c>
      <c r="N255" s="8">
        <f t="shared" si="36"/>
        <v>0.70810009297478393</v>
      </c>
      <c r="O255" s="8">
        <f t="shared" si="37"/>
        <v>0.7872001710841261</v>
      </c>
      <c r="P255" s="14">
        <f t="shared" si="38"/>
        <v>3</v>
      </c>
      <c r="Q255" s="18" t="str">
        <f t="shared" si="41"/>
        <v/>
      </c>
      <c r="R255" s="10" t="str">
        <f t="shared" si="42"/>
        <v xml:space="preserve"> </v>
      </c>
      <c r="S255" s="10" t="str">
        <f t="shared" si="43"/>
        <v xml:space="preserve"> </v>
      </c>
    </row>
    <row r="256" spans="1:19" x14ac:dyDescent="0.3">
      <c r="A256" s="12"/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33"/>
        <v>5.9154592605462311E-2</v>
      </c>
      <c r="I256" s="8">
        <f t="shared" si="39"/>
        <v>-4.9085629909993767E-2</v>
      </c>
      <c r="J256" s="8">
        <f>('Channel wise traffic'!G256/'Channel wise traffic'!G249)-1</f>
        <v>-5.8252370326638991E-2</v>
      </c>
      <c r="K256" s="8">
        <f t="shared" si="40"/>
        <v>9.7337970480873004E-3</v>
      </c>
      <c r="L256" s="8">
        <f t="shared" si="34"/>
        <v>0.2399999620237902</v>
      </c>
      <c r="M256" s="8">
        <f t="shared" si="35"/>
        <v>0.39199999367063071</v>
      </c>
      <c r="N256" s="8">
        <f t="shared" si="36"/>
        <v>0.75919988778286385</v>
      </c>
      <c r="O256" s="8">
        <f t="shared" si="37"/>
        <v>0.82819975847995231</v>
      </c>
      <c r="P256" s="14">
        <f t="shared" si="38"/>
        <v>4</v>
      </c>
      <c r="Q256" s="18" t="str">
        <f t="shared" si="41"/>
        <v/>
      </c>
      <c r="R256" s="10" t="str">
        <f t="shared" si="42"/>
        <v xml:space="preserve"> </v>
      </c>
      <c r="S256" s="10" t="str">
        <f t="shared" si="43"/>
        <v xml:space="preserve"> </v>
      </c>
    </row>
    <row r="257" spans="1:19" x14ac:dyDescent="0.3">
      <c r="A257" s="12"/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33"/>
        <v>6.2815158356087003E-2</v>
      </c>
      <c r="I257" s="8">
        <f t="shared" si="39"/>
        <v>1.9644497734315314E-2</v>
      </c>
      <c r="J257" s="8">
        <f>('Channel wise traffic'!G257/'Channel wise traffic'!G250)-1</f>
        <v>1.0526296911824717E-2</v>
      </c>
      <c r="K257" s="8">
        <f t="shared" si="40"/>
        <v>9.0232202419324725E-3</v>
      </c>
      <c r="L257" s="8">
        <f t="shared" si="34"/>
        <v>0.24750000551594573</v>
      </c>
      <c r="M257" s="8">
        <f t="shared" si="35"/>
        <v>0.39199986821807581</v>
      </c>
      <c r="N257" s="8">
        <f t="shared" si="36"/>
        <v>0.75919979631538481</v>
      </c>
      <c r="O257" s="8">
        <f t="shared" si="37"/>
        <v>0.852800098980243</v>
      </c>
      <c r="P257" s="14">
        <f t="shared" si="38"/>
        <v>5</v>
      </c>
      <c r="Q257" s="18" t="str">
        <f t="shared" si="41"/>
        <v/>
      </c>
      <c r="R257" s="10" t="str">
        <f t="shared" si="42"/>
        <v xml:space="preserve"> </v>
      </c>
      <c r="S257" s="10" t="str">
        <f t="shared" si="43"/>
        <v xml:space="preserve"> </v>
      </c>
    </row>
    <row r="258" spans="1:19" x14ac:dyDescent="0.3">
      <c r="A258" s="12"/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33"/>
        <v>5.9656608826995257E-2</v>
      </c>
      <c r="I258" s="8">
        <f t="shared" si="39"/>
        <v>0.10249145391272219</v>
      </c>
      <c r="J258" s="8">
        <f>('Channel wise traffic'!G258/'Channel wise traffic'!G251)-1</f>
        <v>9.3749977516524474E-2</v>
      </c>
      <c r="K258" s="8">
        <f t="shared" si="40"/>
        <v>7.9921670952536328E-3</v>
      </c>
      <c r="L258" s="8">
        <f t="shared" si="34"/>
        <v>0.26249996327270986</v>
      </c>
      <c r="M258" s="8">
        <f t="shared" si="35"/>
        <v>0.387999948545242</v>
      </c>
      <c r="N258" s="8">
        <f t="shared" si="36"/>
        <v>0.69350003832067608</v>
      </c>
      <c r="O258" s="8">
        <f t="shared" si="37"/>
        <v>0.84460015720283266</v>
      </c>
      <c r="P258" s="14">
        <f t="shared" si="38"/>
        <v>6</v>
      </c>
      <c r="Q258" s="18" t="str">
        <f t="shared" si="41"/>
        <v/>
      </c>
      <c r="R258" s="10" t="str">
        <f t="shared" si="42"/>
        <v xml:space="preserve"> </v>
      </c>
      <c r="S258" s="10" t="str">
        <f t="shared" si="43"/>
        <v xml:space="preserve"> </v>
      </c>
    </row>
    <row r="259" spans="1:19" x14ac:dyDescent="0.3">
      <c r="A259" s="12"/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33"/>
        <v>1.5671593882322647E-2</v>
      </c>
      <c r="I259" s="8">
        <f t="shared" si="39"/>
        <v>-0.53590439000986212</v>
      </c>
      <c r="J259" s="8">
        <f>('Channel wise traffic'!G259/'Channel wise traffic'!G252)-1</f>
        <v>-4.8076934816731254E-2</v>
      </c>
      <c r="K259" s="8">
        <f t="shared" si="40"/>
        <v>-0.51246522327334754</v>
      </c>
      <c r="L259" s="8">
        <f t="shared" si="34"/>
        <v>0.20999999707476361</v>
      </c>
      <c r="M259" s="8">
        <f t="shared" si="35"/>
        <v>0.14959991230719827</v>
      </c>
      <c r="N259" s="8">
        <f t="shared" si="36"/>
        <v>0.67319985703572605</v>
      </c>
      <c r="O259" s="8">
        <f t="shared" si="37"/>
        <v>0.74100054261668924</v>
      </c>
      <c r="P259" s="14">
        <f t="shared" si="38"/>
        <v>7</v>
      </c>
      <c r="Q259" s="18">
        <f t="shared" si="41"/>
        <v>43722</v>
      </c>
      <c r="R259" s="10" t="str">
        <f t="shared" si="42"/>
        <v xml:space="preserve"> </v>
      </c>
      <c r="S259" s="10">
        <f t="shared" si="43"/>
        <v>43722</v>
      </c>
    </row>
    <row r="260" spans="1:19" x14ac:dyDescent="0.3">
      <c r="A260" s="12"/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44">G260/C260</f>
        <v>4.0157003426928843E-2</v>
      </c>
      <c r="I260" s="8">
        <f t="shared" si="39"/>
        <v>9.3625553154356611E-2</v>
      </c>
      <c r="J260" s="8">
        <f>('Channel wise traffic'!G260/'Channel wise traffic'!G253)-1</f>
        <v>7.2916681653230064E-2</v>
      </c>
      <c r="K260" s="8">
        <f t="shared" si="40"/>
        <v>1.9301475412422109E-2</v>
      </c>
      <c r="L260" s="8">
        <f t="shared" ref="L260:L323" si="45">D260/C260</f>
        <v>0.20580000066181561</v>
      </c>
      <c r="M260" s="8">
        <f t="shared" ref="M260:M323" si="46">E260/D260</f>
        <v>0.35359993105955989</v>
      </c>
      <c r="N260" s="8">
        <f t="shared" ref="N260:N323" si="47">F260/E260</f>
        <v>0.69359989966314639</v>
      </c>
      <c r="O260" s="8">
        <f t="shared" ref="O260:O323" si="48">G260/F260</f>
        <v>0.79559992321311956</v>
      </c>
      <c r="P260" s="14">
        <f t="shared" ref="P260:P323" si="49">WEEKDAY(B260)</f>
        <v>1</v>
      </c>
      <c r="Q260" s="18" t="str">
        <f t="shared" si="41"/>
        <v/>
      </c>
      <c r="R260" s="10" t="str">
        <f t="shared" si="42"/>
        <v xml:space="preserve"> </v>
      </c>
      <c r="S260" s="10" t="str">
        <f t="shared" si="43"/>
        <v xml:space="preserve"> </v>
      </c>
    </row>
    <row r="261" spans="1:19" x14ac:dyDescent="0.3">
      <c r="A261" s="12"/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44"/>
        <v>5.631061824814932E-2</v>
      </c>
      <c r="I261" s="8">
        <f t="shared" si="39"/>
        <v>-0.18169466263960421</v>
      </c>
      <c r="J261" s="8">
        <f>('Channel wise traffic'!G261/'Channel wise traffic'!G254)-1</f>
        <v>-4.9999958558456847E-2</v>
      </c>
      <c r="K261" s="8">
        <f t="shared" si="40"/>
        <v>-0.1386259606732676</v>
      </c>
      <c r="L261" s="8">
        <f t="shared" si="45"/>
        <v>0.24749997249348119</v>
      </c>
      <c r="M261" s="8">
        <f t="shared" si="46"/>
        <v>0.38400000470008649</v>
      </c>
      <c r="N261" s="8">
        <f t="shared" si="47"/>
        <v>0.73730005125419784</v>
      </c>
      <c r="O261" s="8">
        <f t="shared" si="48"/>
        <v>0.80359947956331457</v>
      </c>
      <c r="P261" s="14">
        <f t="shared" si="49"/>
        <v>2</v>
      </c>
      <c r="Q261" s="18" t="str">
        <f t="shared" si="41"/>
        <v/>
      </c>
      <c r="R261" s="10" t="str">
        <f t="shared" si="42"/>
        <v xml:space="preserve"> </v>
      </c>
      <c r="S261" s="10" t="str">
        <f t="shared" si="43"/>
        <v xml:space="preserve"> </v>
      </c>
    </row>
    <row r="262" spans="1:19" x14ac:dyDescent="0.3">
      <c r="A262" s="12"/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44"/>
        <v>6.0886607542807281E-2</v>
      </c>
      <c r="I262" s="8">
        <f t="shared" si="39"/>
        <v>0.14906423033862848</v>
      </c>
      <c r="J262" s="8">
        <f>('Channel wise traffic'!G262/'Channel wise traffic'!G255)-1</f>
        <v>0</v>
      </c>
      <c r="K262" s="8">
        <f t="shared" si="40"/>
        <v>0.1490642303386287</v>
      </c>
      <c r="L262" s="8">
        <f t="shared" si="45"/>
        <v>0.23749998882374873</v>
      </c>
      <c r="M262" s="8">
        <f t="shared" si="46"/>
        <v>0.41200002861120461</v>
      </c>
      <c r="N262" s="8">
        <f t="shared" si="47"/>
        <v>0.72269967968647564</v>
      </c>
      <c r="O262" s="8">
        <f t="shared" si="48"/>
        <v>0.86099984827795484</v>
      </c>
      <c r="P262" s="14">
        <f t="shared" si="49"/>
        <v>3</v>
      </c>
      <c r="Q262" s="18" t="str">
        <f t="shared" si="41"/>
        <v/>
      </c>
      <c r="R262" s="10" t="str">
        <f t="shared" si="42"/>
        <v xml:space="preserve"> </v>
      </c>
      <c r="S262" s="10" t="str">
        <f t="shared" si="43"/>
        <v xml:space="preserve"> </v>
      </c>
    </row>
    <row r="263" spans="1:19" x14ac:dyDescent="0.3">
      <c r="A263" s="12"/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44"/>
        <v>5.5602265787051797E-2</v>
      </c>
      <c r="I263" s="8">
        <f t="shared" si="39"/>
        <v>-4.0671192642881215E-2</v>
      </c>
      <c r="J263" s="8">
        <f>('Channel wise traffic'!G263/'Channel wise traffic'!G256)-1</f>
        <v>2.0618566978098496E-2</v>
      </c>
      <c r="K263" s="8">
        <f t="shared" si="40"/>
        <v>-6.0051581152846811E-2</v>
      </c>
      <c r="L263" s="8">
        <f t="shared" si="45"/>
        <v>0.26249996104681417</v>
      </c>
      <c r="M263" s="8">
        <f t="shared" si="46"/>
        <v>0.37999993975682667</v>
      </c>
      <c r="N263" s="8">
        <f t="shared" si="47"/>
        <v>0.70079980752023296</v>
      </c>
      <c r="O263" s="8">
        <f t="shared" si="48"/>
        <v>0.79540028902887894</v>
      </c>
      <c r="P263" s="14">
        <f t="shared" si="49"/>
        <v>4</v>
      </c>
      <c r="Q263" s="18" t="str">
        <f t="shared" si="41"/>
        <v/>
      </c>
      <c r="R263" s="10" t="str">
        <f t="shared" si="42"/>
        <v xml:space="preserve"> </v>
      </c>
      <c r="S263" s="10" t="str">
        <f t="shared" si="43"/>
        <v xml:space="preserve"> </v>
      </c>
    </row>
    <row r="264" spans="1:19" x14ac:dyDescent="0.3">
      <c r="A264" s="12"/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44"/>
        <v>5.9164422973780051E-2</v>
      </c>
      <c r="I264" s="8">
        <f t="shared" si="39"/>
        <v>-3.849616412812662E-2</v>
      </c>
      <c r="J264" s="8">
        <f>('Channel wise traffic'!G264/'Channel wise traffic'!G257)-1</f>
        <v>2.0833344325254632E-2</v>
      </c>
      <c r="K264" s="8">
        <f t="shared" si="40"/>
        <v>-5.8118700610633511E-2</v>
      </c>
      <c r="L264" s="8">
        <f t="shared" si="45"/>
        <v>0.2374999606493316</v>
      </c>
      <c r="M264" s="8">
        <f t="shared" si="46"/>
        <v>0.4080000633072916</v>
      </c>
      <c r="N264" s="8">
        <f t="shared" si="47"/>
        <v>0.74460001881374493</v>
      </c>
      <c r="O264" s="8">
        <f t="shared" si="48"/>
        <v>0.81999993487908673</v>
      </c>
      <c r="P264" s="14">
        <f t="shared" si="49"/>
        <v>5</v>
      </c>
      <c r="Q264" s="18" t="str">
        <f t="shared" si="41"/>
        <v/>
      </c>
      <c r="R264" s="10" t="str">
        <f t="shared" si="42"/>
        <v xml:space="preserve"> </v>
      </c>
      <c r="S264" s="10" t="str">
        <f t="shared" si="43"/>
        <v xml:space="preserve"> </v>
      </c>
    </row>
    <row r="265" spans="1:19" x14ac:dyDescent="0.3">
      <c r="A265" s="12"/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44"/>
        <v>5.8040238983304654E-2</v>
      </c>
      <c r="I265" s="8">
        <f t="shared" si="39"/>
        <v>-9.1954935524514836E-2</v>
      </c>
      <c r="J265" s="8">
        <f>('Channel wise traffic'!G265/'Channel wise traffic'!G258)-1</f>
        <v>-6.6666637431010201E-2</v>
      </c>
      <c r="K265" s="8">
        <f t="shared" si="40"/>
        <v>-2.7094564633703744E-2</v>
      </c>
      <c r="L265" s="8">
        <f t="shared" si="45"/>
        <v>0.23999998496452074</v>
      </c>
      <c r="M265" s="8">
        <f t="shared" si="46"/>
        <v>0.39999996084510364</v>
      </c>
      <c r="N265" s="8">
        <f t="shared" si="47"/>
        <v>0.73729998575740507</v>
      </c>
      <c r="O265" s="8">
        <f t="shared" si="48"/>
        <v>0.8199999070648627</v>
      </c>
      <c r="P265" s="14">
        <f t="shared" si="49"/>
        <v>6</v>
      </c>
      <c r="Q265" s="18" t="str">
        <f t="shared" si="41"/>
        <v/>
      </c>
      <c r="R265" s="10" t="str">
        <f t="shared" si="42"/>
        <v xml:space="preserve"> </v>
      </c>
      <c r="S265" s="10" t="str">
        <f t="shared" si="43"/>
        <v xml:space="preserve"> </v>
      </c>
    </row>
    <row r="266" spans="1:19" x14ac:dyDescent="0.3">
      <c r="A266" s="12"/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44"/>
        <v>3.3487986610279082E-2</v>
      </c>
      <c r="I266" s="8">
        <f t="shared" si="39"/>
        <v>1.1152745531323451</v>
      </c>
      <c r="J266" s="8">
        <f>('Channel wise traffic'!G266/'Channel wise traffic'!G259)-1</f>
        <v>-1.0100976689217722E-2</v>
      </c>
      <c r="K266" s="8">
        <f t="shared" si="40"/>
        <v>1.1368590113895878</v>
      </c>
      <c r="L266" s="8">
        <f t="shared" si="45"/>
        <v>0.2015999970903771</v>
      </c>
      <c r="M266" s="8">
        <f t="shared" si="46"/>
        <v>0.34339995882183544</v>
      </c>
      <c r="N266" s="8">
        <f t="shared" si="47"/>
        <v>0.6459998200646323</v>
      </c>
      <c r="O266" s="8">
        <f t="shared" si="48"/>
        <v>0.74880007644541036</v>
      </c>
      <c r="P266" s="14">
        <f t="shared" si="49"/>
        <v>7</v>
      </c>
      <c r="Q266" s="18">
        <f t="shared" si="41"/>
        <v>43729</v>
      </c>
      <c r="R266" s="10" t="str">
        <f t="shared" si="42"/>
        <v xml:space="preserve"> </v>
      </c>
      <c r="S266" s="10">
        <f t="shared" si="43"/>
        <v>43729</v>
      </c>
    </row>
    <row r="267" spans="1:19" x14ac:dyDescent="0.3">
      <c r="A267" s="12"/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44"/>
        <v>4.1326413110814308E-2</v>
      </c>
      <c r="I267" s="8">
        <f t="shared" ref="I267:I330" si="50">(G267/G260)-1</f>
        <v>1.9129463456197149E-2</v>
      </c>
      <c r="J267" s="8">
        <f>('Channel wise traffic'!G267/'Channel wise traffic'!G260)-1</f>
        <v>-9.7087273650668937E-3</v>
      </c>
      <c r="K267" s="8">
        <f t="shared" ref="K267:K330" si="51">(H267/H260)-1</f>
        <v>2.9120939913092947E-2</v>
      </c>
      <c r="L267" s="8">
        <f t="shared" si="45"/>
        <v>0.20579998337975972</v>
      </c>
      <c r="M267" s="8">
        <f t="shared" si="46"/>
        <v>0.35699998599183536</v>
      </c>
      <c r="N267" s="8">
        <f t="shared" si="47"/>
        <v>0.71399996076144201</v>
      </c>
      <c r="O267" s="8">
        <f t="shared" si="48"/>
        <v>0.78780002522978465</v>
      </c>
      <c r="P267" s="14">
        <f t="shared" si="49"/>
        <v>1</v>
      </c>
      <c r="Q267" s="18" t="str">
        <f t="shared" ref="Q267:Q330" si="52">IF(OR(I267&gt;20%, I267&lt;-20%), B267, "")</f>
        <v/>
      </c>
      <c r="R267" s="10" t="str">
        <f t="shared" ref="R267:R330" si="53">IF(OR(J267&gt;20%,J267&lt;-20%),B267," ")</f>
        <v xml:space="preserve"> </v>
      </c>
      <c r="S267" s="10" t="str">
        <f t="shared" ref="S267:S330" si="54">IF(OR(K267&gt;20%, K267&lt;-20%), B267, " ")</f>
        <v xml:space="preserve"> </v>
      </c>
    </row>
    <row r="268" spans="1:19" x14ac:dyDescent="0.3">
      <c r="A268" s="12"/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44"/>
        <v>5.8538429785799997E-2</v>
      </c>
      <c r="I268" s="8">
        <f t="shared" si="50"/>
        <v>5.0505650425083815E-2</v>
      </c>
      <c r="J268" s="8">
        <f>('Channel wise traffic'!G268/'Channel wise traffic'!G261)-1</f>
        <v>1.0526296911824717E-2</v>
      </c>
      <c r="K268" s="8">
        <f t="shared" si="51"/>
        <v>3.9562903178103515E-2</v>
      </c>
      <c r="L268" s="8">
        <f t="shared" si="45"/>
        <v>0.25249999448405425</v>
      </c>
      <c r="M268" s="8">
        <f t="shared" si="46"/>
        <v>0.41599986170956232</v>
      </c>
      <c r="N268" s="8">
        <f t="shared" si="47"/>
        <v>0.69349996187111895</v>
      </c>
      <c r="O268" s="8">
        <f t="shared" si="48"/>
        <v>0.80360025916493061</v>
      </c>
      <c r="P268" s="14">
        <f t="shared" si="49"/>
        <v>2</v>
      </c>
      <c r="Q268" s="18" t="str">
        <f t="shared" si="52"/>
        <v/>
      </c>
      <c r="R268" s="10" t="str">
        <f t="shared" si="53"/>
        <v xml:space="preserve"> </v>
      </c>
      <c r="S268" s="10" t="str">
        <f t="shared" si="54"/>
        <v xml:space="preserve"> </v>
      </c>
    </row>
    <row r="269" spans="1:19" x14ac:dyDescent="0.3">
      <c r="A269" s="12"/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44"/>
        <v>6.1003177959775085E-2</v>
      </c>
      <c r="I269" s="8">
        <f t="shared" si="50"/>
        <v>-1.7540111192366314E-2</v>
      </c>
      <c r="J269" s="8">
        <f>('Channel wise traffic'!G269/'Channel wise traffic'!G262)-1</f>
        <v>-1.9417486578885645E-2</v>
      </c>
      <c r="K269" s="8">
        <f t="shared" si="51"/>
        <v>1.9145493840471151E-3</v>
      </c>
      <c r="L269" s="8">
        <f t="shared" si="45"/>
        <v>0.25999998267570379</v>
      </c>
      <c r="M269" s="8">
        <f t="shared" si="46"/>
        <v>0.39199992705559011</v>
      </c>
      <c r="N269" s="8">
        <f t="shared" si="47"/>
        <v>0.7227000780563303</v>
      </c>
      <c r="O269" s="8">
        <f t="shared" si="48"/>
        <v>0.82819967034796671</v>
      </c>
      <c r="P269" s="14">
        <f t="shared" si="49"/>
        <v>3</v>
      </c>
      <c r="Q269" s="18" t="str">
        <f t="shared" si="52"/>
        <v/>
      </c>
      <c r="R269" s="10" t="str">
        <f t="shared" si="53"/>
        <v xml:space="preserve"> </v>
      </c>
      <c r="S269" s="10" t="str">
        <f t="shared" si="54"/>
        <v xml:space="preserve"> </v>
      </c>
    </row>
    <row r="270" spans="1:19" x14ac:dyDescent="0.3">
      <c r="A270" s="12"/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44"/>
        <v>6.5969245960847703E-2</v>
      </c>
      <c r="I270" s="8">
        <f t="shared" si="50"/>
        <v>0.17446451485539427</v>
      </c>
      <c r="J270" s="8">
        <f>('Channel wise traffic'!G270/'Channel wise traffic'!G263)-1</f>
        <v>-1.0101038289657804E-2</v>
      </c>
      <c r="K270" s="8">
        <f t="shared" si="51"/>
        <v>0.18644887986219594</v>
      </c>
      <c r="L270" s="8">
        <f t="shared" si="45"/>
        <v>0.26249996887185933</v>
      </c>
      <c r="M270" s="8">
        <f t="shared" si="46"/>
        <v>0.40799994988172983</v>
      </c>
      <c r="N270" s="8">
        <f t="shared" si="47"/>
        <v>0.76649989821918674</v>
      </c>
      <c r="O270" s="8">
        <f t="shared" si="48"/>
        <v>0.80360023031583716</v>
      </c>
      <c r="P270" s="14">
        <f t="shared" si="49"/>
        <v>4</v>
      </c>
      <c r="Q270" s="18" t="str">
        <f t="shared" si="52"/>
        <v/>
      </c>
      <c r="R270" s="10" t="str">
        <f t="shared" si="53"/>
        <v xml:space="preserve"> </v>
      </c>
      <c r="S270" s="10" t="str">
        <f t="shared" si="54"/>
        <v xml:space="preserve"> </v>
      </c>
    </row>
    <row r="271" spans="1:19" x14ac:dyDescent="0.3">
      <c r="A271" s="12"/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44"/>
        <v>5.9805864044926743E-2</v>
      </c>
      <c r="I271" s="8">
        <f t="shared" si="50"/>
        <v>6.2415223682413146E-2</v>
      </c>
      <c r="J271" s="8">
        <f>('Channel wise traffic'!G271/'Channel wise traffic'!G264)-1</f>
        <v>5.1020364054076506E-2</v>
      </c>
      <c r="K271" s="8">
        <f t="shared" si="51"/>
        <v>1.0841668673604143E-2</v>
      </c>
      <c r="L271" s="8">
        <f t="shared" si="45"/>
        <v>0.24249997541224722</v>
      </c>
      <c r="M271" s="8">
        <f t="shared" si="46"/>
        <v>0.40800003981971988</v>
      </c>
      <c r="N271" s="8">
        <f t="shared" si="47"/>
        <v>0.74459995255684708</v>
      </c>
      <c r="O271" s="8">
        <f t="shared" si="48"/>
        <v>0.81179965168423418</v>
      </c>
      <c r="P271" s="14">
        <f t="shared" si="49"/>
        <v>5</v>
      </c>
      <c r="Q271" s="18" t="str">
        <f t="shared" si="52"/>
        <v/>
      </c>
      <c r="R271" s="10" t="str">
        <f t="shared" si="53"/>
        <v xml:space="preserve"> </v>
      </c>
      <c r="S271" s="10" t="str">
        <f t="shared" si="54"/>
        <v xml:space="preserve"> </v>
      </c>
    </row>
    <row r="272" spans="1:19" x14ac:dyDescent="0.3">
      <c r="A272" s="12"/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44"/>
        <v>5.7431787176970631E-2</v>
      </c>
      <c r="I272" s="8">
        <f t="shared" si="50"/>
        <v>-3.0677503703643749E-2</v>
      </c>
      <c r="J272" s="8">
        <f>('Channel wise traffic'!G272/'Channel wise traffic'!G265)-1</f>
        <v>-2.0408173813155628E-2</v>
      </c>
      <c r="K272" s="8">
        <f t="shared" si="51"/>
        <v>-1.0483275344697396E-2</v>
      </c>
      <c r="L272" s="8">
        <f t="shared" si="45"/>
        <v>0.24249996858309167</v>
      </c>
      <c r="M272" s="8">
        <f t="shared" si="46"/>
        <v>0.38800003006450418</v>
      </c>
      <c r="N272" s="8">
        <f t="shared" si="47"/>
        <v>0.75190005959272022</v>
      </c>
      <c r="O272" s="8">
        <f t="shared" si="48"/>
        <v>0.81179947442785039</v>
      </c>
      <c r="P272" s="14">
        <f t="shared" si="49"/>
        <v>6</v>
      </c>
      <c r="Q272" s="18" t="str">
        <f t="shared" si="52"/>
        <v/>
      </c>
      <c r="R272" s="10" t="str">
        <f t="shared" si="53"/>
        <v xml:space="preserve"> </v>
      </c>
      <c r="S272" s="10" t="str">
        <f t="shared" si="54"/>
        <v xml:space="preserve"> </v>
      </c>
    </row>
    <row r="273" spans="1:19" x14ac:dyDescent="0.3">
      <c r="A273" s="12"/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44"/>
        <v>3.5977032618804958E-2</v>
      </c>
      <c r="I273" s="8">
        <f t="shared" si="50"/>
        <v>7.4326534989770598E-2</v>
      </c>
      <c r="J273" s="8">
        <f>('Channel wise traffic'!G273/'Channel wise traffic'!G266)-1</f>
        <v>0</v>
      </c>
      <c r="K273" s="8">
        <f t="shared" si="51"/>
        <v>7.4326534989770598E-2</v>
      </c>
      <c r="L273" s="8">
        <f t="shared" si="45"/>
        <v>0.20999998749771406</v>
      </c>
      <c r="M273" s="8">
        <f t="shared" si="46"/>
        <v>0.33999995670203748</v>
      </c>
      <c r="N273" s="8">
        <f t="shared" si="47"/>
        <v>0.68</v>
      </c>
      <c r="O273" s="8">
        <f t="shared" si="48"/>
        <v>0.74100015122452068</v>
      </c>
      <c r="P273" s="14">
        <f t="shared" si="49"/>
        <v>7</v>
      </c>
      <c r="Q273" s="18" t="str">
        <f t="shared" si="52"/>
        <v/>
      </c>
      <c r="R273" s="10" t="str">
        <f t="shared" si="53"/>
        <v xml:space="preserve"> </v>
      </c>
      <c r="S273" s="10" t="str">
        <f t="shared" si="54"/>
        <v xml:space="preserve"> </v>
      </c>
    </row>
    <row r="274" spans="1:19" x14ac:dyDescent="0.3">
      <c r="A274" s="12"/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44"/>
        <v>3.6701215795057938E-2</v>
      </c>
      <c r="I274" s="8">
        <f t="shared" si="50"/>
        <v>-0.17286542104971103</v>
      </c>
      <c r="J274" s="8">
        <f>('Channel wise traffic'!G274/'Channel wise traffic'!G267)-1</f>
        <v>-6.8627463399216215E-2</v>
      </c>
      <c r="K274" s="8">
        <f t="shared" si="51"/>
        <v>-0.11191867301316905</v>
      </c>
      <c r="L274" s="8">
        <f t="shared" si="45"/>
        <v>0.20789999583306593</v>
      </c>
      <c r="M274" s="8">
        <f t="shared" si="46"/>
        <v>0.33659991315087495</v>
      </c>
      <c r="N274" s="8">
        <f t="shared" si="47"/>
        <v>0.65280010776475916</v>
      </c>
      <c r="O274" s="8">
        <f t="shared" si="48"/>
        <v>0.80339986356195692</v>
      </c>
      <c r="P274" s="14">
        <f t="shared" si="49"/>
        <v>1</v>
      </c>
      <c r="Q274" s="18" t="str">
        <f t="shared" si="52"/>
        <v/>
      </c>
      <c r="R274" s="10" t="str">
        <f t="shared" si="53"/>
        <v xml:space="preserve"> </v>
      </c>
      <c r="S274" s="10" t="str">
        <f t="shared" si="54"/>
        <v xml:space="preserve"> </v>
      </c>
    </row>
    <row r="275" spans="1:19" x14ac:dyDescent="0.3">
      <c r="A275" s="12"/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44"/>
        <v>5.6908719023600493E-2</v>
      </c>
      <c r="I275" s="8">
        <f t="shared" si="50"/>
        <v>1.2666670490402376E-2</v>
      </c>
      <c r="J275" s="8">
        <f>('Channel wise traffic'!G275/'Channel wise traffic'!G268)-1</f>
        <v>4.1666640685761536E-2</v>
      </c>
      <c r="K275" s="8">
        <f t="shared" si="51"/>
        <v>-2.7840014980976324E-2</v>
      </c>
      <c r="L275" s="8">
        <f t="shared" si="45"/>
        <v>0.24749997006999935</v>
      </c>
      <c r="M275" s="8">
        <f t="shared" si="46"/>
        <v>0.39999992558196301</v>
      </c>
      <c r="N275" s="8">
        <f t="shared" si="47"/>
        <v>0.72270020316127881</v>
      </c>
      <c r="O275" s="8">
        <f t="shared" si="48"/>
        <v>0.79539997309850519</v>
      </c>
      <c r="P275" s="14">
        <f t="shared" si="49"/>
        <v>2</v>
      </c>
      <c r="Q275" s="18" t="str">
        <f t="shared" si="52"/>
        <v/>
      </c>
      <c r="R275" s="10" t="str">
        <f t="shared" si="53"/>
        <v xml:space="preserve"> </v>
      </c>
      <c r="S275" s="10" t="str">
        <f t="shared" si="54"/>
        <v xml:space="preserve"> </v>
      </c>
    </row>
    <row r="276" spans="1:19" x14ac:dyDescent="0.3">
      <c r="A276" s="12"/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44"/>
        <v>5.3539916751285978E-2</v>
      </c>
      <c r="I276" s="8">
        <f t="shared" si="50"/>
        <v>-0.12234217065560604</v>
      </c>
      <c r="J276" s="8">
        <f>('Channel wise traffic'!G276/'Channel wise traffic'!G269)-1</f>
        <v>0</v>
      </c>
      <c r="K276" s="8">
        <f t="shared" si="51"/>
        <v>-0.12234217065560604</v>
      </c>
      <c r="L276" s="8">
        <f t="shared" si="45"/>
        <v>0.24249998164992312</v>
      </c>
      <c r="M276" s="8">
        <f t="shared" si="46"/>
        <v>0.3919998781753144</v>
      </c>
      <c r="N276" s="8">
        <f t="shared" si="47"/>
        <v>0.70809997055288632</v>
      </c>
      <c r="O276" s="8">
        <f t="shared" si="48"/>
        <v>0.79539979206951783</v>
      </c>
      <c r="P276" s="14">
        <f t="shared" si="49"/>
        <v>3</v>
      </c>
      <c r="Q276" s="18" t="str">
        <f t="shared" si="52"/>
        <v/>
      </c>
      <c r="R276" s="10" t="str">
        <f t="shared" si="53"/>
        <v xml:space="preserve"> </v>
      </c>
      <c r="S276" s="10" t="str">
        <f t="shared" si="54"/>
        <v xml:space="preserve"> </v>
      </c>
    </row>
    <row r="277" spans="1:19" x14ac:dyDescent="0.3">
      <c r="A277" s="12"/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44"/>
        <v>5.3522979612204875E-2</v>
      </c>
      <c r="I277" s="8">
        <f t="shared" si="50"/>
        <v>-0.18038878280484005</v>
      </c>
      <c r="J277" s="8">
        <f>('Channel wise traffic'!G277/'Channel wise traffic'!G270)-1</f>
        <v>1.0204110399515187E-2</v>
      </c>
      <c r="K277" s="8">
        <f t="shared" si="51"/>
        <v>-0.18866770670729816</v>
      </c>
      <c r="L277" s="8">
        <f t="shared" si="45"/>
        <v>0.24499995744219102</v>
      </c>
      <c r="M277" s="8">
        <f t="shared" si="46"/>
        <v>0.39600003037471004</v>
      </c>
      <c r="N277" s="8">
        <f t="shared" si="47"/>
        <v>0.700800020710028</v>
      </c>
      <c r="O277" s="8">
        <f t="shared" si="48"/>
        <v>0.7871997515444672</v>
      </c>
      <c r="P277" s="14">
        <f t="shared" si="49"/>
        <v>4</v>
      </c>
      <c r="Q277" s="18" t="str">
        <f t="shared" si="52"/>
        <v/>
      </c>
      <c r="R277" s="10" t="str">
        <f t="shared" si="53"/>
        <v xml:space="preserve"> </v>
      </c>
      <c r="S277" s="10" t="str">
        <f t="shared" si="54"/>
        <v xml:space="preserve"> </v>
      </c>
    </row>
    <row r="278" spans="1:19" x14ac:dyDescent="0.3">
      <c r="A278" s="12"/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44"/>
        <v>6.161224598438763E-2</v>
      </c>
      <c r="I278" s="8">
        <f t="shared" si="50"/>
        <v>-1.9805813921328408E-2</v>
      </c>
      <c r="J278" s="8">
        <f>('Channel wise traffic'!G278/'Channel wise traffic'!G271)-1</f>
        <v>-4.8543649389700683E-2</v>
      </c>
      <c r="K278" s="8">
        <f t="shared" si="51"/>
        <v>3.0204094001616832E-2</v>
      </c>
      <c r="L278" s="8">
        <f t="shared" si="45"/>
        <v>0.2574999672273538</v>
      </c>
      <c r="M278" s="8">
        <f t="shared" si="46"/>
        <v>0.38799989781711819</v>
      </c>
      <c r="N278" s="8">
        <f t="shared" si="47"/>
        <v>0.73729991257454564</v>
      </c>
      <c r="O278" s="8">
        <f t="shared" si="48"/>
        <v>0.83640008623647932</v>
      </c>
      <c r="P278" s="14">
        <f t="shared" si="49"/>
        <v>5</v>
      </c>
      <c r="Q278" s="18" t="str">
        <f t="shared" si="52"/>
        <v/>
      </c>
      <c r="R278" s="10" t="str">
        <f t="shared" si="53"/>
        <v xml:space="preserve"> </v>
      </c>
      <c r="S278" s="10" t="str">
        <f t="shared" si="54"/>
        <v xml:space="preserve"> </v>
      </c>
    </row>
    <row r="279" spans="1:19" x14ac:dyDescent="0.3">
      <c r="A279" s="12"/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44"/>
        <v>5.3505916218784741E-2</v>
      </c>
      <c r="I279" s="8">
        <f t="shared" si="50"/>
        <v>-5.8652468942478331E-2</v>
      </c>
      <c r="J279" s="8">
        <f>('Channel wise traffic'!G279/'Channel wise traffic'!G272)-1</f>
        <v>1.0416696145001181E-2</v>
      </c>
      <c r="K279" s="8">
        <f t="shared" si="51"/>
        <v>-6.835710938419326E-2</v>
      </c>
      <c r="L279" s="8">
        <f t="shared" si="45"/>
        <v>0.247499978638382</v>
      </c>
      <c r="M279" s="8">
        <f t="shared" si="46"/>
        <v>0.39600003068784895</v>
      </c>
      <c r="N279" s="8">
        <f t="shared" si="47"/>
        <v>0.69349980456840132</v>
      </c>
      <c r="O279" s="8">
        <f t="shared" si="48"/>
        <v>0.78719998435581584</v>
      </c>
      <c r="P279" s="14">
        <f t="shared" si="49"/>
        <v>6</v>
      </c>
      <c r="Q279" s="18" t="str">
        <f t="shared" si="52"/>
        <v/>
      </c>
      <c r="R279" s="10" t="str">
        <f t="shared" si="53"/>
        <v xml:space="preserve"> </v>
      </c>
      <c r="S279" s="10" t="str">
        <f t="shared" si="54"/>
        <v xml:space="preserve"> </v>
      </c>
    </row>
    <row r="280" spans="1:19" x14ac:dyDescent="0.3">
      <c r="A280" s="12"/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44"/>
        <v>3.5643377670726097E-2</v>
      </c>
      <c r="I280" s="8">
        <f t="shared" si="50"/>
        <v>4.1273140835281552E-2</v>
      </c>
      <c r="J280" s="8">
        <f>('Channel wise traffic'!G280/'Channel wise traffic'!G273)-1</f>
        <v>5.1020374066121921E-2</v>
      </c>
      <c r="K280" s="8">
        <f t="shared" si="51"/>
        <v>-9.2741097247820425E-3</v>
      </c>
      <c r="L280" s="8">
        <f t="shared" si="45"/>
        <v>0.20789998919250774</v>
      </c>
      <c r="M280" s="8">
        <f t="shared" si="46"/>
        <v>0.33659996363090111</v>
      </c>
      <c r="N280" s="8">
        <f t="shared" si="47"/>
        <v>0.67319984695198953</v>
      </c>
      <c r="O280" s="8">
        <f t="shared" si="48"/>
        <v>0.75659995702866045</v>
      </c>
      <c r="P280" s="14">
        <f t="shared" si="49"/>
        <v>7</v>
      </c>
      <c r="Q280" s="18" t="str">
        <f t="shared" si="52"/>
        <v/>
      </c>
      <c r="R280" s="10" t="str">
        <f t="shared" si="53"/>
        <v xml:space="preserve"> </v>
      </c>
      <c r="S280" s="10" t="str">
        <f t="shared" si="54"/>
        <v xml:space="preserve"> </v>
      </c>
    </row>
    <row r="281" spans="1:19" x14ac:dyDescent="0.3">
      <c r="A281" s="12"/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44"/>
        <v>3.9014232762430233E-2</v>
      </c>
      <c r="I281" s="8">
        <f t="shared" si="50"/>
        <v>8.5402326831010456E-2</v>
      </c>
      <c r="J281" s="8">
        <f>('Channel wise traffic'!G281/'Channel wise traffic'!G274)-1</f>
        <v>2.1052632319450426E-2</v>
      </c>
      <c r="K281" s="8">
        <f t="shared" si="51"/>
        <v>6.3022897668794764E-2</v>
      </c>
      <c r="L281" s="8">
        <f t="shared" si="45"/>
        <v>0.2099999958661608</v>
      </c>
      <c r="M281" s="8">
        <f t="shared" si="46"/>
        <v>0.34339999750657313</v>
      </c>
      <c r="N281" s="8">
        <f t="shared" si="47"/>
        <v>0.67999983439827982</v>
      </c>
      <c r="O281" s="8">
        <f t="shared" si="48"/>
        <v>0.79559984507618098</v>
      </c>
      <c r="P281" s="14">
        <f t="shared" si="49"/>
        <v>1</v>
      </c>
      <c r="Q281" s="18" t="str">
        <f t="shared" si="52"/>
        <v/>
      </c>
      <c r="R281" s="10" t="str">
        <f t="shared" si="53"/>
        <v xml:space="preserve"> </v>
      </c>
      <c r="S281" s="10" t="str">
        <f t="shared" si="54"/>
        <v xml:space="preserve"> </v>
      </c>
    </row>
    <row r="282" spans="1:19" x14ac:dyDescent="0.3">
      <c r="A282" s="12"/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44"/>
        <v>6.4091176594116686E-2</v>
      </c>
      <c r="I282" s="8">
        <f t="shared" si="50"/>
        <v>0.11494806239309452</v>
      </c>
      <c r="J282" s="8">
        <f>('Channel wise traffic'!G282/'Channel wise traffic'!G275)-1</f>
        <v>-9.9999364563004844E-3</v>
      </c>
      <c r="K282" s="8">
        <f t="shared" si="51"/>
        <v>0.12621014308084444</v>
      </c>
      <c r="L282" s="8">
        <f t="shared" si="45"/>
        <v>0.26249996104681417</v>
      </c>
      <c r="M282" s="8">
        <f t="shared" si="46"/>
        <v>0.39599999503879751</v>
      </c>
      <c r="N282" s="8">
        <f t="shared" si="47"/>
        <v>0.72999970469032305</v>
      </c>
      <c r="O282" s="8">
        <f t="shared" si="48"/>
        <v>0.84460011510830169</v>
      </c>
      <c r="P282" s="14">
        <f t="shared" si="49"/>
        <v>2</v>
      </c>
      <c r="Q282" s="18" t="str">
        <f t="shared" si="52"/>
        <v/>
      </c>
      <c r="R282" s="10" t="str">
        <f t="shared" si="53"/>
        <v xml:space="preserve"> </v>
      </c>
      <c r="S282" s="10" t="str">
        <f t="shared" si="54"/>
        <v xml:space="preserve"> </v>
      </c>
    </row>
    <row r="283" spans="1:19" x14ac:dyDescent="0.3">
      <c r="A283" s="12"/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44"/>
        <v>5.6793730212447123E-2</v>
      </c>
      <c r="I283" s="8">
        <f t="shared" si="50"/>
        <v>8.1779027429128126E-2</v>
      </c>
      <c r="J283" s="8">
        <f>('Channel wise traffic'!G283/'Channel wise traffic'!G276)-1</f>
        <v>1.980199148273698E-2</v>
      </c>
      <c r="K283" s="8">
        <f t="shared" si="51"/>
        <v>6.077359956079853E-2</v>
      </c>
      <c r="L283" s="8">
        <f t="shared" si="45"/>
        <v>0.24750000670575076</v>
      </c>
      <c r="M283" s="8">
        <f t="shared" si="46"/>
        <v>0.41599983960386488</v>
      </c>
      <c r="N283" s="8">
        <f t="shared" si="47"/>
        <v>0.70810000620903069</v>
      </c>
      <c r="O283" s="8">
        <f t="shared" si="48"/>
        <v>0.77899992825708242</v>
      </c>
      <c r="P283" s="14">
        <f t="shared" si="49"/>
        <v>3</v>
      </c>
      <c r="Q283" s="18" t="str">
        <f t="shared" si="52"/>
        <v/>
      </c>
      <c r="R283" s="10" t="str">
        <f t="shared" si="53"/>
        <v xml:space="preserve"> </v>
      </c>
      <c r="S283" s="10" t="str">
        <f t="shared" si="54"/>
        <v xml:space="preserve"> </v>
      </c>
    </row>
    <row r="284" spans="1:19" x14ac:dyDescent="0.3">
      <c r="A284" s="12"/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44"/>
        <v>6.7975514884468013E-2</v>
      </c>
      <c r="I284" s="8">
        <f t="shared" si="50"/>
        <v>0.21871070507745793</v>
      </c>
      <c r="J284" s="8">
        <f>('Channel wise traffic'!G284/'Channel wise traffic'!G277)-1</f>
        <v>-4.0404060136093878E-2</v>
      </c>
      <c r="K284" s="8">
        <f t="shared" si="51"/>
        <v>0.27002486365627365</v>
      </c>
      <c r="L284" s="8">
        <f t="shared" si="45"/>
        <v>0.2624999678888657</v>
      </c>
      <c r="M284" s="8">
        <f t="shared" si="46"/>
        <v>0.39999992614149699</v>
      </c>
      <c r="N284" s="8">
        <f t="shared" si="47"/>
        <v>0.76649999261414836</v>
      </c>
      <c r="O284" s="8">
        <f t="shared" si="48"/>
        <v>0.84460021006075381</v>
      </c>
      <c r="P284" s="14">
        <f t="shared" si="49"/>
        <v>4</v>
      </c>
      <c r="Q284" s="18">
        <f t="shared" si="52"/>
        <v>43747</v>
      </c>
      <c r="R284" s="10" t="str">
        <f t="shared" si="53"/>
        <v xml:space="preserve"> </v>
      </c>
      <c r="S284" s="10">
        <f t="shared" si="54"/>
        <v>43747</v>
      </c>
    </row>
    <row r="285" spans="1:19" x14ac:dyDescent="0.3">
      <c r="A285" s="12"/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44"/>
        <v>5.2965435829443727E-2</v>
      </c>
      <c r="I285" s="8">
        <f t="shared" si="50"/>
        <v>-0.14034239487284683</v>
      </c>
      <c r="J285" s="8">
        <f>('Channel wise traffic'!G285/'Channel wise traffic'!G278)-1</f>
        <v>0</v>
      </c>
      <c r="K285" s="8">
        <f t="shared" si="51"/>
        <v>-0.14034239487284683</v>
      </c>
      <c r="L285" s="8">
        <f t="shared" si="45"/>
        <v>0.2474999639383427</v>
      </c>
      <c r="M285" s="8">
        <f t="shared" si="46"/>
        <v>0.38399993165690244</v>
      </c>
      <c r="N285" s="8">
        <f t="shared" si="47"/>
        <v>0.69350013719048709</v>
      </c>
      <c r="O285" s="8">
        <f t="shared" si="48"/>
        <v>0.80359959993355989</v>
      </c>
      <c r="P285" s="14">
        <f t="shared" si="49"/>
        <v>5</v>
      </c>
      <c r="Q285" s="18" t="str">
        <f t="shared" si="52"/>
        <v/>
      </c>
      <c r="R285" s="10" t="str">
        <f t="shared" si="53"/>
        <v xml:space="preserve"> </v>
      </c>
      <c r="S285" s="10" t="str">
        <f t="shared" si="54"/>
        <v xml:space="preserve"> </v>
      </c>
    </row>
    <row r="286" spans="1:19" x14ac:dyDescent="0.3">
      <c r="A286" s="12"/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44"/>
        <v>5.8023887899601341E-2</v>
      </c>
      <c r="I286" s="8">
        <f t="shared" si="50"/>
        <v>9.5618491304586994E-2</v>
      </c>
      <c r="J286" s="8">
        <f>('Channel wise traffic'!G286/'Channel wise traffic'!G279)-1</f>
        <v>1.0309259753916944E-2</v>
      </c>
      <c r="K286" s="8">
        <f t="shared" si="51"/>
        <v>8.443873126744883E-2</v>
      </c>
      <c r="L286" s="8">
        <f t="shared" si="45"/>
        <v>0.2474999639383427</v>
      </c>
      <c r="M286" s="8">
        <f t="shared" si="46"/>
        <v>0.38799990128219247</v>
      </c>
      <c r="N286" s="8">
        <f t="shared" si="47"/>
        <v>0.75190001003031115</v>
      </c>
      <c r="O286" s="8">
        <f t="shared" si="48"/>
        <v>0.80360009552708112</v>
      </c>
      <c r="P286" s="14">
        <f t="shared" si="49"/>
        <v>6</v>
      </c>
      <c r="Q286" s="18" t="str">
        <f t="shared" si="52"/>
        <v/>
      </c>
      <c r="R286" s="10" t="str">
        <f t="shared" si="53"/>
        <v xml:space="preserve"> </v>
      </c>
      <c r="S286" s="10" t="str">
        <f t="shared" si="54"/>
        <v xml:space="preserve"> </v>
      </c>
    </row>
    <row r="287" spans="1:19" x14ac:dyDescent="0.3">
      <c r="A287" s="12"/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44"/>
        <v>3.6293627458851445E-2</v>
      </c>
      <c r="I287" s="8">
        <f t="shared" si="50"/>
        <v>-1.5284980852815488E-3</v>
      </c>
      <c r="J287" s="8">
        <f>('Channel wise traffic'!G287/'Channel wise traffic'!G280)-1</f>
        <v>-1.9417454730133787E-2</v>
      </c>
      <c r="K287" s="8">
        <f t="shared" si="51"/>
        <v>1.824321460587619E-2</v>
      </c>
      <c r="L287" s="8">
        <f t="shared" si="45"/>
        <v>0.19949999391247838</v>
      </c>
      <c r="M287" s="8">
        <f t="shared" si="46"/>
        <v>0.3297999128806221</v>
      </c>
      <c r="N287" s="8">
        <f t="shared" si="47"/>
        <v>0.68000006704524885</v>
      </c>
      <c r="O287" s="8">
        <f t="shared" si="48"/>
        <v>0.81120010490608485</v>
      </c>
      <c r="P287" s="14">
        <f t="shared" si="49"/>
        <v>7</v>
      </c>
      <c r="Q287" s="18" t="str">
        <f t="shared" si="52"/>
        <v/>
      </c>
      <c r="R287" s="10" t="str">
        <f t="shared" si="53"/>
        <v xml:space="preserve"> </v>
      </c>
      <c r="S287" s="10" t="str">
        <f t="shared" si="54"/>
        <v xml:space="preserve"> </v>
      </c>
    </row>
    <row r="288" spans="1:19" x14ac:dyDescent="0.3">
      <c r="A288" s="12"/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44"/>
        <v>3.8554802467020116E-2</v>
      </c>
      <c r="I288" s="8">
        <f t="shared" si="50"/>
        <v>-1.1775966432756357E-2</v>
      </c>
      <c r="J288" s="8">
        <f>('Channel wise traffic'!G288/'Channel wise traffic'!G281)-1</f>
        <v>0</v>
      </c>
      <c r="K288" s="8">
        <f t="shared" si="51"/>
        <v>-1.1775966432756246E-2</v>
      </c>
      <c r="L288" s="8">
        <f t="shared" si="45"/>
        <v>0.21839998008408137</v>
      </c>
      <c r="M288" s="8">
        <f t="shared" si="46"/>
        <v>0.32640003163051851</v>
      </c>
      <c r="N288" s="8">
        <f t="shared" si="47"/>
        <v>0.67319974226804125</v>
      </c>
      <c r="O288" s="8">
        <f t="shared" si="48"/>
        <v>0.80339986562098609</v>
      </c>
      <c r="P288" s="14">
        <f t="shared" si="49"/>
        <v>1</v>
      </c>
      <c r="Q288" s="18" t="str">
        <f t="shared" si="52"/>
        <v/>
      </c>
      <c r="R288" s="10" t="str">
        <f t="shared" si="53"/>
        <v xml:space="preserve"> </v>
      </c>
      <c r="S288" s="10" t="str">
        <f t="shared" si="54"/>
        <v xml:space="preserve"> </v>
      </c>
    </row>
    <row r="289" spans="1:19" x14ac:dyDescent="0.3">
      <c r="A289" s="12"/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44"/>
        <v>5.2987997398008482E-2</v>
      </c>
      <c r="I289" s="8">
        <f t="shared" si="50"/>
        <v>-0.19829372316253391</v>
      </c>
      <c r="J289" s="8">
        <f>('Channel wise traffic'!G289/'Channel wise traffic'!G282)-1</f>
        <v>-3.0303068357704799E-2</v>
      </c>
      <c r="K289" s="8">
        <f t="shared" si="51"/>
        <v>-0.17324037076778254</v>
      </c>
      <c r="L289" s="8">
        <f t="shared" si="45"/>
        <v>0.2449999870495187</v>
      </c>
      <c r="M289" s="8">
        <f t="shared" si="46"/>
        <v>0.38799996397749531</v>
      </c>
      <c r="N289" s="8">
        <f t="shared" si="47"/>
        <v>0.70809971582423081</v>
      </c>
      <c r="O289" s="8">
        <f t="shared" si="48"/>
        <v>0.78720046060783988</v>
      </c>
      <c r="P289" s="14">
        <f t="shared" si="49"/>
        <v>2</v>
      </c>
      <c r="Q289" s="18" t="str">
        <f t="shared" si="52"/>
        <v/>
      </c>
      <c r="R289" s="10" t="str">
        <f t="shared" si="53"/>
        <v xml:space="preserve"> </v>
      </c>
      <c r="S289" s="10" t="str">
        <f t="shared" si="54"/>
        <v xml:space="preserve"> </v>
      </c>
    </row>
    <row r="290" spans="1:19" x14ac:dyDescent="0.3">
      <c r="A290" s="12"/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44"/>
        <v>5.1365899940427215E-2</v>
      </c>
      <c r="I290" s="8">
        <f t="shared" si="50"/>
        <v>-0.11313267910935909</v>
      </c>
      <c r="J290" s="8">
        <f>('Channel wise traffic'!G290/'Channel wise traffic'!G283)-1</f>
        <v>-1.9417486578885645E-2</v>
      </c>
      <c r="K290" s="8">
        <f t="shared" si="51"/>
        <v>-9.557094157605317E-2</v>
      </c>
      <c r="L290" s="8">
        <f t="shared" si="45"/>
        <v>0.23750000740841615</v>
      </c>
      <c r="M290" s="8">
        <f t="shared" si="46"/>
        <v>0.38399987561059745</v>
      </c>
      <c r="N290" s="8">
        <f t="shared" si="47"/>
        <v>0.70809982068828303</v>
      </c>
      <c r="O290" s="8">
        <f t="shared" si="48"/>
        <v>0.79540021828419583</v>
      </c>
      <c r="P290" s="14">
        <f t="shared" si="49"/>
        <v>3</v>
      </c>
      <c r="Q290" s="18" t="str">
        <f t="shared" si="52"/>
        <v/>
      </c>
      <c r="R290" s="10" t="str">
        <f t="shared" si="53"/>
        <v xml:space="preserve"> </v>
      </c>
      <c r="S290" s="10" t="str">
        <f t="shared" si="54"/>
        <v xml:space="preserve"> </v>
      </c>
    </row>
    <row r="291" spans="1:19" x14ac:dyDescent="0.3">
      <c r="A291" s="12"/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44"/>
        <v>6.3406088358305773E-2</v>
      </c>
      <c r="I291" s="8">
        <f t="shared" si="50"/>
        <v>-6.7221653766484701E-2</v>
      </c>
      <c r="J291" s="8">
        <f>('Channel wise traffic'!G291/'Channel wise traffic'!G284)-1</f>
        <v>0</v>
      </c>
      <c r="K291" s="8">
        <f t="shared" si="51"/>
        <v>-6.7221653766484812E-2</v>
      </c>
      <c r="L291" s="8">
        <f t="shared" si="45"/>
        <v>0.26000000096939274</v>
      </c>
      <c r="M291" s="8">
        <f t="shared" si="46"/>
        <v>0.41999983967735627</v>
      </c>
      <c r="N291" s="8">
        <f t="shared" si="47"/>
        <v>0.73000005326335715</v>
      </c>
      <c r="O291" s="8">
        <f t="shared" si="48"/>
        <v>0.79540001629518109</v>
      </c>
      <c r="P291" s="14">
        <f t="shared" si="49"/>
        <v>4</v>
      </c>
      <c r="Q291" s="18" t="str">
        <f t="shared" si="52"/>
        <v/>
      </c>
      <c r="R291" s="10" t="str">
        <f t="shared" si="53"/>
        <v xml:space="preserve"> </v>
      </c>
      <c r="S291" s="10" t="str">
        <f t="shared" si="54"/>
        <v xml:space="preserve"> </v>
      </c>
    </row>
    <row r="292" spans="1:19" x14ac:dyDescent="0.3">
      <c r="A292" s="12"/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44"/>
        <v>5.4013628849125576E-2</v>
      </c>
      <c r="I292" s="8">
        <f t="shared" si="50"/>
        <v>6.1414239622874067E-2</v>
      </c>
      <c r="J292" s="8">
        <f>('Channel wise traffic'!G292/'Channel wise traffic'!G285)-1</f>
        <v>4.0816300640436287E-2</v>
      </c>
      <c r="K292" s="8">
        <f t="shared" si="51"/>
        <v>1.9790133004043975E-2</v>
      </c>
      <c r="L292" s="8">
        <f t="shared" si="45"/>
        <v>0.25499999164849158</v>
      </c>
      <c r="M292" s="8">
        <f t="shared" si="46"/>
        <v>0.37999992918699588</v>
      </c>
      <c r="N292" s="8">
        <f t="shared" si="47"/>
        <v>0.70080009392042297</v>
      </c>
      <c r="O292" s="8">
        <f t="shared" si="48"/>
        <v>0.79539988273350593</v>
      </c>
      <c r="P292" s="14">
        <f t="shared" si="49"/>
        <v>5</v>
      </c>
      <c r="Q292" s="18" t="str">
        <f t="shared" si="52"/>
        <v/>
      </c>
      <c r="R292" s="10" t="str">
        <f t="shared" si="53"/>
        <v xml:space="preserve"> </v>
      </c>
      <c r="S292" s="10" t="str">
        <f t="shared" si="54"/>
        <v xml:space="preserve"> </v>
      </c>
    </row>
    <row r="293" spans="1:19" x14ac:dyDescent="0.3">
      <c r="A293" s="12"/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44"/>
        <v>6.3480045658600562E-2</v>
      </c>
      <c r="I293" s="8">
        <f t="shared" si="50"/>
        <v>7.1705743358689844E-2</v>
      </c>
      <c r="J293" s="8">
        <f>('Channel wise traffic'!G293/'Channel wise traffic'!G286)-1</f>
        <v>-2.0408173813155628E-2</v>
      </c>
      <c r="K293" s="8">
        <f t="shared" si="51"/>
        <v>9.4032957054515309E-2</v>
      </c>
      <c r="L293" s="8">
        <f t="shared" si="45"/>
        <v>0.25499996498573574</v>
      </c>
      <c r="M293" s="8">
        <f t="shared" si="46"/>
        <v>0.41199991573251393</v>
      </c>
      <c r="N293" s="8">
        <f t="shared" si="47"/>
        <v>0.7153999483189506</v>
      </c>
      <c r="O293" s="8">
        <f t="shared" si="48"/>
        <v>0.84460000178687433</v>
      </c>
      <c r="P293" s="14">
        <f t="shared" si="49"/>
        <v>6</v>
      </c>
      <c r="Q293" s="18" t="str">
        <f t="shared" si="52"/>
        <v/>
      </c>
      <c r="R293" s="10" t="str">
        <f t="shared" si="53"/>
        <v xml:space="preserve"> </v>
      </c>
      <c r="S293" s="10" t="str">
        <f t="shared" si="54"/>
        <v xml:space="preserve"> </v>
      </c>
    </row>
    <row r="294" spans="1:19" x14ac:dyDescent="0.3">
      <c r="A294" s="12"/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44"/>
        <v>3.671973642090072E-2</v>
      </c>
      <c r="I294" s="8">
        <f t="shared" si="50"/>
        <v>3.177506709190614E-2</v>
      </c>
      <c r="J294" s="8">
        <f>('Channel wise traffic'!G294/'Channel wise traffic'!G287)-1</f>
        <v>1.9801958360160077E-2</v>
      </c>
      <c r="K294" s="8">
        <f t="shared" si="51"/>
        <v>1.1740599986385547E-2</v>
      </c>
      <c r="L294" s="8">
        <f t="shared" si="45"/>
        <v>0.2036999905031622</v>
      </c>
      <c r="M294" s="8">
        <f t="shared" si="46"/>
        <v>0.33999995540626327</v>
      </c>
      <c r="N294" s="8">
        <f t="shared" si="47"/>
        <v>0.69360007969413939</v>
      </c>
      <c r="O294" s="8">
        <f t="shared" si="48"/>
        <v>0.76439977740518561</v>
      </c>
      <c r="P294" s="14">
        <f t="shared" si="49"/>
        <v>7</v>
      </c>
      <c r="Q294" s="18" t="str">
        <f t="shared" si="52"/>
        <v/>
      </c>
      <c r="R294" s="10" t="str">
        <f t="shared" si="53"/>
        <v xml:space="preserve"> </v>
      </c>
      <c r="S294" s="10" t="str">
        <f t="shared" si="54"/>
        <v xml:space="preserve"> </v>
      </c>
    </row>
    <row r="295" spans="1:19" x14ac:dyDescent="0.3">
      <c r="A295" s="12"/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44"/>
        <v>3.9326349556413211E-2</v>
      </c>
      <c r="I295" s="8">
        <f t="shared" si="50"/>
        <v>9.4961025593371939E-3</v>
      </c>
      <c r="J295" s="8">
        <f>('Channel wise traffic'!G295/'Channel wise traffic'!G288)-1</f>
        <v>-1.0309290188543541E-2</v>
      </c>
      <c r="K295" s="8">
        <f t="shared" si="51"/>
        <v>2.0011698673675582E-2</v>
      </c>
      <c r="L295" s="8">
        <f t="shared" si="45"/>
        <v>0.21209999220311987</v>
      </c>
      <c r="M295" s="8">
        <f t="shared" si="46"/>
        <v>0.34680000188178228</v>
      </c>
      <c r="N295" s="8">
        <f t="shared" si="47"/>
        <v>0.65279985210637992</v>
      </c>
      <c r="O295" s="8">
        <f t="shared" si="48"/>
        <v>0.81899989126626471</v>
      </c>
      <c r="P295" s="14">
        <f t="shared" si="49"/>
        <v>1</v>
      </c>
      <c r="Q295" s="18" t="str">
        <f t="shared" si="52"/>
        <v/>
      </c>
      <c r="R295" s="10" t="str">
        <f t="shared" si="53"/>
        <v xml:space="preserve"> </v>
      </c>
      <c r="S295" s="10" t="str">
        <f t="shared" si="54"/>
        <v xml:space="preserve"> </v>
      </c>
    </row>
    <row r="296" spans="1:19" x14ac:dyDescent="0.3">
      <c r="A296" s="12"/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44"/>
        <v>6.4134443896422116E-2</v>
      </c>
      <c r="I296" s="8">
        <f t="shared" si="50"/>
        <v>0.32382903302894461</v>
      </c>
      <c r="J296" s="8">
        <f>('Channel wise traffic'!G296/'Channel wise traffic'!G289)-1</f>
        <v>9.3749977516524474E-2</v>
      </c>
      <c r="K296" s="8">
        <f t="shared" si="51"/>
        <v>0.21035794983323086</v>
      </c>
      <c r="L296" s="8">
        <f t="shared" si="45"/>
        <v>0.24999996710988942</v>
      </c>
      <c r="M296" s="8">
        <f t="shared" si="46"/>
        <v>0.4159999621105876</v>
      </c>
      <c r="N296" s="8">
        <f t="shared" si="47"/>
        <v>0.73729988155340875</v>
      </c>
      <c r="O296" s="8">
        <f t="shared" si="48"/>
        <v>0.83639981218519999</v>
      </c>
      <c r="P296" s="14">
        <f t="shared" si="49"/>
        <v>2</v>
      </c>
      <c r="Q296" s="18">
        <f t="shared" si="52"/>
        <v>43759</v>
      </c>
      <c r="R296" s="10" t="str">
        <f t="shared" si="53"/>
        <v xml:space="preserve"> </v>
      </c>
      <c r="S296" s="10">
        <f t="shared" si="54"/>
        <v>43759</v>
      </c>
    </row>
    <row r="297" spans="1:19" x14ac:dyDescent="0.3">
      <c r="A297" s="12"/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44"/>
        <v>6.2186759520272743E-2</v>
      </c>
      <c r="I297" s="8">
        <f t="shared" si="50"/>
        <v>0.19867558485682779</v>
      </c>
      <c r="J297" s="8">
        <f>('Channel wise traffic'!G297/'Channel wise traffic'!G290)-1</f>
        <v>-9.9009729462398166E-3</v>
      </c>
      <c r="K297" s="8">
        <f t="shared" si="51"/>
        <v>0.21066231862763574</v>
      </c>
      <c r="L297" s="8">
        <f t="shared" si="45"/>
        <v>0.25</v>
      </c>
      <c r="M297" s="8">
        <f t="shared" si="46"/>
        <v>0.38800000368369236</v>
      </c>
      <c r="N297" s="8">
        <f t="shared" si="47"/>
        <v>0.74459954561464969</v>
      </c>
      <c r="O297" s="8">
        <f t="shared" si="48"/>
        <v>0.86100053552302747</v>
      </c>
      <c r="P297" s="14">
        <f t="shared" si="49"/>
        <v>3</v>
      </c>
      <c r="Q297" s="18" t="str">
        <f t="shared" si="52"/>
        <v/>
      </c>
      <c r="R297" s="10" t="str">
        <f t="shared" si="53"/>
        <v xml:space="preserve"> </v>
      </c>
      <c r="S297" s="10">
        <f t="shared" si="54"/>
        <v>43760</v>
      </c>
    </row>
    <row r="298" spans="1:19" x14ac:dyDescent="0.3">
      <c r="A298" s="12"/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44"/>
        <v>6.0990618556416208E-2</v>
      </c>
      <c r="I298" s="8">
        <f t="shared" si="50"/>
        <v>1.2531332152540875E-2</v>
      </c>
      <c r="J298" s="8">
        <f>('Channel wise traffic'!G298/'Channel wise traffic'!G291)-1</f>
        <v>5.2631533028763E-2</v>
      </c>
      <c r="K298" s="8">
        <f t="shared" si="51"/>
        <v>-3.8095234455086113E-2</v>
      </c>
      <c r="L298" s="8">
        <f t="shared" si="45"/>
        <v>0.24499998618615354</v>
      </c>
      <c r="M298" s="8">
        <f t="shared" si="46"/>
        <v>0.39199995940420407</v>
      </c>
      <c r="N298" s="8">
        <f t="shared" si="47"/>
        <v>0.75189969185892924</v>
      </c>
      <c r="O298" s="8">
        <f t="shared" si="48"/>
        <v>0.84459994567234298</v>
      </c>
      <c r="P298" s="14">
        <f t="shared" si="49"/>
        <v>4</v>
      </c>
      <c r="Q298" s="18" t="str">
        <f t="shared" si="52"/>
        <v/>
      </c>
      <c r="R298" s="10" t="str">
        <f t="shared" si="53"/>
        <v xml:space="preserve"> </v>
      </c>
      <c r="S298" s="10" t="str">
        <f t="shared" si="54"/>
        <v xml:space="preserve"> </v>
      </c>
    </row>
    <row r="299" spans="1:19" x14ac:dyDescent="0.3">
      <c r="A299" s="12"/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44"/>
        <v>6.2161074195070498E-2</v>
      </c>
      <c r="I299" s="8">
        <f t="shared" si="50"/>
        <v>9.4426795643601791E-2</v>
      </c>
      <c r="J299" s="8">
        <f>('Channel wise traffic'!G299/'Channel wise traffic'!G292)-1</f>
        <v>-4.9019566683076277E-2</v>
      </c>
      <c r="K299" s="8">
        <f t="shared" si="51"/>
        <v>0.15084054746076969</v>
      </c>
      <c r="L299" s="8">
        <f t="shared" si="45"/>
        <v>0.25249997389135576</v>
      </c>
      <c r="M299" s="8">
        <f t="shared" si="46"/>
        <v>0.42000000376002117</v>
      </c>
      <c r="N299" s="8">
        <f t="shared" si="47"/>
        <v>0.74459966965528668</v>
      </c>
      <c r="O299" s="8">
        <f t="shared" si="48"/>
        <v>0.7871999172807489</v>
      </c>
      <c r="P299" s="14">
        <f t="shared" si="49"/>
        <v>5</v>
      </c>
      <c r="Q299" s="18" t="str">
        <f t="shared" si="52"/>
        <v/>
      </c>
      <c r="R299" s="10" t="str">
        <f t="shared" si="53"/>
        <v xml:space="preserve"> </v>
      </c>
      <c r="S299" s="10" t="str">
        <f t="shared" si="54"/>
        <v xml:space="preserve"> </v>
      </c>
    </row>
    <row r="300" spans="1:19" x14ac:dyDescent="0.3">
      <c r="A300" s="12"/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44"/>
        <v>5.5195571271609192E-2</v>
      </c>
      <c r="I300" s="8">
        <f t="shared" si="50"/>
        <v>-0.10333342652249045</v>
      </c>
      <c r="J300" s="8">
        <f>('Channel wise traffic'!G300/'Channel wise traffic'!G293)-1</f>
        <v>3.1250040470256035E-2</v>
      </c>
      <c r="K300" s="8">
        <f t="shared" si="51"/>
        <v>-0.13050517372885584</v>
      </c>
      <c r="L300" s="8">
        <f t="shared" si="45"/>
        <v>0.24749998453500385</v>
      </c>
      <c r="M300" s="8">
        <f t="shared" si="46"/>
        <v>0.39599995564986018</v>
      </c>
      <c r="N300" s="8">
        <f t="shared" si="47"/>
        <v>0.71539997276046152</v>
      </c>
      <c r="O300" s="8">
        <f t="shared" si="48"/>
        <v>0.78719984504279561</v>
      </c>
      <c r="P300" s="14">
        <f t="shared" si="49"/>
        <v>6</v>
      </c>
      <c r="Q300" s="18" t="str">
        <f t="shared" si="52"/>
        <v/>
      </c>
      <c r="R300" s="10" t="str">
        <f t="shared" si="53"/>
        <v xml:space="preserve"> </v>
      </c>
      <c r="S300" s="10" t="str">
        <f t="shared" si="54"/>
        <v xml:space="preserve"> </v>
      </c>
    </row>
    <row r="301" spans="1:19" x14ac:dyDescent="0.3">
      <c r="A301" s="12"/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44"/>
        <v>3.5966166995760933E-2</v>
      </c>
      <c r="I301" s="8">
        <f t="shared" si="50"/>
        <v>-6.8069667037737314E-2</v>
      </c>
      <c r="J301" s="8">
        <f>('Channel wise traffic'!G301/'Channel wise traffic'!G294)-1</f>
        <v>-4.8543658453296556E-2</v>
      </c>
      <c r="K301" s="8">
        <f t="shared" si="51"/>
        <v>-2.0522190478220792E-2</v>
      </c>
      <c r="L301" s="8">
        <f t="shared" si="45"/>
        <v>0.2120999850995483</v>
      </c>
      <c r="M301" s="8">
        <f t="shared" si="46"/>
        <v>0.34340000255072156</v>
      </c>
      <c r="N301" s="8">
        <f t="shared" si="47"/>
        <v>0.64599988764606009</v>
      </c>
      <c r="O301" s="8">
        <f t="shared" si="48"/>
        <v>0.76440018223217021</v>
      </c>
      <c r="P301" s="14">
        <f t="shared" si="49"/>
        <v>7</v>
      </c>
      <c r="Q301" s="18" t="str">
        <f t="shared" si="52"/>
        <v/>
      </c>
      <c r="R301" s="10" t="str">
        <f t="shared" si="53"/>
        <v xml:space="preserve"> </v>
      </c>
      <c r="S301" s="10" t="str">
        <f t="shared" si="54"/>
        <v xml:space="preserve"> </v>
      </c>
    </row>
    <row r="302" spans="1:19" x14ac:dyDescent="0.3">
      <c r="A302" s="12"/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44"/>
        <v>3.7442660444013759E-2</v>
      </c>
      <c r="I302" s="8">
        <f t="shared" si="50"/>
        <v>-4.7898905788276158E-2</v>
      </c>
      <c r="J302" s="8">
        <f>('Channel wise traffic'!G302/'Channel wise traffic'!G295)-1</f>
        <v>0</v>
      </c>
      <c r="K302" s="8">
        <f t="shared" si="51"/>
        <v>-4.7898905788276158E-2</v>
      </c>
      <c r="L302" s="8">
        <f t="shared" si="45"/>
        <v>0.21629998125035968</v>
      </c>
      <c r="M302" s="8">
        <f t="shared" si="46"/>
        <v>0.33659998545261982</v>
      </c>
      <c r="N302" s="8">
        <f t="shared" si="47"/>
        <v>0.68679996863782999</v>
      </c>
      <c r="O302" s="8">
        <f t="shared" si="48"/>
        <v>0.74880003861037903</v>
      </c>
      <c r="P302" s="14">
        <f t="shared" si="49"/>
        <v>1</v>
      </c>
      <c r="Q302" s="18" t="str">
        <f t="shared" si="52"/>
        <v/>
      </c>
      <c r="R302" s="10" t="str">
        <f t="shared" si="53"/>
        <v xml:space="preserve"> </v>
      </c>
      <c r="S302" s="10" t="str">
        <f t="shared" si="54"/>
        <v xml:space="preserve"> </v>
      </c>
    </row>
    <row r="303" spans="1:19" x14ac:dyDescent="0.3">
      <c r="A303" s="12"/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44"/>
        <v>5.8011935922741197E-2</v>
      </c>
      <c r="I303" s="8">
        <f t="shared" si="50"/>
        <v>-0.16438069541208</v>
      </c>
      <c r="J303" s="8">
        <f>('Channel wise traffic'!G303/'Channel wise traffic'!G296)-1</f>
        <v>-7.6190430248730401E-2</v>
      </c>
      <c r="K303" s="8">
        <f t="shared" si="51"/>
        <v>-9.5463647951307462E-2</v>
      </c>
      <c r="L303" s="8">
        <f t="shared" si="45"/>
        <v>0.25749996914432954</v>
      </c>
      <c r="M303" s="8">
        <f t="shared" si="46"/>
        <v>0.3880000324456977</v>
      </c>
      <c r="N303" s="8">
        <f t="shared" si="47"/>
        <v>0.70809992559460178</v>
      </c>
      <c r="O303" s="8">
        <f t="shared" si="48"/>
        <v>0.82000002683972928</v>
      </c>
      <c r="P303" s="14">
        <f t="shared" si="49"/>
        <v>2</v>
      </c>
      <c r="Q303" s="18" t="str">
        <f t="shared" si="52"/>
        <v/>
      </c>
      <c r="R303" s="10" t="str">
        <f t="shared" si="53"/>
        <v xml:space="preserve"> </v>
      </c>
      <c r="S303" s="10" t="str">
        <f t="shared" si="54"/>
        <v xml:space="preserve"> </v>
      </c>
    </row>
    <row r="304" spans="1:19" x14ac:dyDescent="0.3">
      <c r="A304" s="12"/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44"/>
        <v>5.2954522154452614E-2</v>
      </c>
      <c r="I304" s="8">
        <f t="shared" si="50"/>
        <v>-0.13142904531624966</v>
      </c>
      <c r="J304" s="8">
        <f>('Channel wise traffic'!G304/'Channel wise traffic'!G297)-1</f>
        <v>2.000001105107807E-2</v>
      </c>
      <c r="K304" s="8">
        <f t="shared" si="51"/>
        <v>-0.14845985603752898</v>
      </c>
      <c r="L304" s="8">
        <f t="shared" si="45"/>
        <v>0.23749997009257129</v>
      </c>
      <c r="M304" s="8">
        <f t="shared" si="46"/>
        <v>0.38399988595378276</v>
      </c>
      <c r="N304" s="8">
        <f t="shared" si="47"/>
        <v>0.70810000628640357</v>
      </c>
      <c r="O304" s="8">
        <f t="shared" si="48"/>
        <v>0.81999990213396878</v>
      </c>
      <c r="P304" s="14">
        <f t="shared" si="49"/>
        <v>3</v>
      </c>
      <c r="Q304" s="18" t="str">
        <f t="shared" si="52"/>
        <v/>
      </c>
      <c r="R304" s="10" t="str">
        <f t="shared" si="53"/>
        <v xml:space="preserve"> </v>
      </c>
      <c r="S304" s="10" t="str">
        <f t="shared" si="54"/>
        <v xml:space="preserve"> </v>
      </c>
    </row>
    <row r="305" spans="1:19" x14ac:dyDescent="0.3">
      <c r="A305" s="12"/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44"/>
        <v>6.4013502778838882E-2</v>
      </c>
      <c r="I305" s="8">
        <f t="shared" si="50"/>
        <v>3.906748988716191E-2</v>
      </c>
      <c r="J305" s="8">
        <f>('Channel wise traffic'!G305/'Channel wise traffic'!G298)-1</f>
        <v>-9.9999364563004844E-3</v>
      </c>
      <c r="K305" s="8">
        <f t="shared" si="51"/>
        <v>4.9563101571539425E-2</v>
      </c>
      <c r="L305" s="8">
        <f t="shared" si="45"/>
        <v>0.26249996104681417</v>
      </c>
      <c r="M305" s="8">
        <f t="shared" si="46"/>
        <v>0.41200005032076831</v>
      </c>
      <c r="N305" s="8">
        <f t="shared" si="47"/>
        <v>0.70079987338957694</v>
      </c>
      <c r="O305" s="8">
        <f t="shared" si="48"/>
        <v>0.84459997668039255</v>
      </c>
      <c r="P305" s="14">
        <f t="shared" si="49"/>
        <v>4</v>
      </c>
      <c r="Q305" s="18" t="str">
        <f t="shared" si="52"/>
        <v/>
      </c>
      <c r="R305" s="10" t="str">
        <f t="shared" si="53"/>
        <v xml:space="preserve"> </v>
      </c>
      <c r="S305" s="10" t="str">
        <f t="shared" si="54"/>
        <v xml:space="preserve"> </v>
      </c>
    </row>
    <row r="306" spans="1:19" x14ac:dyDescent="0.3">
      <c r="A306" s="12"/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44"/>
        <v>5.1895422105828315E-2</v>
      </c>
      <c r="I306" s="8">
        <f t="shared" si="50"/>
        <v>-0.18235948174610572</v>
      </c>
      <c r="J306" s="8">
        <f>('Channel wise traffic'!G306/'Channel wise traffic'!G299)-1</f>
        <v>-2.0618566978098496E-2</v>
      </c>
      <c r="K306" s="8">
        <f t="shared" si="51"/>
        <v>-0.16514598922513912</v>
      </c>
      <c r="L306" s="8">
        <f t="shared" si="45"/>
        <v>0.24249999018489857</v>
      </c>
      <c r="M306" s="8">
        <f t="shared" si="46"/>
        <v>0.38399986248613871</v>
      </c>
      <c r="N306" s="8">
        <f t="shared" si="47"/>
        <v>0.6935002149695868</v>
      </c>
      <c r="O306" s="8">
        <f t="shared" si="48"/>
        <v>0.80359949382821683</v>
      </c>
      <c r="P306" s="14">
        <f t="shared" si="49"/>
        <v>5</v>
      </c>
      <c r="Q306" s="18" t="str">
        <f t="shared" si="52"/>
        <v/>
      </c>
      <c r="R306" s="10" t="str">
        <f t="shared" si="53"/>
        <v xml:space="preserve"> </v>
      </c>
      <c r="S306" s="10" t="str">
        <f t="shared" si="54"/>
        <v xml:space="preserve"> </v>
      </c>
    </row>
    <row r="307" spans="1:19" x14ac:dyDescent="0.3">
      <c r="A307" s="12"/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44"/>
        <v>6.0325968796847214E-2</v>
      </c>
      <c r="I307" s="8">
        <f t="shared" si="50"/>
        <v>7.0869645087190403E-2</v>
      </c>
      <c r="J307" s="8">
        <f>('Channel wise traffic'!G307/'Channel wise traffic'!G300)-1</f>
        <v>-2.0202030068046883E-2</v>
      </c>
      <c r="K307" s="8">
        <f t="shared" si="51"/>
        <v>9.2949441541099409E-2</v>
      </c>
      <c r="L307" s="8">
        <f t="shared" si="45"/>
        <v>0.2399999620237902</v>
      </c>
      <c r="M307" s="8">
        <f t="shared" si="46"/>
        <v>0.41599997310018044</v>
      </c>
      <c r="N307" s="8">
        <f t="shared" si="47"/>
        <v>0.75189983315986841</v>
      </c>
      <c r="O307" s="8">
        <f t="shared" si="48"/>
        <v>0.80359983913029187</v>
      </c>
      <c r="P307" s="14">
        <f t="shared" si="49"/>
        <v>6</v>
      </c>
      <c r="Q307" s="18" t="str">
        <f t="shared" si="52"/>
        <v/>
      </c>
      <c r="R307" s="10" t="str">
        <f t="shared" si="53"/>
        <v xml:space="preserve"> </v>
      </c>
      <c r="S307" s="10" t="str">
        <f t="shared" si="54"/>
        <v xml:space="preserve"> </v>
      </c>
    </row>
    <row r="308" spans="1:19" x14ac:dyDescent="0.3">
      <c r="A308" s="12"/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44"/>
        <v>3.4171837561419192E-2</v>
      </c>
      <c r="I308" s="8">
        <f t="shared" si="50"/>
        <v>-7.8974379069435274E-2</v>
      </c>
      <c r="J308" s="8">
        <f>('Channel wise traffic'!G308/'Channel wise traffic'!G301)-1</f>
        <v>-3.061227899510266E-2</v>
      </c>
      <c r="K308" s="8">
        <f t="shared" si="51"/>
        <v>-4.9889370600798899E-2</v>
      </c>
      <c r="L308" s="8">
        <f t="shared" si="45"/>
        <v>0.2141999921538765</v>
      </c>
      <c r="M308" s="8">
        <f t="shared" si="46"/>
        <v>0.32639996321684056</v>
      </c>
      <c r="N308" s="8">
        <f t="shared" si="47"/>
        <v>0.64599981620224189</v>
      </c>
      <c r="O308" s="8">
        <f t="shared" si="48"/>
        <v>0.75660008732794659</v>
      </c>
      <c r="P308" s="14">
        <f t="shared" si="49"/>
        <v>7</v>
      </c>
      <c r="Q308" s="18" t="str">
        <f t="shared" si="52"/>
        <v/>
      </c>
      <c r="R308" s="10" t="str">
        <f t="shared" si="53"/>
        <v xml:space="preserve"> </v>
      </c>
      <c r="S308" s="10" t="str">
        <f t="shared" si="54"/>
        <v xml:space="preserve"> </v>
      </c>
    </row>
    <row r="309" spans="1:19" x14ac:dyDescent="0.3">
      <c r="A309" s="12"/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44"/>
        <v>3.5996142619133656E-2</v>
      </c>
      <c r="I309" s="8">
        <f t="shared" si="50"/>
        <v>2.14525645157293E-2</v>
      </c>
      <c r="J309" s="8">
        <f>('Channel wise traffic'!G309/'Channel wise traffic'!G302)-1</f>
        <v>6.2500026105626771E-2</v>
      </c>
      <c r="K309" s="8">
        <f t="shared" si="51"/>
        <v>-3.8632880455784169E-2</v>
      </c>
      <c r="L309" s="8">
        <f t="shared" si="45"/>
        <v>0.2120999935681199</v>
      </c>
      <c r="M309" s="8">
        <f t="shared" si="46"/>
        <v>0.33659992886811541</v>
      </c>
      <c r="N309" s="8">
        <f t="shared" si="47"/>
        <v>0.65959987188362579</v>
      </c>
      <c r="O309" s="8">
        <f t="shared" si="48"/>
        <v>0.76440008385246416</v>
      </c>
      <c r="P309" s="14">
        <f t="shared" si="49"/>
        <v>1</v>
      </c>
      <c r="Q309" s="18" t="str">
        <f t="shared" si="52"/>
        <v/>
      </c>
      <c r="R309" s="10" t="str">
        <f t="shared" si="53"/>
        <v xml:space="preserve"> </v>
      </c>
      <c r="S309" s="10" t="str">
        <f t="shared" si="54"/>
        <v xml:space="preserve"> </v>
      </c>
    </row>
    <row r="310" spans="1:19" x14ac:dyDescent="0.3">
      <c r="A310" s="12"/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44"/>
        <v>5.0312237569217828E-2</v>
      </c>
      <c r="I310" s="8">
        <f t="shared" si="50"/>
        <v>-0.12378515452073491</v>
      </c>
      <c r="J310" s="8">
        <f>('Channel wise traffic'!G310/'Channel wise traffic'!G303)-1</f>
        <v>1.0309259753916944E-2</v>
      </c>
      <c r="K310" s="8">
        <f t="shared" si="51"/>
        <v>-0.13272610594787992</v>
      </c>
      <c r="L310" s="8">
        <f t="shared" si="45"/>
        <v>0.23999998496452074</v>
      </c>
      <c r="M310" s="8">
        <f t="shared" si="46"/>
        <v>0.38000003132391708</v>
      </c>
      <c r="N310" s="8">
        <f t="shared" si="47"/>
        <v>0.70079994477099283</v>
      </c>
      <c r="O310" s="8">
        <f t="shared" si="48"/>
        <v>0.78719934953563986</v>
      </c>
      <c r="P310" s="14">
        <f t="shared" si="49"/>
        <v>2</v>
      </c>
      <c r="Q310" s="18" t="str">
        <f t="shared" si="52"/>
        <v/>
      </c>
      <c r="R310" s="10" t="str">
        <f t="shared" si="53"/>
        <v xml:space="preserve"> </v>
      </c>
      <c r="S310" s="10" t="str">
        <f t="shared" si="54"/>
        <v xml:space="preserve"> </v>
      </c>
    </row>
    <row r="311" spans="1:19" x14ac:dyDescent="0.3">
      <c r="A311" s="12"/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44"/>
        <v>6.0399174123825596E-2</v>
      </c>
      <c r="I311" s="8">
        <f t="shared" si="50"/>
        <v>7.3492453743802422E-2</v>
      </c>
      <c r="J311" s="8">
        <f>('Channel wise traffic'!G311/'Channel wise traffic'!G304)-1</f>
        <v>-5.8823516134325682E-2</v>
      </c>
      <c r="K311" s="8">
        <f t="shared" si="51"/>
        <v>0.14058576428391034</v>
      </c>
      <c r="L311" s="8">
        <f t="shared" si="45"/>
        <v>0.2600000019185898</v>
      </c>
      <c r="M311" s="8">
        <f t="shared" si="46"/>
        <v>0.39999996310404218</v>
      </c>
      <c r="N311" s="8">
        <f t="shared" si="47"/>
        <v>0.7226996405872177</v>
      </c>
      <c r="O311" s="8">
        <f t="shared" si="48"/>
        <v>0.80359987236758135</v>
      </c>
      <c r="P311" s="14">
        <f t="shared" si="49"/>
        <v>3</v>
      </c>
      <c r="Q311" s="18" t="str">
        <f t="shared" si="52"/>
        <v/>
      </c>
      <c r="R311" s="10" t="str">
        <f t="shared" si="53"/>
        <v xml:space="preserve"> </v>
      </c>
      <c r="S311" s="10" t="str">
        <f t="shared" si="54"/>
        <v xml:space="preserve"> </v>
      </c>
    </row>
    <row r="312" spans="1:19" x14ac:dyDescent="0.3">
      <c r="A312" s="12"/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44"/>
        <v>5.4063254485418648E-2</v>
      </c>
      <c r="I312" s="8">
        <f t="shared" si="50"/>
        <v>-0.15543983474545175</v>
      </c>
      <c r="J312" s="8">
        <f>('Channel wise traffic'!G312/'Channel wise traffic'!G305)-1</f>
        <v>0</v>
      </c>
      <c r="K312" s="8">
        <f t="shared" si="51"/>
        <v>-0.15543983474545175</v>
      </c>
      <c r="L312" s="8">
        <f t="shared" si="45"/>
        <v>0.23749996918628585</v>
      </c>
      <c r="M312" s="8">
        <f t="shared" si="46"/>
        <v>0.39599991304839971</v>
      </c>
      <c r="N312" s="8">
        <f t="shared" si="47"/>
        <v>0.72269978091974141</v>
      </c>
      <c r="O312" s="8">
        <f t="shared" si="48"/>
        <v>0.79540005091134036</v>
      </c>
      <c r="P312" s="14">
        <f t="shared" si="49"/>
        <v>4</v>
      </c>
      <c r="Q312" s="18" t="str">
        <f t="shared" si="52"/>
        <v/>
      </c>
      <c r="R312" s="10" t="str">
        <f t="shared" si="53"/>
        <v xml:space="preserve"> </v>
      </c>
      <c r="S312" s="10" t="str">
        <f t="shared" si="54"/>
        <v xml:space="preserve"> </v>
      </c>
    </row>
    <row r="313" spans="1:19" x14ac:dyDescent="0.3">
      <c r="A313" s="12"/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44"/>
        <v>5.7998538610133245E-2</v>
      </c>
      <c r="I313" s="8">
        <f t="shared" si="50"/>
        <v>0.1293683727802637</v>
      </c>
      <c r="J313" s="8">
        <f>('Channel wise traffic'!G313/'Channel wise traffic'!G306)-1</f>
        <v>1.0526296911824717E-2</v>
      </c>
      <c r="K313" s="8">
        <f t="shared" si="51"/>
        <v>0.11760414033937483</v>
      </c>
      <c r="L313" s="8">
        <f t="shared" si="45"/>
        <v>0.25249999448405425</v>
      </c>
      <c r="M313" s="8">
        <f t="shared" si="46"/>
        <v>0.37999989742192813</v>
      </c>
      <c r="N313" s="8">
        <f t="shared" si="47"/>
        <v>0.74460002789404467</v>
      </c>
      <c r="O313" s="8">
        <f t="shared" si="48"/>
        <v>0.81180019308259455</v>
      </c>
      <c r="P313" s="14">
        <f t="shared" si="49"/>
        <v>5</v>
      </c>
      <c r="Q313" s="18" t="str">
        <f t="shared" si="52"/>
        <v/>
      </c>
      <c r="R313" s="10" t="str">
        <f t="shared" si="53"/>
        <v xml:space="preserve"> </v>
      </c>
      <c r="S313" s="10" t="str">
        <f t="shared" si="54"/>
        <v xml:space="preserve"> </v>
      </c>
    </row>
    <row r="314" spans="1:19" x14ac:dyDescent="0.3">
      <c r="A314" s="12"/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44"/>
        <v>5.8514740940537803E-2</v>
      </c>
      <c r="I314" s="8">
        <f t="shared" si="50"/>
        <v>-3.0024016065268277E-2</v>
      </c>
      <c r="J314" s="8">
        <f>('Channel wise traffic'!G314/'Channel wise traffic'!G307)-1</f>
        <v>0</v>
      </c>
      <c r="K314" s="8">
        <f t="shared" si="51"/>
        <v>-3.0024016065268277E-2</v>
      </c>
      <c r="L314" s="8">
        <f t="shared" si="45"/>
        <v>0.24249998338540821</v>
      </c>
      <c r="M314" s="8">
        <f t="shared" si="46"/>
        <v>0.40799998277367683</v>
      </c>
      <c r="N314" s="8">
        <f t="shared" si="47"/>
        <v>0.69349963440121443</v>
      </c>
      <c r="O314" s="8">
        <f t="shared" si="48"/>
        <v>0.85280000110693854</v>
      </c>
      <c r="P314" s="14">
        <f t="shared" si="49"/>
        <v>6</v>
      </c>
      <c r="Q314" s="18" t="str">
        <f t="shared" si="52"/>
        <v/>
      </c>
      <c r="R314" s="10" t="str">
        <f t="shared" si="53"/>
        <v xml:space="preserve"> </v>
      </c>
      <c r="S314" s="10" t="str">
        <f t="shared" si="54"/>
        <v xml:space="preserve"> </v>
      </c>
    </row>
    <row r="315" spans="1:19" x14ac:dyDescent="0.3">
      <c r="A315" s="12"/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44"/>
        <v>4.0184661571176179E-2</v>
      </c>
      <c r="I315" s="8">
        <f t="shared" si="50"/>
        <v>0.26260801898348074</v>
      </c>
      <c r="J315" s="8">
        <f>('Channel wise traffic'!G315/'Channel wise traffic'!G308)-1</f>
        <v>7.3684224842708756E-2</v>
      </c>
      <c r="K315" s="8">
        <f t="shared" si="51"/>
        <v>0.17595846284092165</v>
      </c>
      <c r="L315" s="8">
        <f t="shared" si="45"/>
        <v>0.2120999935681199</v>
      </c>
      <c r="M315" s="8">
        <f t="shared" si="46"/>
        <v>0.34679996103603777</v>
      </c>
      <c r="N315" s="8">
        <f t="shared" si="47"/>
        <v>0.67999985748053493</v>
      </c>
      <c r="O315" s="8">
        <f t="shared" si="48"/>
        <v>0.80339994576923635</v>
      </c>
      <c r="P315" s="14">
        <f t="shared" si="49"/>
        <v>7</v>
      </c>
      <c r="Q315" s="18">
        <f t="shared" si="52"/>
        <v>43778</v>
      </c>
      <c r="R315" s="10" t="str">
        <f t="shared" si="53"/>
        <v xml:space="preserve"> </v>
      </c>
      <c r="S315" s="10" t="str">
        <f t="shared" si="54"/>
        <v xml:space="preserve"> </v>
      </c>
    </row>
    <row r="316" spans="1:19" x14ac:dyDescent="0.3">
      <c r="A316" s="12"/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44"/>
        <v>3.4524118115582987E-2</v>
      </c>
      <c r="I316" s="8">
        <f t="shared" si="50"/>
        <v>-1.2684939402672679E-2</v>
      </c>
      <c r="J316" s="8">
        <f>('Channel wise traffic'!G316/'Channel wise traffic'!G309)-1</f>
        <v>2.9411754428234849E-2</v>
      </c>
      <c r="K316" s="8">
        <f t="shared" si="51"/>
        <v>-4.0893951308222043E-2</v>
      </c>
      <c r="L316" s="8">
        <f t="shared" si="45"/>
        <v>0.21419998346000629</v>
      </c>
      <c r="M316" s="8">
        <f t="shared" si="46"/>
        <v>0.32299995849904412</v>
      </c>
      <c r="N316" s="8">
        <f t="shared" si="47"/>
        <v>0.66639988200144917</v>
      </c>
      <c r="O316" s="8">
        <f t="shared" si="48"/>
        <v>0.74879990870471125</v>
      </c>
      <c r="P316" s="14">
        <f t="shared" si="49"/>
        <v>1</v>
      </c>
      <c r="Q316" s="18" t="str">
        <f t="shared" si="52"/>
        <v/>
      </c>
      <c r="R316" s="10" t="str">
        <f t="shared" si="53"/>
        <v xml:space="preserve"> </v>
      </c>
      <c r="S316" s="10" t="str">
        <f t="shared" si="54"/>
        <v xml:space="preserve"> </v>
      </c>
    </row>
    <row r="317" spans="1:19" x14ac:dyDescent="0.3">
      <c r="A317" s="12"/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44"/>
        <v>5.79521079999053E-2</v>
      </c>
      <c r="I317" s="8">
        <f t="shared" si="50"/>
        <v>0.16360274375580763</v>
      </c>
      <c r="J317" s="8">
        <f>('Channel wise traffic'!G317/'Channel wise traffic'!G310)-1</f>
        <v>1.0204110399515187E-2</v>
      </c>
      <c r="K317" s="8">
        <f t="shared" si="51"/>
        <v>0.15184914843385378</v>
      </c>
      <c r="L317" s="8">
        <f t="shared" si="45"/>
        <v>0.25499997279090902</v>
      </c>
      <c r="M317" s="8">
        <f t="shared" si="46"/>
        <v>0.38000000729588573</v>
      </c>
      <c r="N317" s="8">
        <f t="shared" si="47"/>
        <v>0.75190005020721273</v>
      </c>
      <c r="O317" s="8">
        <f t="shared" si="48"/>
        <v>0.79539963089289833</v>
      </c>
      <c r="P317" s="14">
        <f t="shared" si="49"/>
        <v>2</v>
      </c>
      <c r="Q317" s="18" t="str">
        <f t="shared" si="52"/>
        <v/>
      </c>
      <c r="R317" s="10" t="str">
        <f t="shared" si="53"/>
        <v xml:space="preserve"> </v>
      </c>
      <c r="S317" s="10" t="str">
        <f t="shared" si="54"/>
        <v xml:space="preserve"> </v>
      </c>
    </row>
    <row r="318" spans="1:19" x14ac:dyDescent="0.3">
      <c r="A318" s="12"/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44"/>
        <v>5.9656574205826214E-2</v>
      </c>
      <c r="I318" s="8">
        <f t="shared" si="50"/>
        <v>-2.2583445107012823E-2</v>
      </c>
      <c r="J318" s="8">
        <f>('Channel wise traffic'!G318/'Channel wise traffic'!G311)-1</f>
        <v>-1.0416648180253452E-2</v>
      </c>
      <c r="K318" s="8">
        <f t="shared" si="51"/>
        <v>-1.2294868742359966E-2</v>
      </c>
      <c r="L318" s="8">
        <f t="shared" si="45"/>
        <v>0.23749995940667931</v>
      </c>
      <c r="M318" s="8">
        <f t="shared" si="46"/>
        <v>0.41199994122417793</v>
      </c>
      <c r="N318" s="8">
        <f t="shared" si="47"/>
        <v>0.76650011467270729</v>
      </c>
      <c r="O318" s="8">
        <f t="shared" si="48"/>
        <v>0.79539964404854069</v>
      </c>
      <c r="P318" s="14">
        <f t="shared" si="49"/>
        <v>3</v>
      </c>
      <c r="Q318" s="18" t="str">
        <f t="shared" si="52"/>
        <v/>
      </c>
      <c r="R318" s="10" t="str">
        <f t="shared" si="53"/>
        <v xml:space="preserve"> </v>
      </c>
      <c r="S318" s="10" t="str">
        <f t="shared" si="54"/>
        <v xml:space="preserve"> </v>
      </c>
    </row>
    <row r="319" spans="1:19" x14ac:dyDescent="0.3">
      <c r="A319" s="12"/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44"/>
        <v>6.3340717306986496E-2</v>
      </c>
      <c r="I319" s="8">
        <f t="shared" si="50"/>
        <v>0.17160385385363863</v>
      </c>
      <c r="J319" s="8">
        <f>('Channel wise traffic'!G319/'Channel wise traffic'!G312)-1</f>
        <v>0</v>
      </c>
      <c r="K319" s="8">
        <f t="shared" si="51"/>
        <v>0.17160385385363841</v>
      </c>
      <c r="L319" s="8">
        <f t="shared" si="45"/>
        <v>0.26249996104681417</v>
      </c>
      <c r="M319" s="8">
        <f t="shared" si="46"/>
        <v>0.40799990361092264</v>
      </c>
      <c r="N319" s="8">
        <f t="shared" si="47"/>
        <v>0.75920009276200162</v>
      </c>
      <c r="O319" s="8">
        <f t="shared" si="48"/>
        <v>0.77899993421748848</v>
      </c>
      <c r="P319" s="14">
        <f t="shared" si="49"/>
        <v>4</v>
      </c>
      <c r="Q319" s="18" t="str">
        <f t="shared" si="52"/>
        <v/>
      </c>
      <c r="R319" s="10" t="str">
        <f t="shared" si="53"/>
        <v xml:space="preserve"> </v>
      </c>
      <c r="S319" s="10" t="str">
        <f t="shared" si="54"/>
        <v xml:space="preserve"> </v>
      </c>
    </row>
    <row r="320" spans="1:19" x14ac:dyDescent="0.3">
      <c r="A320" s="12"/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44"/>
        <v>6.4732117375871798E-2</v>
      </c>
      <c r="I320" s="8">
        <f t="shared" si="50"/>
        <v>0.11609911089315084</v>
      </c>
      <c r="J320" s="8">
        <f>('Channel wise traffic'!G320/'Channel wise traffic'!G313)-1</f>
        <v>0</v>
      </c>
      <c r="K320" s="8">
        <f t="shared" si="51"/>
        <v>0.11609911089315084</v>
      </c>
      <c r="L320" s="8">
        <f t="shared" si="45"/>
        <v>0.24750000551594573</v>
      </c>
      <c r="M320" s="8">
        <f t="shared" si="46"/>
        <v>0.4119999069774653</v>
      </c>
      <c r="N320" s="8">
        <f t="shared" si="47"/>
        <v>0.76650002634133863</v>
      </c>
      <c r="O320" s="8">
        <f t="shared" si="48"/>
        <v>0.82820015587316587</v>
      </c>
      <c r="P320" s="14">
        <f t="shared" si="49"/>
        <v>5</v>
      </c>
      <c r="Q320" s="18" t="str">
        <f t="shared" si="52"/>
        <v/>
      </c>
      <c r="R320" s="10" t="str">
        <f t="shared" si="53"/>
        <v xml:space="preserve"> </v>
      </c>
      <c r="S320" s="10" t="str">
        <f t="shared" si="54"/>
        <v xml:space="preserve"> </v>
      </c>
    </row>
    <row r="321" spans="1:19" x14ac:dyDescent="0.3">
      <c r="A321" s="12"/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44"/>
        <v>6.0977080986898025E-2</v>
      </c>
      <c r="I321" s="8">
        <f t="shared" si="50"/>
        <v>7.4309968434143725E-2</v>
      </c>
      <c r="J321" s="8">
        <f>('Channel wise traffic'!G321/'Channel wise traffic'!G314)-1</f>
        <v>3.0927779261751054E-2</v>
      </c>
      <c r="K321" s="8">
        <f t="shared" si="51"/>
        <v>4.2080679274687949E-2</v>
      </c>
      <c r="L321" s="8">
        <f t="shared" si="45"/>
        <v>0.23999997237230711</v>
      </c>
      <c r="M321" s="8">
        <f t="shared" si="46"/>
        <v>0.40799986800100763</v>
      </c>
      <c r="N321" s="8">
        <f t="shared" si="47"/>
        <v>0.73730027024853739</v>
      </c>
      <c r="O321" s="8">
        <f t="shared" si="48"/>
        <v>0.84459989514731038</v>
      </c>
      <c r="P321" s="14">
        <f t="shared" si="49"/>
        <v>6</v>
      </c>
      <c r="Q321" s="18" t="str">
        <f t="shared" si="52"/>
        <v/>
      </c>
      <c r="R321" s="10" t="str">
        <f t="shared" si="53"/>
        <v xml:space="preserve"> </v>
      </c>
      <c r="S321" s="10" t="str">
        <f t="shared" si="54"/>
        <v xml:space="preserve"> </v>
      </c>
    </row>
    <row r="322" spans="1:19" x14ac:dyDescent="0.3">
      <c r="A322" s="12"/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44"/>
        <v>3.2821300728358017E-2</v>
      </c>
      <c r="I322" s="8">
        <f t="shared" si="50"/>
        <v>-0.15921567732289399</v>
      </c>
      <c r="J322" s="8">
        <f>('Channel wise traffic'!G322/'Channel wise traffic'!G315)-1</f>
        <v>2.9411754428234849E-2</v>
      </c>
      <c r="K322" s="8">
        <f t="shared" si="51"/>
        <v>-0.18323809520645018</v>
      </c>
      <c r="L322" s="8">
        <f t="shared" si="45"/>
        <v>0.19949998979510394</v>
      </c>
      <c r="M322" s="8">
        <f t="shared" si="46"/>
        <v>0.32299995320781683</v>
      </c>
      <c r="N322" s="8">
        <f t="shared" si="47"/>
        <v>0.65959998801551001</v>
      </c>
      <c r="O322" s="8">
        <f t="shared" si="48"/>
        <v>0.77220002635551188</v>
      </c>
      <c r="P322" s="14">
        <f t="shared" si="49"/>
        <v>7</v>
      </c>
      <c r="Q322" s="18" t="str">
        <f t="shared" si="52"/>
        <v/>
      </c>
      <c r="R322" s="10" t="str">
        <f t="shared" si="53"/>
        <v xml:space="preserve"> </v>
      </c>
      <c r="S322" s="10" t="str">
        <f t="shared" si="54"/>
        <v xml:space="preserve"> </v>
      </c>
    </row>
    <row r="323" spans="1:19" x14ac:dyDescent="0.3">
      <c r="A323" s="12"/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44"/>
        <v>1.5904044273549561E-2</v>
      </c>
      <c r="I323" s="8">
        <f t="shared" si="50"/>
        <v>-0.57004623700582813</v>
      </c>
      <c r="J323" s="8">
        <f>('Channel wise traffic'!G323/'Channel wise traffic'!G316)-1</f>
        <v>-6.6666636964265225E-2</v>
      </c>
      <c r="K323" s="8">
        <f t="shared" si="51"/>
        <v>-0.53933524904808428</v>
      </c>
      <c r="L323" s="8">
        <f t="shared" si="45"/>
        <v>0.2120999850995483</v>
      </c>
      <c r="M323" s="8">
        <f t="shared" si="46"/>
        <v>0.13599997342105244</v>
      </c>
      <c r="N323" s="8">
        <f t="shared" si="47"/>
        <v>0.71399965641534024</v>
      </c>
      <c r="O323" s="8">
        <f t="shared" si="48"/>
        <v>0.77220055913214214</v>
      </c>
      <c r="P323" s="14">
        <f t="shared" si="49"/>
        <v>1</v>
      </c>
      <c r="Q323" s="18">
        <f t="shared" si="52"/>
        <v>43786</v>
      </c>
      <c r="R323" s="10" t="str">
        <f t="shared" si="53"/>
        <v xml:space="preserve"> </v>
      </c>
      <c r="S323" s="10">
        <f t="shared" si="54"/>
        <v>43786</v>
      </c>
    </row>
    <row r="324" spans="1:19" x14ac:dyDescent="0.3">
      <c r="A324" s="12"/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55">G324/C324</f>
        <v>6.3989376581986918E-2</v>
      </c>
      <c r="I324" s="8">
        <f t="shared" si="50"/>
        <v>0.17109664681616077</v>
      </c>
      <c r="J324" s="8">
        <f>('Channel wise traffic'!G324/'Channel wise traffic'!G317)-1</f>
        <v>6.0605997181603088E-2</v>
      </c>
      <c r="K324" s="8">
        <f t="shared" si="51"/>
        <v>0.10417685896933171</v>
      </c>
      <c r="L324" s="8">
        <f t="shared" ref="L324:L368" si="56">D324/C324</f>
        <v>0.26249996327270986</v>
      </c>
      <c r="M324" s="8">
        <f t="shared" ref="M324:M368" si="57">E324/D324</f>
        <v>0.38400000935541057</v>
      </c>
      <c r="N324" s="8">
        <f t="shared" ref="N324:N368" si="58">F324/E324</f>
        <v>0.76649976528813868</v>
      </c>
      <c r="O324" s="8">
        <f t="shared" ref="O324:O368" si="59">G324/F324</f>
        <v>0.8282002760737589</v>
      </c>
      <c r="P324" s="14">
        <f t="shared" ref="P324:P368" si="60">WEEKDAY(B324)</f>
        <v>2</v>
      </c>
      <c r="Q324" s="18" t="str">
        <f t="shared" si="52"/>
        <v/>
      </c>
      <c r="R324" s="10" t="str">
        <f t="shared" si="53"/>
        <v xml:space="preserve"> </v>
      </c>
      <c r="S324" s="10" t="str">
        <f t="shared" si="54"/>
        <v xml:space="preserve"> </v>
      </c>
    </row>
    <row r="325" spans="1:19" x14ac:dyDescent="0.3">
      <c r="A325" s="12"/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55"/>
        <v>5.6286914157233428E-2</v>
      </c>
      <c r="I325" s="8">
        <f t="shared" si="50"/>
        <v>-2.6689080218361472E-2</v>
      </c>
      <c r="J325" s="8">
        <f>('Channel wise traffic'!G325/'Channel wise traffic'!G318)-1</f>
        <v>3.1578939205113343E-2</v>
      </c>
      <c r="K325" s="8">
        <f t="shared" si="51"/>
        <v>-5.6484303590193408E-2</v>
      </c>
      <c r="L325" s="8">
        <f t="shared" si="56"/>
        <v>0.25249996558284826</v>
      </c>
      <c r="M325" s="8">
        <f t="shared" si="57"/>
        <v>0.4</v>
      </c>
      <c r="N325" s="8">
        <f t="shared" si="58"/>
        <v>0.71540001730569014</v>
      </c>
      <c r="O325" s="8">
        <f t="shared" si="59"/>
        <v>0.778999499938549</v>
      </c>
      <c r="P325" s="14">
        <f t="shared" si="60"/>
        <v>3</v>
      </c>
      <c r="Q325" s="18" t="str">
        <f t="shared" si="52"/>
        <v/>
      </c>
      <c r="R325" s="10" t="str">
        <f t="shared" si="53"/>
        <v xml:space="preserve"> </v>
      </c>
      <c r="S325" s="10" t="str">
        <f t="shared" si="54"/>
        <v xml:space="preserve"> </v>
      </c>
    </row>
    <row r="326" spans="1:19" x14ac:dyDescent="0.3">
      <c r="A326" s="12"/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55"/>
        <v>5.9848020864719971E-2</v>
      </c>
      <c r="I326" s="8">
        <f t="shared" si="50"/>
        <v>-1.6965332095788321E-2</v>
      </c>
      <c r="J326" s="8">
        <f>('Channel wise traffic'!G326/'Channel wise traffic'!G319)-1</f>
        <v>4.0403967113556316E-2</v>
      </c>
      <c r="K326" s="8">
        <f t="shared" si="51"/>
        <v>-5.5141409677109565E-2</v>
      </c>
      <c r="L326" s="8">
        <f t="shared" si="56"/>
        <v>0.25249999329424921</v>
      </c>
      <c r="M326" s="8">
        <f t="shared" si="57"/>
        <v>0.40399993838676362</v>
      </c>
      <c r="N326" s="8">
        <f t="shared" si="58"/>
        <v>0.72270007585959972</v>
      </c>
      <c r="O326" s="8">
        <f t="shared" si="59"/>
        <v>0.81179995524807302</v>
      </c>
      <c r="P326" s="14">
        <f t="shared" si="60"/>
        <v>4</v>
      </c>
      <c r="Q326" s="18" t="str">
        <f t="shared" si="52"/>
        <v/>
      </c>
      <c r="R326" s="10" t="str">
        <f t="shared" si="53"/>
        <v xml:space="preserve"> </v>
      </c>
      <c r="S326" s="10" t="str">
        <f t="shared" si="54"/>
        <v xml:space="preserve"> </v>
      </c>
    </row>
    <row r="327" spans="1:19" x14ac:dyDescent="0.3">
      <c r="A327" s="12"/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55"/>
        <v>5.7343767392114449E-2</v>
      </c>
      <c r="I327" s="8">
        <f t="shared" si="50"/>
        <v>-9.5681832159261737E-2</v>
      </c>
      <c r="J327" s="8">
        <f>('Channel wise traffic'!G327/'Channel wise traffic'!G320)-1</f>
        <v>2.0833344325254632E-2</v>
      </c>
      <c r="K327" s="8">
        <f t="shared" si="51"/>
        <v>-0.11413731364380297</v>
      </c>
      <c r="L327" s="8">
        <f t="shared" si="56"/>
        <v>0.2374999606493316</v>
      </c>
      <c r="M327" s="8">
        <f t="shared" si="57"/>
        <v>0.41599992877929692</v>
      </c>
      <c r="N327" s="8">
        <f t="shared" si="58"/>
        <v>0.73729989979831256</v>
      </c>
      <c r="O327" s="8">
        <f t="shared" si="59"/>
        <v>0.78720029618850795</v>
      </c>
      <c r="P327" s="14">
        <f t="shared" si="60"/>
        <v>5</v>
      </c>
      <c r="Q327" s="18" t="str">
        <f t="shared" si="52"/>
        <v/>
      </c>
      <c r="R327" s="10" t="str">
        <f t="shared" si="53"/>
        <v xml:space="preserve"> </v>
      </c>
      <c r="S327" s="10" t="str">
        <f t="shared" si="54"/>
        <v xml:space="preserve"> </v>
      </c>
    </row>
    <row r="328" spans="1:19" x14ac:dyDescent="0.3">
      <c r="A328" s="12"/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55"/>
        <v>6.6576381120427491E-2</v>
      </c>
      <c r="I328" s="8">
        <f t="shared" si="50"/>
        <v>0.14641762191714625</v>
      </c>
      <c r="J328" s="8">
        <f>('Channel wise traffic'!G328/'Channel wise traffic'!G321)-1</f>
        <v>5.0000004604615844E-2</v>
      </c>
      <c r="K328" s="8">
        <f t="shared" si="51"/>
        <v>9.1826306587758255E-2</v>
      </c>
      <c r="L328" s="8">
        <f t="shared" si="56"/>
        <v>0.24249996941219715</v>
      </c>
      <c r="M328" s="8">
        <f t="shared" si="57"/>
        <v>0.41599995804532441</v>
      </c>
      <c r="N328" s="8">
        <f t="shared" si="58"/>
        <v>0.76650015845159969</v>
      </c>
      <c r="O328" s="8">
        <f t="shared" si="59"/>
        <v>0.86099962172060973</v>
      </c>
      <c r="P328" s="14">
        <f t="shared" si="60"/>
        <v>6</v>
      </c>
      <c r="Q328" s="18" t="str">
        <f t="shared" si="52"/>
        <v/>
      </c>
      <c r="R328" s="10" t="str">
        <f t="shared" si="53"/>
        <v xml:space="preserve"> </v>
      </c>
      <c r="S328" s="10" t="str">
        <f t="shared" si="54"/>
        <v xml:space="preserve"> </v>
      </c>
    </row>
    <row r="329" spans="1:19" x14ac:dyDescent="0.3">
      <c r="A329" s="12"/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55"/>
        <v>3.5625059172751015E-2</v>
      </c>
      <c r="I329" s="8">
        <f t="shared" si="50"/>
        <v>5.4412811318888643E-2</v>
      </c>
      <c r="J329" s="8">
        <f>('Channel wise traffic'!G329/'Channel wise traffic'!G322)-1</f>
        <v>-2.8571418872685217E-2</v>
      </c>
      <c r="K329" s="8">
        <f t="shared" si="51"/>
        <v>8.5424964342455612E-2</v>
      </c>
      <c r="L329" s="8">
        <f t="shared" si="56"/>
        <v>0.20789998677587979</v>
      </c>
      <c r="M329" s="8">
        <f t="shared" si="57"/>
        <v>0.34339993886060111</v>
      </c>
      <c r="N329" s="8">
        <f t="shared" si="58"/>
        <v>0.65280003719902369</v>
      </c>
      <c r="O329" s="8">
        <f t="shared" si="59"/>
        <v>0.76440012371481858</v>
      </c>
      <c r="P329" s="14">
        <f t="shared" si="60"/>
        <v>7</v>
      </c>
      <c r="Q329" s="18" t="str">
        <f t="shared" si="52"/>
        <v/>
      </c>
      <c r="R329" s="10" t="str">
        <f t="shared" si="53"/>
        <v xml:space="preserve"> </v>
      </c>
      <c r="S329" s="10" t="str">
        <f t="shared" si="54"/>
        <v xml:space="preserve"> </v>
      </c>
    </row>
    <row r="330" spans="1:19" x14ac:dyDescent="0.3">
      <c r="A330" s="12"/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55"/>
        <v>3.5632390666384087E-2</v>
      </c>
      <c r="I330" s="8">
        <f t="shared" si="50"/>
        <v>1.3547702422639891</v>
      </c>
      <c r="J330" s="8">
        <f>('Channel wise traffic'!G330/'Channel wise traffic'!G323)-1</f>
        <v>5.1020374066121921E-2</v>
      </c>
      <c r="K330" s="8">
        <f t="shared" si="51"/>
        <v>1.2404609829743283</v>
      </c>
      <c r="L330" s="8">
        <f t="shared" si="56"/>
        <v>0.20999999935116115</v>
      </c>
      <c r="M330" s="8">
        <f t="shared" si="57"/>
        <v>0.33999999794019414</v>
      </c>
      <c r="N330" s="8">
        <f t="shared" si="58"/>
        <v>0.65959981607145346</v>
      </c>
      <c r="O330" s="8">
        <f t="shared" si="59"/>
        <v>0.75659980941665428</v>
      </c>
      <c r="P330" s="14">
        <f t="shared" si="60"/>
        <v>1</v>
      </c>
      <c r="Q330" s="18">
        <f t="shared" si="52"/>
        <v>43793</v>
      </c>
      <c r="R330" s="10" t="str">
        <f t="shared" si="53"/>
        <v xml:space="preserve"> </v>
      </c>
      <c r="S330" s="10">
        <f t="shared" si="54"/>
        <v>43793</v>
      </c>
    </row>
    <row r="331" spans="1:19" x14ac:dyDescent="0.3">
      <c r="A331" s="12"/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55"/>
        <v>6.1619370118402267E-2</v>
      </c>
      <c r="I331" s="8">
        <f t="shared" ref="I331:I368" si="61">(G331/G324)-1</f>
        <v>-6.4550704753341459E-2</v>
      </c>
      <c r="J331" s="8">
        <f>('Channel wise traffic'!G331/'Channel wise traffic'!G324)-1</f>
        <v>-2.8571422306645E-2</v>
      </c>
      <c r="K331" s="8">
        <f t="shared" ref="K331:K368" si="62">(H331/H324)-1</f>
        <v>-3.7037498881522302E-2</v>
      </c>
      <c r="L331" s="8">
        <f t="shared" si="56"/>
        <v>0.2525000014671569</v>
      </c>
      <c r="M331" s="8">
        <f t="shared" si="57"/>
        <v>0.39999992848587979</v>
      </c>
      <c r="N331" s="8">
        <f t="shared" si="58"/>
        <v>0.75919984624461412</v>
      </c>
      <c r="O331" s="8">
        <f t="shared" si="59"/>
        <v>0.80359984528189254</v>
      </c>
      <c r="P331" s="14">
        <f t="shared" si="60"/>
        <v>2</v>
      </c>
      <c r="Q331" s="18" t="str">
        <f t="shared" ref="Q331:Q368" si="63">IF(OR(I331&gt;20%, I331&lt;-20%), B331, "")</f>
        <v/>
      </c>
      <c r="R331" s="10" t="str">
        <f t="shared" ref="R331:R368" si="64">IF(OR(J331&gt;20%,J331&lt;-20%),B331," ")</f>
        <v xml:space="preserve"> </v>
      </c>
      <c r="S331" s="10" t="str">
        <f t="shared" ref="S331:S368" si="65">IF(OR(K331&gt;20%, K331&lt;-20%), B331, " ")</f>
        <v xml:space="preserve"> </v>
      </c>
    </row>
    <row r="332" spans="1:19" x14ac:dyDescent="0.3">
      <c r="A332" s="12"/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55"/>
        <v>5.97502969264904E-2</v>
      </c>
      <c r="I332" s="8">
        <f t="shared" si="61"/>
        <v>5.0698941695590971E-2</v>
      </c>
      <c r="J332" s="8">
        <f>('Channel wise traffic'!G332/'Channel wise traffic'!G325)-1</f>
        <v>-1.020406341364033E-2</v>
      </c>
      <c r="K332" s="8">
        <f t="shared" si="62"/>
        <v>6.1530869494502038E-2</v>
      </c>
      <c r="L332" s="8">
        <f t="shared" si="56"/>
        <v>0.25749996914432954</v>
      </c>
      <c r="M332" s="8">
        <f t="shared" si="57"/>
        <v>0.40400000147480442</v>
      </c>
      <c r="N332" s="8">
        <f t="shared" si="58"/>
        <v>0.69349986333418057</v>
      </c>
      <c r="O332" s="8">
        <f t="shared" si="59"/>
        <v>0.82819983563507826</v>
      </c>
      <c r="P332" s="14">
        <f t="shared" si="60"/>
        <v>3</v>
      </c>
      <c r="Q332" s="18" t="str">
        <f t="shared" si="63"/>
        <v/>
      </c>
      <c r="R332" s="10" t="str">
        <f t="shared" si="64"/>
        <v xml:space="preserve"> </v>
      </c>
      <c r="S332" s="10" t="str">
        <f t="shared" si="65"/>
        <v xml:space="preserve"> </v>
      </c>
    </row>
    <row r="333" spans="1:19" x14ac:dyDescent="0.3">
      <c r="A333" s="12"/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55"/>
        <v>5.9077392052793276E-2</v>
      </c>
      <c r="I333" s="8">
        <f t="shared" si="61"/>
        <v>6.2910276291296974E-3</v>
      </c>
      <c r="J333" s="8">
        <f>('Channel wise traffic'!G333/'Channel wise traffic'!G326)-1</f>
        <v>1.9417486578885645E-2</v>
      </c>
      <c r="K333" s="8">
        <f t="shared" si="62"/>
        <v>-1.2876429342059903E-2</v>
      </c>
      <c r="L333" s="8">
        <f t="shared" si="56"/>
        <v>0.26249996327270986</v>
      </c>
      <c r="M333" s="8">
        <f t="shared" si="57"/>
        <v>0.40799997861620446</v>
      </c>
      <c r="N333" s="8">
        <f t="shared" si="58"/>
        <v>0.70809995647408119</v>
      </c>
      <c r="O333" s="8">
        <f t="shared" si="59"/>
        <v>0.77899982536670098</v>
      </c>
      <c r="P333" s="14">
        <f t="shared" si="60"/>
        <v>4</v>
      </c>
      <c r="Q333" s="18" t="str">
        <f t="shared" si="63"/>
        <v/>
      </c>
      <c r="R333" s="10" t="str">
        <f t="shared" si="64"/>
        <v xml:space="preserve"> </v>
      </c>
      <c r="S333" s="10" t="str">
        <f t="shared" si="65"/>
        <v xml:space="preserve"> </v>
      </c>
    </row>
    <row r="334" spans="1:19" x14ac:dyDescent="0.3">
      <c r="A334" s="12"/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55"/>
        <v>5.6811833528503247E-2</v>
      </c>
      <c r="I334" s="8">
        <f t="shared" si="61"/>
        <v>6.1489765635050153E-2</v>
      </c>
      <c r="J334" s="8">
        <f>('Channel wise traffic'!G334/'Channel wise traffic'!G327)-1</f>
        <v>7.1428537867232134E-2</v>
      </c>
      <c r="K334" s="8">
        <f t="shared" si="62"/>
        <v>-9.2762280506242245E-3</v>
      </c>
      <c r="L334" s="8">
        <f t="shared" si="56"/>
        <v>0.23999997017963307</v>
      </c>
      <c r="M334" s="8">
        <f t="shared" si="57"/>
        <v>0.38799993202709632</v>
      </c>
      <c r="N334" s="8">
        <f t="shared" si="58"/>
        <v>0.71540014900392479</v>
      </c>
      <c r="O334" s="8">
        <f t="shared" si="59"/>
        <v>0.8527995102379361</v>
      </c>
      <c r="P334" s="14">
        <f t="shared" si="60"/>
        <v>5</v>
      </c>
      <c r="Q334" s="18" t="str">
        <f t="shared" si="63"/>
        <v/>
      </c>
      <c r="R334" s="10" t="str">
        <f t="shared" si="64"/>
        <v xml:space="preserve"> </v>
      </c>
      <c r="S334" s="10" t="str">
        <f t="shared" si="65"/>
        <v xml:space="preserve"> </v>
      </c>
    </row>
    <row r="335" spans="1:19" x14ac:dyDescent="0.3">
      <c r="A335" s="12"/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55"/>
        <v>6.2827860133883806E-2</v>
      </c>
      <c r="I335" s="8">
        <f t="shared" si="61"/>
        <v>-0.1012419680467409</v>
      </c>
      <c r="J335" s="8">
        <f>('Channel wise traffic'!G335/'Channel wise traffic'!G328)-1</f>
        <v>-4.7619051795569911E-2</v>
      </c>
      <c r="K335" s="8">
        <f t="shared" si="62"/>
        <v>-5.6304066449077927E-2</v>
      </c>
      <c r="L335" s="8">
        <f t="shared" si="56"/>
        <v>0.25499996776769163</v>
      </c>
      <c r="M335" s="8">
        <f t="shared" si="57"/>
        <v>0.39199999422165827</v>
      </c>
      <c r="N335" s="8">
        <f t="shared" si="58"/>
        <v>0.72999979270935778</v>
      </c>
      <c r="O335" s="8">
        <f t="shared" si="59"/>
        <v>0.86100038429234993</v>
      </c>
      <c r="P335" s="14">
        <f t="shared" si="60"/>
        <v>6</v>
      </c>
      <c r="Q335" s="18" t="str">
        <f t="shared" si="63"/>
        <v/>
      </c>
      <c r="R335" s="10" t="str">
        <f t="shared" si="64"/>
        <v xml:space="preserve"> </v>
      </c>
      <c r="S335" s="10" t="str">
        <f t="shared" si="65"/>
        <v xml:space="preserve"> </v>
      </c>
    </row>
    <row r="336" spans="1:19" x14ac:dyDescent="0.3">
      <c r="A336" s="12"/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55"/>
        <v>3.6667506961712205E-2</v>
      </c>
      <c r="I336" s="8">
        <f t="shared" si="61"/>
        <v>5.9534056243808253E-2</v>
      </c>
      <c r="J336" s="8">
        <f>('Channel wise traffic'!G336/'Channel wise traffic'!G329)-1</f>
        <v>2.9411754428234849E-2</v>
      </c>
      <c r="K336" s="8">
        <f t="shared" si="62"/>
        <v>2.9261643718434538E-2</v>
      </c>
      <c r="L336" s="8">
        <f t="shared" si="56"/>
        <v>0.21629998558584951</v>
      </c>
      <c r="M336" s="8">
        <f t="shared" si="57"/>
        <v>0.32639999372249606</v>
      </c>
      <c r="N336" s="8">
        <f t="shared" si="58"/>
        <v>0.69359994855293094</v>
      </c>
      <c r="O336" s="8">
        <f t="shared" si="59"/>
        <v>0.74879976361376321</v>
      </c>
      <c r="P336" s="14">
        <f t="shared" si="60"/>
        <v>7</v>
      </c>
      <c r="Q336" s="18" t="str">
        <f t="shared" si="63"/>
        <v/>
      </c>
      <c r="R336" s="10" t="str">
        <f t="shared" si="64"/>
        <v xml:space="preserve"> </v>
      </c>
      <c r="S336" s="10" t="str">
        <f t="shared" si="65"/>
        <v xml:space="preserve"> </v>
      </c>
    </row>
    <row r="337" spans="1:19" x14ac:dyDescent="0.3">
      <c r="A337" s="12"/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55"/>
        <v>4.2611513592918031E-2</v>
      </c>
      <c r="I337" s="8">
        <f t="shared" si="61"/>
        <v>0.20747489400703478</v>
      </c>
      <c r="J337" s="8">
        <f>('Channel wise traffic'!G337/'Channel wise traffic'!G330)-1</f>
        <v>9.7087489930292037E-3</v>
      </c>
      <c r="K337" s="8">
        <f t="shared" si="62"/>
        <v>0.19586457141979285</v>
      </c>
      <c r="L337" s="8">
        <f t="shared" si="56"/>
        <v>0.2183999945164799</v>
      </c>
      <c r="M337" s="8">
        <f t="shared" si="57"/>
        <v>0.34339998183615306</v>
      </c>
      <c r="N337" s="8">
        <f t="shared" si="58"/>
        <v>0.7003998191545906</v>
      </c>
      <c r="O337" s="8">
        <f t="shared" si="59"/>
        <v>0.81120019181734293</v>
      </c>
      <c r="P337" s="14">
        <f t="shared" si="60"/>
        <v>1</v>
      </c>
      <c r="Q337" s="18">
        <f t="shared" si="63"/>
        <v>43800</v>
      </c>
      <c r="R337" s="10" t="str">
        <f t="shared" si="64"/>
        <v xml:space="preserve"> </v>
      </c>
      <c r="S337" s="10" t="str">
        <f t="shared" si="65"/>
        <v xml:space="preserve"> </v>
      </c>
    </row>
    <row r="338" spans="1:19" x14ac:dyDescent="0.3">
      <c r="A338" s="12"/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55"/>
        <v>6.0967619460816282E-2</v>
      </c>
      <c r="I338" s="8">
        <f t="shared" si="61"/>
        <v>-3.9677707910705906E-2</v>
      </c>
      <c r="J338" s="8">
        <f>('Channel wise traffic'!G338/'Channel wise traffic'!G331)-1</f>
        <v>-2.9411712923870126E-2</v>
      </c>
      <c r="K338" s="8">
        <f t="shared" si="62"/>
        <v>-1.0577041867413484E-2</v>
      </c>
      <c r="L338" s="8">
        <f t="shared" si="56"/>
        <v>0.26249996104681417</v>
      </c>
      <c r="M338" s="8">
        <f t="shared" si="57"/>
        <v>0.39200002551475577</v>
      </c>
      <c r="N338" s="8">
        <f t="shared" si="58"/>
        <v>0.71539984098479137</v>
      </c>
      <c r="O338" s="8">
        <f t="shared" si="59"/>
        <v>0.82819968320499993</v>
      </c>
      <c r="P338" s="14">
        <f t="shared" si="60"/>
        <v>2</v>
      </c>
      <c r="Q338" s="18" t="str">
        <f t="shared" si="63"/>
        <v/>
      </c>
      <c r="R338" s="10" t="str">
        <f t="shared" si="64"/>
        <v xml:space="preserve"> </v>
      </c>
      <c r="S338" s="10" t="str">
        <f t="shared" si="65"/>
        <v xml:space="preserve"> </v>
      </c>
    </row>
    <row r="339" spans="1:19" x14ac:dyDescent="0.3">
      <c r="A339" s="12"/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55"/>
        <v>6.1533204602351635E-2</v>
      </c>
      <c r="I339" s="8">
        <f t="shared" si="61"/>
        <v>1.9222381382533626E-2</v>
      </c>
      <c r="J339" s="8">
        <f>('Channel wise traffic'!G339/'Channel wise traffic'!G332)-1</f>
        <v>-1.0309307224181552E-2</v>
      </c>
      <c r="K339" s="8">
        <f t="shared" si="62"/>
        <v>2.9839310724341761E-2</v>
      </c>
      <c r="L339" s="8">
        <f t="shared" si="56"/>
        <v>0.2600000019185898</v>
      </c>
      <c r="M339" s="8">
        <f t="shared" si="57"/>
        <v>0.41599989521547975</v>
      </c>
      <c r="N339" s="8">
        <f t="shared" si="58"/>
        <v>0.7007998708641151</v>
      </c>
      <c r="O339" s="8">
        <f t="shared" si="59"/>
        <v>0.81179981471825535</v>
      </c>
      <c r="P339" s="14">
        <f t="shared" si="60"/>
        <v>3</v>
      </c>
      <c r="Q339" s="18" t="str">
        <f t="shared" si="63"/>
        <v/>
      </c>
      <c r="R339" s="10" t="str">
        <f t="shared" si="64"/>
        <v xml:space="preserve"> </v>
      </c>
      <c r="S339" s="10" t="str">
        <f t="shared" si="65"/>
        <v xml:space="preserve"> </v>
      </c>
    </row>
    <row r="340" spans="1:19" x14ac:dyDescent="0.3">
      <c r="A340" s="12"/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55"/>
        <v>5.9726870300945152E-2</v>
      </c>
      <c r="I340" s="8">
        <f t="shared" si="61"/>
        <v>-8.263346284092199E-3</v>
      </c>
      <c r="J340" s="8">
        <f>('Channel wise traffic'!G340/'Channel wise traffic'!G333)-1</f>
        <v>-1.9047629488924911E-2</v>
      </c>
      <c r="K340" s="8">
        <f t="shared" si="62"/>
        <v>1.0993685157453914E-2</v>
      </c>
      <c r="L340" s="8">
        <f t="shared" si="56"/>
        <v>0.2574999798827477</v>
      </c>
      <c r="M340" s="8">
        <f t="shared" si="57"/>
        <v>0.3959999173608385</v>
      </c>
      <c r="N340" s="8">
        <f t="shared" si="58"/>
        <v>0.69349990705635189</v>
      </c>
      <c r="O340" s="8">
        <f t="shared" si="59"/>
        <v>0.84459995954078793</v>
      </c>
      <c r="P340" s="14">
        <f t="shared" si="60"/>
        <v>4</v>
      </c>
      <c r="Q340" s="18" t="str">
        <f t="shared" si="63"/>
        <v/>
      </c>
      <c r="R340" s="10" t="str">
        <f t="shared" si="64"/>
        <v xml:space="preserve"> </v>
      </c>
      <c r="S340" s="10" t="str">
        <f t="shared" si="65"/>
        <v xml:space="preserve"> </v>
      </c>
    </row>
    <row r="341" spans="1:19" x14ac:dyDescent="0.3">
      <c r="A341" s="12"/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55"/>
        <v>6.2820325162000548E-2</v>
      </c>
      <c r="I341" s="8">
        <f t="shared" si="61"/>
        <v>9.5230229133024258E-2</v>
      </c>
      <c r="J341" s="8">
        <f>('Channel wise traffic'!G341/'Channel wise traffic'!G334)-1</f>
        <v>-9.5237928177200892E-3</v>
      </c>
      <c r="K341" s="8">
        <f t="shared" si="62"/>
        <v>0.10576126944543618</v>
      </c>
      <c r="L341" s="8">
        <f t="shared" si="56"/>
        <v>0.25749996657226321</v>
      </c>
      <c r="M341" s="8">
        <f t="shared" si="57"/>
        <v>0.41599988858136044</v>
      </c>
      <c r="N341" s="8">
        <f t="shared" si="58"/>
        <v>0.73730013247003923</v>
      </c>
      <c r="O341" s="8">
        <f t="shared" si="59"/>
        <v>0.79539979874820266</v>
      </c>
      <c r="P341" s="14">
        <f t="shared" si="60"/>
        <v>5</v>
      </c>
      <c r="Q341" s="18" t="str">
        <f t="shared" si="63"/>
        <v/>
      </c>
      <c r="R341" s="10" t="str">
        <f t="shared" si="64"/>
        <v xml:space="preserve"> </v>
      </c>
      <c r="S341" s="10" t="str">
        <f t="shared" si="65"/>
        <v xml:space="preserve"> </v>
      </c>
    </row>
    <row r="342" spans="1:19" x14ac:dyDescent="0.3">
      <c r="A342" s="12"/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55"/>
        <v>6.3442296573311643E-2</v>
      </c>
      <c r="I342" s="8">
        <f t="shared" si="61"/>
        <v>-2.0513699985488687E-2</v>
      </c>
      <c r="J342" s="8">
        <f>('Channel wise traffic'!G342/'Channel wise traffic'!G335)-1</f>
        <v>-2.9999947507378666E-2</v>
      </c>
      <c r="K342" s="8">
        <f t="shared" si="62"/>
        <v>9.7796811497079528E-3</v>
      </c>
      <c r="L342" s="8">
        <f t="shared" si="56"/>
        <v>0.24249998338540821</v>
      </c>
      <c r="M342" s="8">
        <f t="shared" si="57"/>
        <v>0.41599984809515039</v>
      </c>
      <c r="N342" s="8">
        <f t="shared" si="58"/>
        <v>0.74460018474259559</v>
      </c>
      <c r="O342" s="8">
        <f t="shared" si="59"/>
        <v>0.8445995990808689</v>
      </c>
      <c r="P342" s="14">
        <f t="shared" si="60"/>
        <v>6</v>
      </c>
      <c r="Q342" s="18" t="str">
        <f t="shared" si="63"/>
        <v/>
      </c>
      <c r="R342" s="10" t="str">
        <f t="shared" si="64"/>
        <v xml:space="preserve"> </v>
      </c>
      <c r="S342" s="10" t="str">
        <f t="shared" si="65"/>
        <v xml:space="preserve"> </v>
      </c>
    </row>
    <row r="343" spans="1:19" x14ac:dyDescent="0.3">
      <c r="A343" s="12"/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55"/>
        <v>3.7862968354100197E-2</v>
      </c>
      <c r="I343" s="8">
        <f t="shared" si="61"/>
        <v>-3.623744788939387E-2</v>
      </c>
      <c r="J343" s="8">
        <f>('Channel wise traffic'!G343/'Channel wise traffic'!G336)-1</f>
        <v>-6.6666636964265225E-2</v>
      </c>
      <c r="K343" s="8">
        <f t="shared" si="62"/>
        <v>3.2602745358070839E-2</v>
      </c>
      <c r="L343" s="8">
        <f t="shared" si="56"/>
        <v>0.20789998989587982</v>
      </c>
      <c r="M343" s="8">
        <f t="shared" si="57"/>
        <v>0.34339996372155607</v>
      </c>
      <c r="N343" s="8">
        <f t="shared" si="58"/>
        <v>0.68679989976791878</v>
      </c>
      <c r="O343" s="8">
        <f t="shared" si="59"/>
        <v>0.77219986648369987</v>
      </c>
      <c r="P343" s="14">
        <f t="shared" si="60"/>
        <v>7</v>
      </c>
      <c r="Q343" s="18" t="str">
        <f t="shared" si="63"/>
        <v/>
      </c>
      <c r="R343" s="10" t="str">
        <f t="shared" si="64"/>
        <v xml:space="preserve"> </v>
      </c>
      <c r="S343" s="10" t="str">
        <f t="shared" si="65"/>
        <v xml:space="preserve"> </v>
      </c>
    </row>
    <row r="344" spans="1:19" x14ac:dyDescent="0.3">
      <c r="A344" s="12"/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55"/>
        <v>3.711314943834617E-2</v>
      </c>
      <c r="I344" s="8">
        <f t="shared" si="61"/>
        <v>-0.17928270430340221</v>
      </c>
      <c r="J344" s="8">
        <f>('Channel wise traffic'!G344/'Channel wise traffic'!G337)-1</f>
        <v>-5.769228750807609E-2</v>
      </c>
      <c r="K344" s="8">
        <f t="shared" si="62"/>
        <v>-0.12903470660769212</v>
      </c>
      <c r="L344" s="8">
        <f t="shared" si="56"/>
        <v>0.20999998749771406</v>
      </c>
      <c r="M344" s="8">
        <f t="shared" si="57"/>
        <v>0.33320001169044988</v>
      </c>
      <c r="N344" s="8">
        <f t="shared" si="58"/>
        <v>0.67999987005413864</v>
      </c>
      <c r="O344" s="8">
        <f t="shared" si="59"/>
        <v>0.78000018154204676</v>
      </c>
      <c r="P344" s="14">
        <f t="shared" si="60"/>
        <v>1</v>
      </c>
      <c r="Q344" s="18" t="str">
        <f t="shared" si="63"/>
        <v/>
      </c>
      <c r="R344" s="10" t="str">
        <f t="shared" si="64"/>
        <v xml:space="preserve"> </v>
      </c>
      <c r="S344" s="10" t="str">
        <f t="shared" si="65"/>
        <v xml:space="preserve"> </v>
      </c>
    </row>
    <row r="345" spans="1:19" x14ac:dyDescent="0.3">
      <c r="A345" s="12"/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55"/>
        <v>5.5144874040302959E-2</v>
      </c>
      <c r="I345" s="8">
        <f t="shared" si="61"/>
        <v>-4.9824002490055808E-2</v>
      </c>
      <c r="J345" s="8">
        <f>('Channel wise traffic'!G345/'Channel wise traffic'!G338)-1</f>
        <v>5.050500540321412E-2</v>
      </c>
      <c r="K345" s="8">
        <f t="shared" si="62"/>
        <v>-9.5505540022857272E-2</v>
      </c>
      <c r="L345" s="8">
        <f t="shared" si="56"/>
        <v>0.24499998538920112</v>
      </c>
      <c r="M345" s="8">
        <f t="shared" si="57"/>
        <v>0.40799985109092163</v>
      </c>
      <c r="N345" s="8">
        <f t="shared" si="58"/>
        <v>0.70080023953591686</v>
      </c>
      <c r="O345" s="8">
        <f t="shared" si="59"/>
        <v>0.78719956313882733</v>
      </c>
      <c r="P345" s="14">
        <f t="shared" si="60"/>
        <v>2</v>
      </c>
      <c r="Q345" s="18" t="str">
        <f t="shared" si="63"/>
        <v/>
      </c>
      <c r="R345" s="10" t="str">
        <f t="shared" si="64"/>
        <v xml:space="preserve"> </v>
      </c>
      <c r="S345" s="10" t="str">
        <f t="shared" si="65"/>
        <v xml:space="preserve"> </v>
      </c>
    </row>
    <row r="346" spans="1:19" x14ac:dyDescent="0.3">
      <c r="A346" s="12"/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55"/>
        <v>5.7477786102777713E-2</v>
      </c>
      <c r="I346" s="8">
        <f t="shared" si="61"/>
        <v>-3.671571241047511E-2</v>
      </c>
      <c r="J346" s="8">
        <f>('Channel wise traffic'!G346/'Channel wise traffic'!G339)-1</f>
        <v>3.1250040470256035E-2</v>
      </c>
      <c r="K346" s="8">
        <f t="shared" si="62"/>
        <v>-6.5906180667517744E-2</v>
      </c>
      <c r="L346" s="8">
        <f t="shared" si="56"/>
        <v>0.24249997686064484</v>
      </c>
      <c r="M346" s="8">
        <f t="shared" si="57"/>
        <v>0.40399996931215104</v>
      </c>
      <c r="N346" s="8">
        <f t="shared" si="58"/>
        <v>0.72269984727286884</v>
      </c>
      <c r="O346" s="8">
        <f t="shared" si="59"/>
        <v>0.81179997819052285</v>
      </c>
      <c r="P346" s="14">
        <f t="shared" si="60"/>
        <v>3</v>
      </c>
      <c r="Q346" s="18" t="str">
        <f t="shared" si="63"/>
        <v/>
      </c>
      <c r="R346" s="10" t="str">
        <f t="shared" si="64"/>
        <v xml:space="preserve"> </v>
      </c>
      <c r="S346" s="10" t="str">
        <f t="shared" si="65"/>
        <v xml:space="preserve"> </v>
      </c>
    </row>
    <row r="347" spans="1:19" x14ac:dyDescent="0.3">
      <c r="A347" s="12"/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55"/>
        <v>5.5178921629180228E-2</v>
      </c>
      <c r="I347" s="8">
        <f t="shared" si="61"/>
        <v>-6.7176289013204826E-2</v>
      </c>
      <c r="J347" s="8">
        <f>('Channel wise traffic'!G347/'Channel wise traffic'!G340)-1</f>
        <v>9.7087656419474477E-3</v>
      </c>
      <c r="K347" s="8">
        <f t="shared" si="62"/>
        <v>-7.6145772394388356E-2</v>
      </c>
      <c r="L347" s="8">
        <f t="shared" si="56"/>
        <v>0.24249998915258872</v>
      </c>
      <c r="M347" s="8">
        <f t="shared" si="57"/>
        <v>0.40399988095918415</v>
      </c>
      <c r="N347" s="8">
        <f t="shared" si="58"/>
        <v>0.70809981954605872</v>
      </c>
      <c r="O347" s="8">
        <f t="shared" si="59"/>
        <v>0.79540032549382522</v>
      </c>
      <c r="P347" s="14">
        <f t="shared" si="60"/>
        <v>4</v>
      </c>
      <c r="Q347" s="18" t="str">
        <f t="shared" si="63"/>
        <v/>
      </c>
      <c r="R347" s="10" t="str">
        <f t="shared" si="64"/>
        <v xml:space="preserve"> </v>
      </c>
      <c r="S347" s="10" t="str">
        <f t="shared" si="65"/>
        <v xml:space="preserve"> </v>
      </c>
    </row>
    <row r="348" spans="1:19" x14ac:dyDescent="0.3">
      <c r="A348" s="12"/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55"/>
        <v>6.2888882009826244E-2</v>
      </c>
      <c r="I348" s="8">
        <f t="shared" si="61"/>
        <v>-2.7786352724930241E-2</v>
      </c>
      <c r="J348" s="8">
        <f>('Channel wise traffic'!G348/'Channel wise traffic'!G341)-1</f>
        <v>-2.8846191309743974E-2</v>
      </c>
      <c r="K348" s="8">
        <f t="shared" si="62"/>
        <v>1.0913163478365462E-3</v>
      </c>
      <c r="L348" s="8">
        <f t="shared" si="56"/>
        <v>0.25749999555495034</v>
      </c>
      <c r="M348" s="8">
        <f t="shared" si="57"/>
        <v>0.39999985836037616</v>
      </c>
      <c r="N348" s="8">
        <f t="shared" si="58"/>
        <v>0.74460020874146948</v>
      </c>
      <c r="O348" s="8">
        <f t="shared" si="59"/>
        <v>0.81999963144400834</v>
      </c>
      <c r="P348" s="14">
        <f t="shared" si="60"/>
        <v>5</v>
      </c>
      <c r="Q348" s="18" t="str">
        <f t="shared" si="63"/>
        <v/>
      </c>
      <c r="R348" s="10" t="str">
        <f t="shared" si="64"/>
        <v xml:space="preserve"> </v>
      </c>
      <c r="S348" s="10" t="str">
        <f t="shared" si="65"/>
        <v xml:space="preserve"> </v>
      </c>
    </row>
    <row r="349" spans="1:19" x14ac:dyDescent="0.3">
      <c r="A349" s="12"/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55"/>
        <v>5.7373640470833771E-2</v>
      </c>
      <c r="I349" s="8">
        <f t="shared" si="61"/>
        <v>-2.1071274647128546E-2</v>
      </c>
      <c r="J349" s="8">
        <f>('Channel wise traffic'!G349/'Channel wise traffic'!G342)-1</f>
        <v>8.247417297186499E-2</v>
      </c>
      <c r="K349" s="8">
        <f t="shared" si="62"/>
        <v>-9.5656311802413296E-2</v>
      </c>
      <c r="L349" s="8">
        <f t="shared" si="56"/>
        <v>0.25999996404014575</v>
      </c>
      <c r="M349" s="8">
        <f t="shared" si="57"/>
        <v>0.38400002158940894</v>
      </c>
      <c r="N349" s="8">
        <f t="shared" si="58"/>
        <v>0.72999975402693051</v>
      </c>
      <c r="O349" s="8">
        <f t="shared" si="59"/>
        <v>0.78720012996624489</v>
      </c>
      <c r="P349" s="14">
        <f t="shared" si="60"/>
        <v>6</v>
      </c>
      <c r="Q349" s="18" t="str">
        <f t="shared" si="63"/>
        <v/>
      </c>
      <c r="R349" s="10" t="str">
        <f t="shared" si="64"/>
        <v xml:space="preserve"> </v>
      </c>
      <c r="S349" s="10" t="str">
        <f t="shared" si="65"/>
        <v xml:space="preserve"> </v>
      </c>
    </row>
    <row r="350" spans="1:19" x14ac:dyDescent="0.3">
      <c r="A350" s="12"/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55"/>
        <v>3.8955484510034333E-2</v>
      </c>
      <c r="I350" s="8">
        <f t="shared" si="61"/>
        <v>7.0848537461892125E-2</v>
      </c>
      <c r="J350" s="8">
        <f>('Channel wise traffic'!G350/'Channel wise traffic'!G343)-1</f>
        <v>4.0816303799183329E-2</v>
      </c>
      <c r="K350" s="8">
        <f t="shared" si="62"/>
        <v>2.8854477169268922E-2</v>
      </c>
      <c r="L350" s="8">
        <f t="shared" si="56"/>
        <v>0.20159999842751997</v>
      </c>
      <c r="M350" s="8">
        <f t="shared" si="57"/>
        <v>0.35019996708833251</v>
      </c>
      <c r="N350" s="8">
        <f t="shared" si="58"/>
        <v>0.68680000556824738</v>
      </c>
      <c r="O350" s="8">
        <f t="shared" si="59"/>
        <v>0.80339975497261462</v>
      </c>
      <c r="P350" s="14">
        <f t="shared" si="60"/>
        <v>7</v>
      </c>
      <c r="Q350" s="18" t="str">
        <f t="shared" si="63"/>
        <v/>
      </c>
      <c r="R350" s="10" t="str">
        <f t="shared" si="64"/>
        <v xml:space="preserve"> </v>
      </c>
      <c r="S350" s="10" t="str">
        <f t="shared" si="65"/>
        <v xml:space="preserve"> </v>
      </c>
    </row>
    <row r="351" spans="1:19" x14ac:dyDescent="0.3">
      <c r="A351" s="12"/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55"/>
        <v>3.2154820978062923E-2</v>
      </c>
      <c r="I351" s="8">
        <f t="shared" si="61"/>
        <v>-0.1512819413479678</v>
      </c>
      <c r="J351" s="8">
        <f>('Channel wise traffic'!G351/'Channel wise traffic'!G344)-1</f>
        <v>-2.0408208728164068E-2</v>
      </c>
      <c r="K351" s="8">
        <f t="shared" si="62"/>
        <v>-0.13360031512605031</v>
      </c>
      <c r="L351" s="8">
        <f t="shared" si="56"/>
        <v>0.20159998477751973</v>
      </c>
      <c r="M351" s="8">
        <f t="shared" si="57"/>
        <v>0.3229999325489521</v>
      </c>
      <c r="N351" s="8">
        <f t="shared" si="58"/>
        <v>0.64600005773028057</v>
      </c>
      <c r="O351" s="8">
        <f t="shared" si="59"/>
        <v>0.76439988415550741</v>
      </c>
      <c r="P351" s="14">
        <f t="shared" si="60"/>
        <v>1</v>
      </c>
      <c r="Q351" s="18" t="str">
        <f t="shared" si="63"/>
        <v/>
      </c>
      <c r="R351" s="10" t="str">
        <f t="shared" si="64"/>
        <v xml:space="preserve"> </v>
      </c>
      <c r="S351" s="10" t="str">
        <f t="shared" si="65"/>
        <v xml:space="preserve"> </v>
      </c>
    </row>
    <row r="352" spans="1:19" x14ac:dyDescent="0.3">
      <c r="A352" s="12"/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55"/>
        <v>6.2253415203397382E-2</v>
      </c>
      <c r="I352" s="8">
        <f t="shared" si="61"/>
        <v>6.3777394532654963E-2</v>
      </c>
      <c r="J352" s="8">
        <f>('Channel wise traffic'!G352/'Channel wise traffic'!G345)-1</f>
        <v>-5.7692294069183969E-2</v>
      </c>
      <c r="K352" s="8">
        <f t="shared" si="62"/>
        <v>0.12890665337088447</v>
      </c>
      <c r="L352" s="8">
        <f t="shared" si="56"/>
        <v>0.25499998989803735</v>
      </c>
      <c r="M352" s="8">
        <f t="shared" si="57"/>
        <v>0.40799990713380085</v>
      </c>
      <c r="N352" s="8">
        <f t="shared" si="58"/>
        <v>0.71539984518683708</v>
      </c>
      <c r="O352" s="8">
        <f t="shared" si="59"/>
        <v>0.83640016993908828</v>
      </c>
      <c r="P352" s="14">
        <f t="shared" si="60"/>
        <v>2</v>
      </c>
      <c r="Q352" s="18" t="str">
        <f t="shared" si="63"/>
        <v/>
      </c>
      <c r="R352" s="10" t="str">
        <f t="shared" si="64"/>
        <v xml:space="preserve"> </v>
      </c>
      <c r="S352" s="10" t="str">
        <f t="shared" si="65"/>
        <v xml:space="preserve"> </v>
      </c>
    </row>
    <row r="353" spans="1:19" x14ac:dyDescent="0.3">
      <c r="A353" s="12"/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55"/>
        <v>5.2424970876994104E-2</v>
      </c>
      <c r="I353" s="8">
        <f t="shared" si="61"/>
        <v>-0.10633509793798579</v>
      </c>
      <c r="J353" s="8">
        <f>('Channel wise traffic'!G353/'Channel wise traffic'!G346)-1</f>
        <v>-2.0202030068046883E-2</v>
      </c>
      <c r="K353" s="8">
        <f t="shared" si="62"/>
        <v>-8.7909009173535724E-2</v>
      </c>
      <c r="L353" s="8">
        <f t="shared" si="56"/>
        <v>0.24249998338540821</v>
      </c>
      <c r="M353" s="8">
        <f t="shared" si="57"/>
        <v>0.39599989116095824</v>
      </c>
      <c r="N353" s="8">
        <f t="shared" si="58"/>
        <v>0.69350008650732842</v>
      </c>
      <c r="O353" s="8">
        <f t="shared" si="59"/>
        <v>0.7871996612769403</v>
      </c>
      <c r="P353" s="14">
        <f t="shared" si="60"/>
        <v>3</v>
      </c>
      <c r="Q353" s="18" t="str">
        <f t="shared" si="63"/>
        <v/>
      </c>
      <c r="R353" s="10" t="str">
        <f t="shared" si="64"/>
        <v xml:space="preserve"> </v>
      </c>
      <c r="S353" s="10" t="str">
        <f t="shared" si="65"/>
        <v xml:space="preserve"> </v>
      </c>
    </row>
    <row r="354" spans="1:19" x14ac:dyDescent="0.3">
      <c r="A354" s="12"/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55"/>
        <v>5.7403640596793933E-2</v>
      </c>
      <c r="I354" s="8">
        <f t="shared" si="61"/>
        <v>3.0315187763836571E-2</v>
      </c>
      <c r="J354" s="8">
        <f>('Channel wise traffic'!G354/'Channel wise traffic'!G347)-1</f>
        <v>-9.6154118616319506E-3</v>
      </c>
      <c r="K354" s="8">
        <f t="shared" si="62"/>
        <v>4.0318275564798389E-2</v>
      </c>
      <c r="L354" s="8">
        <f t="shared" si="56"/>
        <v>0.24249997541224722</v>
      </c>
      <c r="M354" s="8">
        <f t="shared" si="57"/>
        <v>0.3880000324456977</v>
      </c>
      <c r="N354" s="8">
        <f t="shared" si="58"/>
        <v>0.75919970960038696</v>
      </c>
      <c r="O354" s="8">
        <f t="shared" si="59"/>
        <v>0.8036000267855411</v>
      </c>
      <c r="P354" s="14">
        <f t="shared" si="60"/>
        <v>4</v>
      </c>
      <c r="Q354" s="18" t="str">
        <f t="shared" si="63"/>
        <v/>
      </c>
      <c r="R354" s="10" t="str">
        <f t="shared" si="64"/>
        <v xml:space="preserve"> </v>
      </c>
      <c r="S354" s="10" t="str">
        <f t="shared" si="65"/>
        <v xml:space="preserve"> </v>
      </c>
    </row>
    <row r="355" spans="1:19" x14ac:dyDescent="0.3">
      <c r="A355" s="12"/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55"/>
        <v>5.7495364528890876E-2</v>
      </c>
      <c r="I355" s="8">
        <f t="shared" si="61"/>
        <v>-0.12197005010014961</v>
      </c>
      <c r="J355" s="8">
        <f>('Channel wise traffic'!G355/'Channel wise traffic'!G348)-1</f>
        <v>-3.9603891784959377E-2</v>
      </c>
      <c r="K355" s="8">
        <f t="shared" si="62"/>
        <v>-8.5762654837664987E-2</v>
      </c>
      <c r="L355" s="8">
        <f t="shared" si="56"/>
        <v>0.247499978638382</v>
      </c>
      <c r="M355" s="8">
        <f t="shared" si="57"/>
        <v>0.39600003068784895</v>
      </c>
      <c r="N355" s="8">
        <f t="shared" si="58"/>
        <v>0.7299997432992632</v>
      </c>
      <c r="O355" s="8">
        <f t="shared" si="59"/>
        <v>0.80359965021277835</v>
      </c>
      <c r="P355" s="14">
        <f t="shared" si="60"/>
        <v>5</v>
      </c>
      <c r="Q355" s="18" t="str">
        <f t="shared" si="63"/>
        <v/>
      </c>
      <c r="R355" s="10" t="str">
        <f t="shared" si="64"/>
        <v xml:space="preserve"> </v>
      </c>
      <c r="S355" s="10" t="str">
        <f t="shared" si="65"/>
        <v xml:space="preserve"> </v>
      </c>
    </row>
    <row r="356" spans="1:19" x14ac:dyDescent="0.3">
      <c r="A356" s="12"/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55"/>
        <v>5.5590303348002343E-2</v>
      </c>
      <c r="I356" s="8">
        <f t="shared" si="61"/>
        <v>-5.8766203241909509E-2</v>
      </c>
      <c r="J356" s="8">
        <f>('Channel wise traffic'!G356/'Channel wise traffic'!G349)-1</f>
        <v>-2.8571422306645E-2</v>
      </c>
      <c r="K356" s="8">
        <f t="shared" si="62"/>
        <v>-3.1082865026457518E-2</v>
      </c>
      <c r="L356" s="8">
        <f t="shared" si="56"/>
        <v>0.23749997009257129</v>
      </c>
      <c r="M356" s="8">
        <f t="shared" si="57"/>
        <v>0.39200003801540573</v>
      </c>
      <c r="N356" s="8">
        <f t="shared" si="58"/>
        <v>0.69349985113866797</v>
      </c>
      <c r="O356" s="8">
        <f t="shared" si="59"/>
        <v>0.8609997063388849</v>
      </c>
      <c r="P356" s="14">
        <f t="shared" si="60"/>
        <v>6</v>
      </c>
      <c r="Q356" s="18" t="str">
        <f t="shared" si="63"/>
        <v/>
      </c>
      <c r="R356" s="10" t="str">
        <f t="shared" si="64"/>
        <v xml:space="preserve"> </v>
      </c>
      <c r="S356" s="10" t="str">
        <f t="shared" si="65"/>
        <v xml:space="preserve"> </v>
      </c>
    </row>
    <row r="357" spans="1:19" x14ac:dyDescent="0.3">
      <c r="A357" s="12"/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55"/>
        <v>3.2493286734881402E-2</v>
      </c>
      <c r="I357" s="8">
        <f t="shared" si="61"/>
        <v>-0.15770913551564303</v>
      </c>
      <c r="J357" s="8">
        <f>('Channel wise traffic'!G357/'Channel wise traffic'!G350)-1</f>
        <v>9.8039108627445692E-3</v>
      </c>
      <c r="K357" s="8">
        <f t="shared" si="62"/>
        <v>-0.16588672574431385</v>
      </c>
      <c r="L357" s="8">
        <f t="shared" si="56"/>
        <v>0.20159998034450877</v>
      </c>
      <c r="M357" s="8">
        <f t="shared" si="57"/>
        <v>0.32639997614058003</v>
      </c>
      <c r="N357" s="8">
        <f t="shared" si="58"/>
        <v>0.64600006376416985</v>
      </c>
      <c r="O357" s="8">
        <f t="shared" si="59"/>
        <v>0.7643996479141969</v>
      </c>
      <c r="P357" s="14">
        <f t="shared" si="60"/>
        <v>7</v>
      </c>
      <c r="Q357" s="18" t="str">
        <f t="shared" si="63"/>
        <v/>
      </c>
      <c r="R357" s="10" t="str">
        <f t="shared" si="64"/>
        <v xml:space="preserve"> </v>
      </c>
      <c r="S357" s="10" t="str">
        <f t="shared" si="65"/>
        <v xml:space="preserve"> </v>
      </c>
    </row>
    <row r="358" spans="1:19" x14ac:dyDescent="0.3">
      <c r="A358" s="12"/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55"/>
        <v>3.8916711684367444E-2</v>
      </c>
      <c r="I358" s="8">
        <f t="shared" si="61"/>
        <v>0.21029166080314066</v>
      </c>
      <c r="J358" s="8">
        <f>('Channel wise traffic'!G358/'Channel wise traffic'!G351)-1</f>
        <v>0</v>
      </c>
      <c r="K358" s="8">
        <f t="shared" si="62"/>
        <v>0.21029166080314066</v>
      </c>
      <c r="L358" s="8">
        <f t="shared" si="56"/>
        <v>0.21209999220311987</v>
      </c>
      <c r="M358" s="8">
        <f t="shared" si="57"/>
        <v>0.35699991827375799</v>
      </c>
      <c r="N358" s="8">
        <f t="shared" si="58"/>
        <v>0.64599997057990677</v>
      </c>
      <c r="O358" s="8">
        <f t="shared" si="59"/>
        <v>0.79560017400817007</v>
      </c>
      <c r="P358" s="14">
        <f t="shared" si="60"/>
        <v>1</v>
      </c>
      <c r="Q358" s="18">
        <f t="shared" si="63"/>
        <v>43821</v>
      </c>
      <c r="R358" s="10" t="str">
        <f t="shared" si="64"/>
        <v xml:space="preserve"> </v>
      </c>
      <c r="S358" s="10">
        <f t="shared" si="65"/>
        <v>43821</v>
      </c>
    </row>
    <row r="359" spans="1:19" x14ac:dyDescent="0.3">
      <c r="A359" s="12"/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55"/>
        <v>5.5655149097213988E-2</v>
      </c>
      <c r="I359" s="8">
        <f t="shared" si="61"/>
        <v>-9.6867855803172809E-2</v>
      </c>
      <c r="J359" s="8">
        <f>('Channel wise traffic'!G359/'Channel wise traffic'!G352)-1</f>
        <v>1.0204110399515187E-2</v>
      </c>
      <c r="K359" s="8">
        <f t="shared" si="62"/>
        <v>-0.10599042774802347</v>
      </c>
      <c r="L359" s="8">
        <f t="shared" si="56"/>
        <v>0.23749996918628585</v>
      </c>
      <c r="M359" s="8">
        <f t="shared" si="57"/>
        <v>0.38000003525064874</v>
      </c>
      <c r="N359" s="8">
        <f t="shared" si="58"/>
        <v>0.73729971809790817</v>
      </c>
      <c r="O359" s="8">
        <f t="shared" si="59"/>
        <v>0.83640012330068381</v>
      </c>
      <c r="P359" s="14">
        <f t="shared" si="60"/>
        <v>2</v>
      </c>
      <c r="Q359" s="18" t="str">
        <f t="shared" si="63"/>
        <v/>
      </c>
      <c r="R359" s="10" t="str">
        <f t="shared" si="64"/>
        <v xml:space="preserve"> </v>
      </c>
      <c r="S359" s="10" t="str">
        <f t="shared" si="65"/>
        <v xml:space="preserve"> </v>
      </c>
    </row>
    <row r="360" spans="1:19" x14ac:dyDescent="0.3">
      <c r="A360" s="12"/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55"/>
        <v>6.1655519973154153E-2</v>
      </c>
      <c r="I360" s="8">
        <f t="shared" si="61"/>
        <v>0.18819603848330502</v>
      </c>
      <c r="J360" s="8">
        <f>('Channel wise traffic'!G360/'Channel wise traffic'!G353)-1</f>
        <v>1.0309259753916944E-2</v>
      </c>
      <c r="K360" s="8">
        <f t="shared" si="62"/>
        <v>0.17607161132846216</v>
      </c>
      <c r="L360" s="8">
        <f t="shared" si="56"/>
        <v>0.24999998825353181</v>
      </c>
      <c r="M360" s="8">
        <f t="shared" si="57"/>
        <v>0.39599996090775208</v>
      </c>
      <c r="N360" s="8">
        <f t="shared" si="58"/>
        <v>0.74459994608488977</v>
      </c>
      <c r="O360" s="8">
        <f t="shared" si="59"/>
        <v>0.83639963184021249</v>
      </c>
      <c r="P360" s="14">
        <f t="shared" si="60"/>
        <v>3</v>
      </c>
      <c r="Q360" s="18" t="str">
        <f t="shared" si="63"/>
        <v/>
      </c>
      <c r="R360" s="10" t="str">
        <f t="shared" si="64"/>
        <v xml:space="preserve"> </v>
      </c>
      <c r="S360" s="10" t="str">
        <f t="shared" si="65"/>
        <v xml:space="preserve"> </v>
      </c>
    </row>
    <row r="361" spans="1:19" x14ac:dyDescent="0.3">
      <c r="A361" s="12"/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55"/>
        <v>6.1002236728322792E-2</v>
      </c>
      <c r="I361" s="8">
        <f t="shared" si="61"/>
        <v>-1.9849632492091485E-2</v>
      </c>
      <c r="J361" s="8">
        <f>('Channel wise traffic'!G361/'Channel wise traffic'!G354)-1</f>
        <v>-7.7669856905524637E-2</v>
      </c>
      <c r="K361" s="8">
        <f t="shared" si="62"/>
        <v>6.2689336322857558E-2</v>
      </c>
      <c r="L361" s="8">
        <f t="shared" si="56"/>
        <v>0.25499997019117343</v>
      </c>
      <c r="M361" s="8">
        <f t="shared" si="57"/>
        <v>0.41199994297689141</v>
      </c>
      <c r="N361" s="8">
        <f t="shared" si="58"/>
        <v>0.73000015685970565</v>
      </c>
      <c r="O361" s="8">
        <f t="shared" si="59"/>
        <v>0.79539987840531479</v>
      </c>
      <c r="P361" s="14">
        <f t="shared" si="60"/>
        <v>4</v>
      </c>
      <c r="Q361" s="18" t="str">
        <f t="shared" si="63"/>
        <v/>
      </c>
      <c r="R361" s="10" t="str">
        <f t="shared" si="64"/>
        <v xml:space="preserve"> </v>
      </c>
      <c r="S361" s="10" t="str">
        <f t="shared" si="65"/>
        <v xml:space="preserve"> </v>
      </c>
    </row>
    <row r="362" spans="1:19" x14ac:dyDescent="0.3">
      <c r="A362" s="12"/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55"/>
        <v>6.2770506012828076E-2</v>
      </c>
      <c r="I362" s="8">
        <f t="shared" si="61"/>
        <v>6.9238688988570773E-2</v>
      </c>
      <c r="J362" s="8">
        <f>('Channel wise traffic'!G362/'Channel wise traffic'!G355)-1</f>
        <v>-2.0618566978098496E-2</v>
      </c>
      <c r="K362" s="8">
        <f t="shared" si="62"/>
        <v>9.1748987542926042E-2</v>
      </c>
      <c r="L362" s="8">
        <f t="shared" si="56"/>
        <v>0.25250000327170047</v>
      </c>
      <c r="M362" s="8">
        <f t="shared" si="57"/>
        <v>0.41199996851873144</v>
      </c>
      <c r="N362" s="8">
        <f t="shared" si="58"/>
        <v>0.76649961887758045</v>
      </c>
      <c r="O362" s="8">
        <f t="shared" si="59"/>
        <v>0.78720005446371477</v>
      </c>
      <c r="P362" s="14">
        <f t="shared" si="60"/>
        <v>5</v>
      </c>
      <c r="Q362" s="18" t="str">
        <f t="shared" si="63"/>
        <v/>
      </c>
      <c r="R362" s="10" t="str">
        <f t="shared" si="64"/>
        <v xml:space="preserve"> </v>
      </c>
      <c r="S362" s="10" t="str">
        <f t="shared" si="65"/>
        <v xml:space="preserve"> </v>
      </c>
    </row>
    <row r="363" spans="1:19" x14ac:dyDescent="0.3">
      <c r="A363" s="12"/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55"/>
        <v>5.8538432445819771E-2</v>
      </c>
      <c r="I363" s="8">
        <f t="shared" si="61"/>
        <v>6.335698896963593E-2</v>
      </c>
      <c r="J363" s="8">
        <f>('Channel wise traffic'!G363/'Channel wise traffic'!G356)-1</f>
        <v>9.8039043079567456E-3</v>
      </c>
      <c r="K363" s="8">
        <f t="shared" si="62"/>
        <v>5.3033153630440921E-2</v>
      </c>
      <c r="L363" s="8">
        <f t="shared" si="56"/>
        <v>0.25249999329424921</v>
      </c>
      <c r="M363" s="8">
        <f t="shared" si="57"/>
        <v>0.41600000141639626</v>
      </c>
      <c r="N363" s="8">
        <f t="shared" si="58"/>
        <v>0.69350002659998933</v>
      </c>
      <c r="O363" s="8">
        <f t="shared" si="59"/>
        <v>0.80359995458632127</v>
      </c>
      <c r="P363" s="14">
        <f t="shared" si="60"/>
        <v>6</v>
      </c>
      <c r="Q363" s="18" t="str">
        <f t="shared" si="63"/>
        <v/>
      </c>
      <c r="R363" s="10" t="str">
        <f t="shared" si="64"/>
        <v xml:space="preserve"> </v>
      </c>
      <c r="S363" s="10" t="str">
        <f t="shared" si="65"/>
        <v xml:space="preserve"> </v>
      </c>
    </row>
    <row r="364" spans="1:19" x14ac:dyDescent="0.3">
      <c r="A364" s="12"/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55"/>
        <v>3.9002773086661079E-2</v>
      </c>
      <c r="I364" s="8">
        <f t="shared" si="61"/>
        <v>0.17702582712427128</v>
      </c>
      <c r="J364" s="8">
        <f>('Channel wise traffic'!G364/'Channel wise traffic'!G357)-1</f>
        <v>-1.9417454730133787E-2</v>
      </c>
      <c r="K364" s="8">
        <f t="shared" si="62"/>
        <v>0.2003332689885069</v>
      </c>
      <c r="L364" s="8">
        <f t="shared" si="56"/>
        <v>0.20999999823550097</v>
      </c>
      <c r="M364" s="8">
        <f t="shared" si="57"/>
        <v>0.34339997538103728</v>
      </c>
      <c r="N364" s="8">
        <f t="shared" si="58"/>
        <v>0.6731997757490249</v>
      </c>
      <c r="O364" s="8">
        <f t="shared" si="59"/>
        <v>0.80340026923379226</v>
      </c>
      <c r="P364" s="14">
        <f t="shared" si="60"/>
        <v>7</v>
      </c>
      <c r="Q364" s="18" t="str">
        <f t="shared" si="63"/>
        <v/>
      </c>
      <c r="R364" s="10" t="str">
        <f t="shared" si="64"/>
        <v xml:space="preserve"> </v>
      </c>
      <c r="S364" s="10">
        <f t="shared" si="65"/>
        <v>43827</v>
      </c>
    </row>
    <row r="365" spans="1:19" x14ac:dyDescent="0.3">
      <c r="A365" s="12"/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55"/>
        <v>3.6658013316382146E-2</v>
      </c>
      <c r="I365" s="8">
        <f t="shared" si="61"/>
        <v>-4.8227189709752039E-2</v>
      </c>
      <c r="J365" s="8">
        <f>('Channel wise traffic'!G365/'Channel wise traffic'!G358)-1</f>
        <v>1.0416678752604991E-2</v>
      </c>
      <c r="K365" s="8">
        <f t="shared" si="62"/>
        <v>-5.8039291353914724E-2</v>
      </c>
      <c r="L365" s="8">
        <f t="shared" si="56"/>
        <v>0.2015999886824669</v>
      </c>
      <c r="M365" s="8">
        <f t="shared" si="57"/>
        <v>0.35700000455670133</v>
      </c>
      <c r="N365" s="8">
        <f t="shared" si="58"/>
        <v>0.67319995941089639</v>
      </c>
      <c r="O365" s="8">
        <f t="shared" si="59"/>
        <v>0.75659961937806475</v>
      </c>
      <c r="P365" s="14">
        <f t="shared" si="60"/>
        <v>1</v>
      </c>
      <c r="Q365" s="18" t="str">
        <f t="shared" si="63"/>
        <v/>
      </c>
      <c r="R365" s="10" t="str">
        <f t="shared" si="64"/>
        <v xml:space="preserve"> </v>
      </c>
      <c r="S365" s="10" t="str">
        <f t="shared" si="65"/>
        <v xml:space="preserve"> </v>
      </c>
    </row>
    <row r="366" spans="1:19" x14ac:dyDescent="0.3">
      <c r="A366" s="12"/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55"/>
        <v>5.2932672802753128E-2</v>
      </c>
      <c r="I366" s="8">
        <f t="shared" si="61"/>
        <v>-2.0096189604669967E-2</v>
      </c>
      <c r="J366" s="8">
        <f>('Channel wise traffic'!G366/'Channel wise traffic'!G359)-1</f>
        <v>3.0302975335167126E-2</v>
      </c>
      <c r="K366" s="8">
        <f t="shared" si="62"/>
        <v>-4.8916880802986507E-2</v>
      </c>
      <c r="L366" s="8">
        <f t="shared" si="56"/>
        <v>0.23999996027390599</v>
      </c>
      <c r="M366" s="8">
        <f t="shared" si="57"/>
        <v>0.38399997441879885</v>
      </c>
      <c r="N366" s="8">
        <f t="shared" si="58"/>
        <v>0.69349972740618537</v>
      </c>
      <c r="O366" s="8">
        <f t="shared" si="59"/>
        <v>0.82819988147867707</v>
      </c>
      <c r="P366" s="14">
        <f t="shared" si="60"/>
        <v>2</v>
      </c>
      <c r="Q366" s="18" t="str">
        <f t="shared" si="63"/>
        <v/>
      </c>
      <c r="R366" s="10" t="str">
        <f t="shared" si="64"/>
        <v xml:space="preserve"> </v>
      </c>
      <c r="S366" s="10" t="str">
        <f t="shared" si="65"/>
        <v xml:space="preserve"> </v>
      </c>
    </row>
    <row r="367" spans="1:19" x14ac:dyDescent="0.3">
      <c r="A367" s="12"/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55"/>
        <v>5.854700307228157E-2</v>
      </c>
      <c r="I367" s="8">
        <f t="shared" si="61"/>
        <v>-2.1348651972925126E-2</v>
      </c>
      <c r="J367" s="8">
        <f>('Channel wise traffic'!G367/'Channel wise traffic'!G360)-1</f>
        <v>3.06121902409211E-2</v>
      </c>
      <c r="K367" s="8">
        <f t="shared" si="62"/>
        <v>-5.0417495501231424E-2</v>
      </c>
      <c r="L367" s="8">
        <f t="shared" si="56"/>
        <v>0.24249998164992312</v>
      </c>
      <c r="M367" s="8">
        <f t="shared" si="57"/>
        <v>0.39599997668786879</v>
      </c>
      <c r="N367" s="8">
        <f t="shared" si="58"/>
        <v>0.70809985515372176</v>
      </c>
      <c r="O367" s="8">
        <f t="shared" si="59"/>
        <v>0.86100028092128778</v>
      </c>
      <c r="P367" s="14">
        <f t="shared" si="60"/>
        <v>3</v>
      </c>
      <c r="Q367" s="18" t="str">
        <f t="shared" si="63"/>
        <v/>
      </c>
      <c r="R367" s="10" t="str">
        <f t="shared" si="64"/>
        <v xml:space="preserve"> </v>
      </c>
      <c r="S367" s="10" t="str">
        <f t="shared" si="65"/>
        <v xml:space="preserve"> </v>
      </c>
    </row>
    <row r="368" spans="1:19" x14ac:dyDescent="0.3">
      <c r="A368" s="12"/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55"/>
        <v>5.914702260958294E-2</v>
      </c>
      <c r="I368" s="8">
        <f t="shared" si="61"/>
        <v>2.0618704144240274E-2</v>
      </c>
      <c r="J368" s="8">
        <f>('Channel wise traffic'!G368/'Channel wise traffic'!G361)-1</f>
        <v>5.2631533028763E-2</v>
      </c>
      <c r="K368" s="8">
        <f t="shared" si="62"/>
        <v>-3.0412231062971751E-2</v>
      </c>
      <c r="L368" s="8">
        <f t="shared" si="56"/>
        <v>0.24749997006999935</v>
      </c>
      <c r="M368" s="8">
        <f t="shared" si="57"/>
        <v>0.37999989209384638</v>
      </c>
      <c r="N368" s="8">
        <f t="shared" si="58"/>
        <v>0.74460016205511348</v>
      </c>
      <c r="O368" s="8">
        <f t="shared" si="59"/>
        <v>0.84460011690776982</v>
      </c>
      <c r="P368" s="14">
        <f t="shared" si="60"/>
        <v>4</v>
      </c>
      <c r="Q368" s="18" t="str">
        <f t="shared" si="63"/>
        <v/>
      </c>
      <c r="R368" s="10" t="str">
        <f t="shared" si="64"/>
        <v xml:space="preserve"> </v>
      </c>
      <c r="S368" s="10" t="str">
        <f t="shared" si="65"/>
        <v xml:space="preserve"> </v>
      </c>
    </row>
  </sheetData>
  <conditionalFormatting sqref="I10:I36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M368"/>
  <sheetViews>
    <sheetView topLeftCell="I1" zoomScale="54" workbookViewId="0">
      <selection activeCell="B180" sqref="B180"/>
    </sheetView>
  </sheetViews>
  <sheetFormatPr defaultColWidth="11.19921875" defaultRowHeight="15.6" x14ac:dyDescent="0.3"/>
  <cols>
    <col min="8" max="8" width="41.19921875" bestFit="1" customWidth="1"/>
    <col min="9" max="9" width="40.59765625" bestFit="1" customWidth="1"/>
    <col min="10" max="10" width="46.19921875" style="8" bestFit="1" customWidth="1"/>
    <col min="11" max="11" width="8.796875" customWidth="1"/>
    <col min="12" max="12" width="50.19921875" bestFit="1" customWidth="1"/>
    <col min="13" max="13" width="37.3984375" bestFit="1" customWidth="1"/>
  </cols>
  <sheetData>
    <row r="2" spans="2:13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34</v>
      </c>
      <c r="H2" s="9" t="s">
        <v>37</v>
      </c>
      <c r="I2" s="9" t="s">
        <v>38</v>
      </c>
      <c r="J2" s="16" t="s">
        <v>39</v>
      </c>
      <c r="K2" s="9" t="s">
        <v>40</v>
      </c>
      <c r="L2" s="9" t="s">
        <v>41</v>
      </c>
      <c r="M2" s="9" t="s">
        <v>47</v>
      </c>
    </row>
    <row r="3" spans="2:13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C3+D3+E3+F3</f>
        <v>20848645</v>
      </c>
    </row>
    <row r="4" spans="2:13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0">C4+D4+E4+F4</f>
        <v>21934511</v>
      </c>
    </row>
    <row r="5" spans="2:13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0"/>
        <v>20848645</v>
      </c>
    </row>
    <row r="6" spans="2:13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0"/>
        <v>21717338</v>
      </c>
    </row>
    <row r="7" spans="2:13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0"/>
        <v>42645261</v>
      </c>
    </row>
    <row r="8" spans="2:13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0"/>
        <v>43543056</v>
      </c>
    </row>
    <row r="9" spans="2:13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0"/>
        <v>22803205</v>
      </c>
    </row>
    <row r="10" spans="2:13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0"/>
        <v>21717338</v>
      </c>
      <c r="H10" s="8">
        <f>C10/C3-1</f>
        <v>4.1666711078471419E-2</v>
      </c>
      <c r="I10" s="8">
        <f>D10/D3-1</f>
        <v>4.166662225486184E-2</v>
      </c>
      <c r="J10" s="8">
        <f>E10/E3-1</f>
        <v>4.1666539487413834E-2</v>
      </c>
      <c r="K10" s="8">
        <f>F10/F3-1</f>
        <v>4.1666605173403592E-2</v>
      </c>
      <c r="L10" s="17">
        <f>G10/G3-1</f>
        <v>4.1666640685761536E-2</v>
      </c>
      <c r="M10" s="17" t="str">
        <f>IF(OR(L10&gt;20%, L10&lt;-20%),L10, "")</f>
        <v/>
      </c>
    </row>
    <row r="11" spans="2:13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0"/>
        <v>22586032</v>
      </c>
      <c r="H11" s="8">
        <f t="shared" ref="H11:H74" si="1">C11/C4-1</f>
        <v>2.9703065590196198E-2</v>
      </c>
      <c r="I11" s="8">
        <f t="shared" ref="I11:I74" si="2">D11/D4-1</f>
        <v>2.9703065590196198E-2</v>
      </c>
      <c r="J11" s="8">
        <f t="shared" ref="J11:J74" si="3">E11/E4-1</f>
        <v>2.9702884122818407E-2</v>
      </c>
      <c r="K11" s="8">
        <f t="shared" ref="K11:K74" si="4">F11/F4-1</f>
        <v>2.9702928630382708E-2</v>
      </c>
      <c r="L11" s="17">
        <f t="shared" ref="L11:L74" si="5">G11/G4-1</f>
        <v>2.9703010019234144E-2</v>
      </c>
      <c r="M11" s="17" t="str">
        <f t="shared" ref="M11:M74" si="6">IF(OR(L11&gt;20%, L11&lt;-20%),L11, "")</f>
        <v/>
      </c>
    </row>
    <row r="12" spans="2:13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0"/>
        <v>10641496</v>
      </c>
      <c r="H12" s="8">
        <f t="shared" si="1"/>
        <v>-0.94841710998530149</v>
      </c>
      <c r="I12" s="8">
        <f t="shared" si="2"/>
        <v>-0.48958330002447981</v>
      </c>
      <c r="J12" s="8">
        <f t="shared" si="3"/>
        <v>-0.48958358314972283</v>
      </c>
      <c r="K12" s="8">
        <f t="shared" si="4"/>
        <v>0.14572501295048124</v>
      </c>
      <c r="L12" s="17">
        <f t="shared" si="5"/>
        <v>-0.48958332783737268</v>
      </c>
      <c r="M12" s="17">
        <f t="shared" si="6"/>
        <v>-0.48958332783737268</v>
      </c>
    </row>
    <row r="13" spans="2:13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0"/>
        <v>20631472</v>
      </c>
      <c r="H13" s="8">
        <f t="shared" si="1"/>
        <v>-4.9999987209400798E-2</v>
      </c>
      <c r="I13" s="8">
        <f t="shared" si="2"/>
        <v>-4.9999991472933103E-2</v>
      </c>
      <c r="J13" s="8">
        <f t="shared" si="3"/>
        <v>-4.9999853489482882E-2</v>
      </c>
      <c r="K13" s="8">
        <f t="shared" si="4"/>
        <v>-4.9999929159756817E-2</v>
      </c>
      <c r="L13" s="17">
        <f t="shared" si="5"/>
        <v>-4.9999958558456847E-2</v>
      </c>
      <c r="M13" s="17" t="str">
        <f t="shared" si="6"/>
        <v/>
      </c>
    </row>
    <row r="14" spans="2:13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0"/>
        <v>42645261</v>
      </c>
      <c r="H14" s="8">
        <f t="shared" si="1"/>
        <v>0</v>
      </c>
      <c r="I14" s="8">
        <f t="shared" si="2"/>
        <v>0</v>
      </c>
      <c r="J14" s="8">
        <f t="shared" si="3"/>
        <v>0</v>
      </c>
      <c r="K14" s="8">
        <f t="shared" si="4"/>
        <v>0</v>
      </c>
      <c r="L14" s="17">
        <f t="shared" si="5"/>
        <v>0</v>
      </c>
      <c r="M14" s="17" t="str">
        <f t="shared" si="6"/>
        <v/>
      </c>
    </row>
    <row r="15" spans="2:13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0"/>
        <v>46236441</v>
      </c>
      <c r="H15" s="8">
        <f t="shared" si="1"/>
        <v>6.1855698382826674E-2</v>
      </c>
      <c r="I15" s="8">
        <f t="shared" si="2"/>
        <v>6.1855677118220598E-2</v>
      </c>
      <c r="J15" s="8">
        <f t="shared" si="3"/>
        <v>6.1855601227291057E-2</v>
      </c>
      <c r="K15" s="8">
        <f t="shared" si="4"/>
        <v>6.1855660996917639E-2</v>
      </c>
      <c r="L15" s="17">
        <f t="shared" si="5"/>
        <v>6.1855672233937842E-2</v>
      </c>
      <c r="M15" s="17" t="str">
        <f t="shared" si="6"/>
        <v/>
      </c>
    </row>
    <row r="16" spans="2:13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0"/>
        <v>21065819</v>
      </c>
      <c r="H16" s="8">
        <f t="shared" si="1"/>
        <v>-7.6190433265108659E-2</v>
      </c>
      <c r="I16" s="8">
        <f t="shared" si="2"/>
        <v>-7.6190548892894561E-2</v>
      </c>
      <c r="J16" s="8">
        <f t="shared" si="3"/>
        <v>-7.6190263567473826E-2</v>
      </c>
      <c r="K16" s="8">
        <f t="shared" si="4"/>
        <v>-7.6190373383767107E-2</v>
      </c>
      <c r="L16" s="17">
        <f t="shared" si="5"/>
        <v>-7.6190430248730401E-2</v>
      </c>
      <c r="M16" s="17" t="str">
        <f t="shared" si="6"/>
        <v/>
      </c>
    </row>
    <row r="17" spans="2:13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0"/>
        <v>21282992</v>
      </c>
      <c r="H17" s="8">
        <f t="shared" si="1"/>
        <v>-2.0000020464958745E-2</v>
      </c>
      <c r="I17" s="8">
        <f t="shared" si="2"/>
        <v>-1.9999894264370766E-2</v>
      </c>
      <c r="J17" s="8">
        <f t="shared" si="3"/>
        <v>-1.9999941395793086E-2</v>
      </c>
      <c r="K17" s="8">
        <f t="shared" si="4"/>
        <v>-1.9999971663902771E-2</v>
      </c>
      <c r="L17" s="17">
        <f t="shared" si="5"/>
        <v>-1.9999965004919074E-2</v>
      </c>
      <c r="M17" s="17" t="str">
        <f t="shared" si="6"/>
        <v/>
      </c>
    </row>
    <row r="18" spans="2:13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0"/>
        <v>21065819</v>
      </c>
      <c r="H18" s="8">
        <f t="shared" si="1"/>
        <v>-6.7307697037943259E-2</v>
      </c>
      <c r="I18" s="8">
        <f t="shared" si="2"/>
        <v>-6.7307738033452025E-2</v>
      </c>
      <c r="J18" s="8">
        <f t="shared" si="3"/>
        <v>-6.7307502667578456E-2</v>
      </c>
      <c r="K18" s="8">
        <f t="shared" si="4"/>
        <v>-6.7307600613585539E-2</v>
      </c>
      <c r="L18" s="17">
        <f t="shared" si="5"/>
        <v>-6.7307661655664042E-2</v>
      </c>
      <c r="M18" s="17" t="str">
        <f t="shared" si="6"/>
        <v/>
      </c>
    </row>
    <row r="19" spans="2:13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0"/>
        <v>22368858</v>
      </c>
      <c r="H19" s="8">
        <f>C19/C12-1</f>
        <v>19.799855872051577</v>
      </c>
      <c r="I19" s="8">
        <f t="shared" si="2"/>
        <v>1.1020407879148157</v>
      </c>
      <c r="J19" s="8">
        <f t="shared" si="3"/>
        <v>1.1020414090985202</v>
      </c>
      <c r="K19" s="8">
        <f t="shared" si="4"/>
        <v>-6.3547930850813783E-2</v>
      </c>
      <c r="L19" s="17">
        <f t="shared" si="5"/>
        <v>1.102040728108153</v>
      </c>
      <c r="M19" s="17">
        <f t="shared" si="6"/>
        <v>1.102040728108153</v>
      </c>
    </row>
    <row r="20" spans="2:13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0"/>
        <v>22151685</v>
      </c>
      <c r="H20" s="8">
        <f t="shared" si="1"/>
        <v>7.3684217612520309E-2</v>
      </c>
      <c r="I20" s="8">
        <f t="shared" si="2"/>
        <v>7.3684269105611211E-2</v>
      </c>
      <c r="J20" s="8">
        <f t="shared" si="3"/>
        <v>7.3683983252418317E-2</v>
      </c>
      <c r="K20" s="8">
        <f t="shared" si="4"/>
        <v>7.3684100635641903E-2</v>
      </c>
      <c r="L20" s="17">
        <f t="shared" si="5"/>
        <v>7.3684175322051626E-2</v>
      </c>
      <c r="M20" s="17" t="str">
        <f t="shared" si="6"/>
        <v/>
      </c>
    </row>
    <row r="21" spans="2:13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0"/>
        <v>42645261</v>
      </c>
      <c r="H21" s="8">
        <f t="shared" si="1"/>
        <v>0</v>
      </c>
      <c r="I21" s="8">
        <f t="shared" si="2"/>
        <v>0</v>
      </c>
      <c r="J21" s="8">
        <f t="shared" si="3"/>
        <v>0</v>
      </c>
      <c r="K21" s="8">
        <f t="shared" si="4"/>
        <v>0</v>
      </c>
      <c r="L21" s="17">
        <f t="shared" si="5"/>
        <v>0</v>
      </c>
      <c r="M21" s="17" t="str">
        <f t="shared" si="6"/>
        <v/>
      </c>
    </row>
    <row r="22" spans="2:13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0"/>
        <v>44440851</v>
      </c>
      <c r="H22" s="8">
        <f t="shared" si="1"/>
        <v>-3.883492812517586E-2</v>
      </c>
      <c r="I22" s="8">
        <f t="shared" si="2"/>
        <v>-3.8834928902879984E-2</v>
      </c>
      <c r="J22" s="8">
        <f t="shared" si="3"/>
        <v>-3.8834976272156818E-2</v>
      </c>
      <c r="K22" s="8">
        <f t="shared" si="4"/>
        <v>-3.8835001528514601E-2</v>
      </c>
      <c r="L22" s="17">
        <f t="shared" si="5"/>
        <v>-3.8834952716191973E-2</v>
      </c>
      <c r="M22" s="17" t="str">
        <f t="shared" si="6"/>
        <v/>
      </c>
    </row>
    <row r="23" spans="2:13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0"/>
        <v>22151685</v>
      </c>
      <c r="H23" s="8">
        <f t="shared" si="1"/>
        <v>5.15463767991724E-2</v>
      </c>
      <c r="I23" s="8">
        <f t="shared" si="2"/>
        <v>5.1546379064839387E-2</v>
      </c>
      <c r="J23" s="8">
        <f t="shared" si="3"/>
        <v>5.1546236039426319E-2</v>
      </c>
      <c r="K23" s="8">
        <f t="shared" si="4"/>
        <v>5.154631646270591E-2</v>
      </c>
      <c r="L23" s="17">
        <f t="shared" si="5"/>
        <v>5.154634623984955E-2</v>
      </c>
      <c r="M23" s="17" t="str">
        <f t="shared" si="6"/>
        <v/>
      </c>
    </row>
    <row r="24" spans="2:13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0"/>
        <v>37570997</v>
      </c>
      <c r="H24" s="8">
        <f t="shared" si="1"/>
        <v>0.76530620368873059</v>
      </c>
      <c r="I24" s="8">
        <f t="shared" si="2"/>
        <v>-0.64693892254082896</v>
      </c>
      <c r="J24" s="8">
        <f t="shared" si="3"/>
        <v>7.4691475779420955</v>
      </c>
      <c r="K24" s="8">
        <f t="shared" si="4"/>
        <v>-0.60437207174092422</v>
      </c>
      <c r="L24" s="17">
        <f t="shared" si="5"/>
        <v>0.76530616559927278</v>
      </c>
      <c r="M24" s="17">
        <f t="shared" si="6"/>
        <v>0.76530616559927278</v>
      </c>
    </row>
    <row r="25" spans="2:13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0"/>
        <v>21500166</v>
      </c>
      <c r="H25" s="8">
        <f t="shared" si="1"/>
        <v>2.0618577092037516E-2</v>
      </c>
      <c r="I25" s="8">
        <f t="shared" si="2"/>
        <v>2.0618621952255056E-2</v>
      </c>
      <c r="J25" s="8">
        <f t="shared" si="3"/>
        <v>2.0618494415770572E-2</v>
      </c>
      <c r="K25" s="8">
        <f t="shared" si="4"/>
        <v>2.0618526585082231E-2</v>
      </c>
      <c r="L25" s="17">
        <f t="shared" si="5"/>
        <v>2.0618566978098496E-2</v>
      </c>
      <c r="M25" s="17" t="str">
        <f t="shared" si="6"/>
        <v/>
      </c>
    </row>
    <row r="26" spans="2:13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0"/>
        <v>20631472</v>
      </c>
      <c r="H26" s="8">
        <f t="shared" si="1"/>
        <v>-7.7669860715337213E-2</v>
      </c>
      <c r="I26" s="8">
        <f t="shared" si="2"/>
        <v>-7.7669981680881794E-2</v>
      </c>
      <c r="J26" s="8">
        <f t="shared" si="3"/>
        <v>-7.7669681952259872E-2</v>
      </c>
      <c r="K26" s="8">
        <f t="shared" si="4"/>
        <v>-7.7669796074659403E-2</v>
      </c>
      <c r="L26" s="17">
        <f t="shared" si="5"/>
        <v>-7.7669856905524637E-2</v>
      </c>
      <c r="M26" s="17" t="str">
        <f t="shared" si="6"/>
        <v/>
      </c>
    </row>
    <row r="27" spans="2:13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0"/>
        <v>20631472</v>
      </c>
      <c r="H27" s="8">
        <f t="shared" si="1"/>
        <v>-6.8627457127354408E-2</v>
      </c>
      <c r="I27" s="8">
        <f t="shared" si="2"/>
        <v>-6.8627501795281876E-2</v>
      </c>
      <c r="J27" s="8">
        <f t="shared" si="3"/>
        <v>-6.8627253830511492E-2</v>
      </c>
      <c r="K27" s="8">
        <f t="shared" si="4"/>
        <v>-6.8627355655187183E-2</v>
      </c>
      <c r="L27" s="17">
        <f t="shared" si="5"/>
        <v>-6.8627420442282427E-2</v>
      </c>
      <c r="M27" s="17" t="str">
        <f t="shared" si="6"/>
        <v/>
      </c>
    </row>
    <row r="28" spans="2:13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0"/>
        <v>47134236</v>
      </c>
      <c r="H28" s="8">
        <f t="shared" si="1"/>
        <v>0.10526316132299196</v>
      </c>
      <c r="I28" s="8">
        <f t="shared" si="2"/>
        <v>0.10526313503970441</v>
      </c>
      <c r="J28" s="8">
        <f t="shared" si="3"/>
        <v>0.10526333741066352</v>
      </c>
      <c r="K28" s="8">
        <f t="shared" si="4"/>
        <v>0.10526311517340559</v>
      </c>
      <c r="L28" s="17">
        <f t="shared" si="5"/>
        <v>0.10526316159725235</v>
      </c>
      <c r="M28" s="17" t="str">
        <f t="shared" si="6"/>
        <v/>
      </c>
    </row>
    <row r="29" spans="2:13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0"/>
        <v>45338647</v>
      </c>
      <c r="H29" s="8">
        <f t="shared" si="1"/>
        <v>2.0202007574737113E-2</v>
      </c>
      <c r="I29" s="8">
        <f t="shared" si="2"/>
        <v>2.0202049665681399E-2</v>
      </c>
      <c r="J29" s="8">
        <f t="shared" si="3"/>
        <v>2.0202135913869546E-2</v>
      </c>
      <c r="K29" s="8">
        <f t="shared" si="4"/>
        <v>2.0202047302114057E-2</v>
      </c>
      <c r="L29" s="17">
        <f t="shared" si="5"/>
        <v>2.0202043385712853E-2</v>
      </c>
      <c r="M29" s="17" t="str">
        <f t="shared" si="6"/>
        <v/>
      </c>
    </row>
    <row r="30" spans="2:13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0"/>
        <v>21282992</v>
      </c>
      <c r="H30" s="8">
        <f t="shared" si="1"/>
        <v>-3.921572561506792E-2</v>
      </c>
      <c r="I30" s="8">
        <f t="shared" si="2"/>
        <v>-3.9215643655570065E-2</v>
      </c>
      <c r="J30" s="8">
        <f t="shared" si="3"/>
        <v>-3.9215573617435218E-2</v>
      </c>
      <c r="K30" s="8">
        <f t="shared" si="4"/>
        <v>-3.9215631802964057E-2</v>
      </c>
      <c r="L30" s="17">
        <f t="shared" si="5"/>
        <v>-3.9215662375119531E-2</v>
      </c>
      <c r="M30" s="17" t="str">
        <f t="shared" si="6"/>
        <v/>
      </c>
    </row>
    <row r="31" spans="2:13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0"/>
        <v>22368858</v>
      </c>
      <c r="H31" s="8">
        <f t="shared" si="1"/>
        <v>-0.40462431164582546</v>
      </c>
      <c r="I31" s="8">
        <f t="shared" si="2"/>
        <v>1.9768798121875975</v>
      </c>
      <c r="J31" s="8">
        <f t="shared" si="3"/>
        <v>-0.87590011321220818</v>
      </c>
      <c r="K31" s="8">
        <f t="shared" si="4"/>
        <v>1.6565878173136039</v>
      </c>
      <c r="L31" s="17">
        <f t="shared" si="5"/>
        <v>-0.40462431699643209</v>
      </c>
      <c r="M31" s="17">
        <f t="shared" si="6"/>
        <v>-0.40462431699643209</v>
      </c>
    </row>
    <row r="32" spans="2:13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0"/>
        <v>22368858</v>
      </c>
      <c r="H32" s="8">
        <f t="shared" si="1"/>
        <v>4.0403950356973972E-2</v>
      </c>
      <c r="I32" s="8">
        <f t="shared" si="2"/>
        <v>4.0403993422962303E-2</v>
      </c>
      <c r="J32" s="8">
        <f t="shared" si="3"/>
        <v>4.0403920815824668E-2</v>
      </c>
      <c r="K32" s="8">
        <f t="shared" si="4"/>
        <v>4.0403982581171505E-2</v>
      </c>
      <c r="L32" s="17">
        <f t="shared" si="5"/>
        <v>4.0403967113556316E-2</v>
      </c>
      <c r="M32" s="17" t="str">
        <f t="shared" si="6"/>
        <v/>
      </c>
    </row>
    <row r="33" spans="2:13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0"/>
        <v>20848645</v>
      </c>
      <c r="H33" s="8">
        <f t="shared" si="1"/>
        <v>1.0526259099838065E-2</v>
      </c>
      <c r="I33" s="8">
        <f t="shared" si="2"/>
        <v>1.0526349803258173E-2</v>
      </c>
      <c r="J33" s="8">
        <f t="shared" si="3"/>
        <v>1.0526283321774077E-2</v>
      </c>
      <c r="K33" s="8">
        <f t="shared" si="4"/>
        <v>1.0526300090806018E-2</v>
      </c>
      <c r="L33" s="17">
        <f t="shared" si="5"/>
        <v>1.0526296911824717E-2</v>
      </c>
      <c r="M33" s="17" t="str">
        <f t="shared" si="6"/>
        <v/>
      </c>
    </row>
    <row r="34" spans="2:13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0"/>
        <v>20631472</v>
      </c>
      <c r="H34" s="8">
        <f t="shared" si="1"/>
        <v>0</v>
      </c>
      <c r="I34" s="8">
        <f t="shared" si="2"/>
        <v>0</v>
      </c>
      <c r="J34" s="8">
        <f t="shared" si="3"/>
        <v>0</v>
      </c>
      <c r="K34" s="8">
        <f t="shared" si="4"/>
        <v>0</v>
      </c>
      <c r="L34" s="17">
        <f t="shared" si="5"/>
        <v>0</v>
      </c>
      <c r="M34" s="17" t="str">
        <f t="shared" si="6"/>
        <v/>
      </c>
    </row>
    <row r="35" spans="2:13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0"/>
        <v>43543056</v>
      </c>
      <c r="H35" s="8">
        <f t="shared" si="1"/>
        <v>-7.6190490222222906E-2</v>
      </c>
      <c r="I35" s="8">
        <f t="shared" si="2"/>
        <v>-7.6190508369948007E-2</v>
      </c>
      <c r="J35" s="8">
        <f t="shared" si="3"/>
        <v>-7.6190516601906455E-2</v>
      </c>
      <c r="K35" s="8">
        <f t="shared" si="4"/>
        <v>-7.6190415573328618E-2</v>
      </c>
      <c r="L35" s="17">
        <f t="shared" si="5"/>
        <v>-7.6190478615162038E-2</v>
      </c>
      <c r="M35" s="17" t="str">
        <f t="shared" si="6"/>
        <v/>
      </c>
    </row>
    <row r="36" spans="2:13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0"/>
        <v>44889749</v>
      </c>
      <c r="H36" s="8">
        <f t="shared" si="1"/>
        <v>-9.9009840329378207E-3</v>
      </c>
      <c r="I36" s="8">
        <f t="shared" si="2"/>
        <v>-9.9010450980624443E-3</v>
      </c>
      <c r="J36" s="8">
        <f t="shared" si="3"/>
        <v>-9.9010456862909102E-3</v>
      </c>
      <c r="K36" s="8">
        <f t="shared" si="4"/>
        <v>-9.9009607018906154E-3</v>
      </c>
      <c r="L36" s="17">
        <f t="shared" si="5"/>
        <v>-9.9010012363183186E-3</v>
      </c>
      <c r="M36" s="17" t="str">
        <f t="shared" si="6"/>
        <v/>
      </c>
    </row>
    <row r="37" spans="2:13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0"/>
        <v>21282992</v>
      </c>
      <c r="H37" s="8">
        <f t="shared" si="1"/>
        <v>0</v>
      </c>
      <c r="I37" s="8">
        <f t="shared" si="2"/>
        <v>0</v>
      </c>
      <c r="J37" s="8">
        <f t="shared" si="3"/>
        <v>0</v>
      </c>
      <c r="K37" s="8">
        <f t="shared" si="4"/>
        <v>0</v>
      </c>
      <c r="L37" s="17">
        <f t="shared" si="5"/>
        <v>0</v>
      </c>
      <c r="M37" s="17" t="str">
        <f t="shared" si="6"/>
        <v/>
      </c>
    </row>
    <row r="38" spans="2:13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0"/>
        <v>22368858</v>
      </c>
      <c r="H38" s="8">
        <f t="shared" si="1"/>
        <v>0</v>
      </c>
      <c r="I38" s="8">
        <f t="shared" si="2"/>
        <v>0</v>
      </c>
      <c r="J38" s="8">
        <f t="shared" si="3"/>
        <v>0</v>
      </c>
      <c r="K38" s="8">
        <f t="shared" si="4"/>
        <v>0</v>
      </c>
      <c r="L38" s="17">
        <f t="shared" si="5"/>
        <v>0</v>
      </c>
      <c r="M38" s="17" t="str">
        <f t="shared" si="6"/>
        <v/>
      </c>
    </row>
    <row r="39" spans="2:13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0"/>
        <v>20631472</v>
      </c>
      <c r="H39" s="8">
        <f t="shared" si="1"/>
        <v>-7.7669860715337213E-2</v>
      </c>
      <c r="I39" s="8">
        <f t="shared" si="2"/>
        <v>-7.7669981680881794E-2</v>
      </c>
      <c r="J39" s="8">
        <f t="shared" si="3"/>
        <v>-7.7669681952259872E-2</v>
      </c>
      <c r="K39" s="8">
        <f t="shared" si="4"/>
        <v>-7.7669796074659403E-2</v>
      </c>
      <c r="L39" s="17">
        <f t="shared" si="5"/>
        <v>-7.7669856905524637E-2</v>
      </c>
      <c r="M39" s="17" t="str">
        <f t="shared" si="6"/>
        <v/>
      </c>
    </row>
    <row r="40" spans="2:13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0"/>
        <v>22151685</v>
      </c>
      <c r="H40" s="8">
        <f t="shared" si="1"/>
        <v>6.2500066617707128E-2</v>
      </c>
      <c r="I40" s="8">
        <f t="shared" si="2"/>
        <v>6.250002220590245E-2</v>
      </c>
      <c r="J40" s="8">
        <f t="shared" si="3"/>
        <v>6.249980923112064E-2</v>
      </c>
      <c r="K40" s="8">
        <f t="shared" si="4"/>
        <v>6.2499907760105389E-2</v>
      </c>
      <c r="L40" s="17">
        <f t="shared" si="5"/>
        <v>6.249998501101639E-2</v>
      </c>
      <c r="M40" s="17" t="str">
        <f t="shared" si="6"/>
        <v/>
      </c>
    </row>
    <row r="41" spans="2:13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0"/>
        <v>21934511</v>
      </c>
      <c r="H41" s="8">
        <f t="shared" si="1"/>
        <v>6.3157823874797625E-2</v>
      </c>
      <c r="I41" s="8">
        <f t="shared" si="2"/>
        <v>6.3157919302353038E-2</v>
      </c>
      <c r="J41" s="8">
        <f t="shared" si="3"/>
        <v>6.3157699930644462E-2</v>
      </c>
      <c r="K41" s="8">
        <f t="shared" si="4"/>
        <v>6.3157800544836107E-2</v>
      </c>
      <c r="L41" s="17">
        <f t="shared" si="5"/>
        <v>6.315782994058794E-2</v>
      </c>
      <c r="M41" s="17" t="str">
        <f t="shared" si="6"/>
        <v/>
      </c>
    </row>
    <row r="42" spans="2:13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0"/>
        <v>43991955</v>
      </c>
      <c r="H42" s="8">
        <f t="shared" si="1"/>
        <v>1.030933622531971E-2</v>
      </c>
      <c r="I42" s="8">
        <f t="shared" si="2"/>
        <v>1.030933622531971E-2</v>
      </c>
      <c r="J42" s="8">
        <f t="shared" si="3"/>
        <v>1.0309336464473295E-2</v>
      </c>
      <c r="K42" s="8">
        <f t="shared" si="4"/>
        <v>1.0309247389520326E-2</v>
      </c>
      <c r="L42" s="17">
        <f t="shared" si="5"/>
        <v>1.0309313154317934E-2</v>
      </c>
      <c r="M42" s="17" t="str">
        <f t="shared" si="6"/>
        <v/>
      </c>
    </row>
    <row r="43" spans="2:13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0"/>
        <v>46236441</v>
      </c>
      <c r="H43" s="8">
        <f t="shared" si="1"/>
        <v>2.999998143599969E-2</v>
      </c>
      <c r="I43" s="8">
        <f t="shared" si="2"/>
        <v>3.0000003300266753E-2</v>
      </c>
      <c r="J43" s="8">
        <f t="shared" si="3"/>
        <v>2.9999967597377886E-2</v>
      </c>
      <c r="K43" s="8">
        <f t="shared" si="4"/>
        <v>2.9999995715999983E-2</v>
      </c>
      <c r="L43" s="17">
        <f t="shared" si="5"/>
        <v>2.9999989529903681E-2</v>
      </c>
      <c r="M43" s="17" t="str">
        <f t="shared" si="6"/>
        <v/>
      </c>
    </row>
    <row r="44" spans="2:13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0"/>
        <v>22368858</v>
      </c>
      <c r="H44" s="8">
        <f t="shared" si="1"/>
        <v>5.1020396177072547E-2</v>
      </c>
      <c r="I44" s="8">
        <f t="shared" si="2"/>
        <v>5.1020393957407872E-2</v>
      </c>
      <c r="J44" s="8">
        <f t="shared" si="3"/>
        <v>5.1020255611715637E-2</v>
      </c>
      <c r="K44" s="8">
        <f t="shared" si="4"/>
        <v>5.1020334402081202E-2</v>
      </c>
      <c r="L44" s="17">
        <f t="shared" si="5"/>
        <v>5.1020364054076506E-2</v>
      </c>
      <c r="M44" s="17" t="str">
        <f t="shared" si="6"/>
        <v/>
      </c>
    </row>
    <row r="45" spans="2:13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0"/>
        <v>22803205</v>
      </c>
      <c r="H45" s="8">
        <f t="shared" si="1"/>
        <v>1.9417496223979036E-2</v>
      </c>
      <c r="I45" s="8">
        <f t="shared" si="2"/>
        <v>1.9417536813745029E-2</v>
      </c>
      <c r="J45" s="8">
        <f t="shared" si="3"/>
        <v>1.9417420488065051E-2</v>
      </c>
      <c r="K45" s="8">
        <f t="shared" si="4"/>
        <v>1.9417449018664934E-2</v>
      </c>
      <c r="L45" s="17">
        <f t="shared" si="5"/>
        <v>1.9417486578885645E-2</v>
      </c>
      <c r="M45" s="17" t="str">
        <f t="shared" si="6"/>
        <v/>
      </c>
    </row>
    <row r="46" spans="2:13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0"/>
        <v>21717338</v>
      </c>
      <c r="H46" s="8">
        <f t="shared" si="1"/>
        <v>5.2631564774959561E-2</v>
      </c>
      <c r="I46" s="8">
        <f t="shared" si="2"/>
        <v>5.2631569499094866E-2</v>
      </c>
      <c r="J46" s="8">
        <f t="shared" si="3"/>
        <v>5.2631416608870385E-2</v>
      </c>
      <c r="K46" s="8">
        <f t="shared" si="4"/>
        <v>5.2631500454030089E-2</v>
      </c>
      <c r="L46" s="17">
        <f t="shared" si="5"/>
        <v>5.2631533028763E-2</v>
      </c>
      <c r="M46" s="17" t="str">
        <f t="shared" si="6"/>
        <v/>
      </c>
    </row>
    <row r="47" spans="2:13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0"/>
        <v>21500166</v>
      </c>
      <c r="H47" s="8">
        <f t="shared" si="1"/>
        <v>-2.9411731512286488E-2</v>
      </c>
      <c r="I47" s="8">
        <f t="shared" si="2"/>
        <v>-2.9411690942332758E-2</v>
      </c>
      <c r="J47" s="8">
        <f t="shared" si="3"/>
        <v>-2.9411680213076385E-2</v>
      </c>
      <c r="K47" s="8">
        <f t="shared" si="4"/>
        <v>-2.9411723852223126E-2</v>
      </c>
      <c r="L47" s="17">
        <f t="shared" si="5"/>
        <v>-2.9411712923870126E-2</v>
      </c>
      <c r="M47" s="17" t="str">
        <f t="shared" si="6"/>
        <v/>
      </c>
    </row>
    <row r="48" spans="2:13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0"/>
        <v>21500166</v>
      </c>
      <c r="H48" s="8">
        <f t="shared" si="1"/>
        <v>-1.9801874873993541E-2</v>
      </c>
      <c r="I48" s="8">
        <f t="shared" si="2"/>
        <v>-1.9801874873993541E-2</v>
      </c>
      <c r="J48" s="8">
        <f t="shared" si="3"/>
        <v>-1.9801922748545642E-2</v>
      </c>
      <c r="K48" s="8">
        <f t="shared" si="4"/>
        <v>-1.9801952420255176E-2</v>
      </c>
      <c r="L48" s="17">
        <f t="shared" si="5"/>
        <v>-1.9801900302222397E-2</v>
      </c>
      <c r="M48" s="17" t="str">
        <f t="shared" si="6"/>
        <v/>
      </c>
    </row>
    <row r="49" spans="2:13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0"/>
        <v>45787544</v>
      </c>
      <c r="H49" s="8">
        <f t="shared" si="1"/>
        <v>4.0816300758017343E-2</v>
      </c>
      <c r="I49" s="8">
        <f t="shared" si="2"/>
        <v>4.0816300758017343E-2</v>
      </c>
      <c r="J49" s="8">
        <f t="shared" si="3"/>
        <v>4.0816347617281368E-2</v>
      </c>
      <c r="K49" s="8">
        <f t="shared" si="4"/>
        <v>4.0816292629736184E-2</v>
      </c>
      <c r="L49" s="17">
        <f t="shared" si="5"/>
        <v>4.0816303799183329E-2</v>
      </c>
      <c r="M49" s="17" t="str">
        <f t="shared" si="6"/>
        <v/>
      </c>
    </row>
    <row r="50" spans="2:13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0"/>
        <v>45338647</v>
      </c>
      <c r="H50" s="8">
        <f t="shared" si="1"/>
        <v>-1.941746406258793E-2</v>
      </c>
      <c r="I50" s="8">
        <f t="shared" si="2"/>
        <v>-1.9417424399657879E-2</v>
      </c>
      <c r="J50" s="8">
        <f t="shared" si="3"/>
        <v>-1.9417389827149356E-2</v>
      </c>
      <c r="K50" s="8">
        <f t="shared" si="4"/>
        <v>-1.9417500764257301E-2</v>
      </c>
      <c r="L50" s="17">
        <f t="shared" si="5"/>
        <v>-1.9417454730133787E-2</v>
      </c>
      <c r="M50" s="17" t="str">
        <f t="shared" si="6"/>
        <v/>
      </c>
    </row>
    <row r="51" spans="2:13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0"/>
        <v>21717338</v>
      </c>
      <c r="H51" s="8">
        <f t="shared" si="1"/>
        <v>-2.9126182245679089E-2</v>
      </c>
      <c r="I51" s="8">
        <f t="shared" si="2"/>
        <v>-2.9126305220617543E-2</v>
      </c>
      <c r="J51" s="8">
        <f t="shared" si="3"/>
        <v>-2.9126130732097466E-2</v>
      </c>
      <c r="K51" s="8">
        <f t="shared" si="4"/>
        <v>-2.912617352799729E-2</v>
      </c>
      <c r="L51" s="17">
        <f t="shared" si="5"/>
        <v>-2.9126207515823954E-2</v>
      </c>
      <c r="M51" s="17" t="str">
        <f t="shared" si="6"/>
        <v/>
      </c>
    </row>
    <row r="52" spans="2:13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0"/>
        <v>21934511</v>
      </c>
      <c r="H52" s="8">
        <f t="shared" si="1"/>
        <v>-3.8095277540170391E-2</v>
      </c>
      <c r="I52" s="8">
        <f t="shared" si="2"/>
        <v>-3.8095355656595387E-2</v>
      </c>
      <c r="J52" s="8">
        <f t="shared" si="3"/>
        <v>-3.8095131783736913E-2</v>
      </c>
      <c r="K52" s="8">
        <f t="shared" si="4"/>
        <v>-3.8095186691883498E-2</v>
      </c>
      <c r="L52" s="17">
        <f t="shared" si="5"/>
        <v>-3.8095258977849822E-2</v>
      </c>
      <c r="M52" s="17" t="str">
        <f t="shared" si="6"/>
        <v/>
      </c>
    </row>
    <row r="53" spans="2:13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0"/>
        <v>22151685</v>
      </c>
      <c r="H53" s="8">
        <f t="shared" si="1"/>
        <v>2.0000020464958856E-2</v>
      </c>
      <c r="I53" s="8">
        <f t="shared" si="2"/>
        <v>2.0000064805708151E-2</v>
      </c>
      <c r="J53" s="8">
        <f t="shared" si="3"/>
        <v>1.9999941395793197E-2</v>
      </c>
      <c r="K53" s="8">
        <f t="shared" si="4"/>
        <v>1.9999971663902771E-2</v>
      </c>
      <c r="L53" s="17">
        <f t="shared" si="5"/>
        <v>2.000001105107807E-2</v>
      </c>
      <c r="M53" s="17" t="str">
        <f t="shared" si="6"/>
        <v/>
      </c>
    </row>
    <row r="54" spans="2:13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0"/>
        <v>20848645</v>
      </c>
      <c r="H54" s="8">
        <f t="shared" si="1"/>
        <v>-3.0303124265186554E-2</v>
      </c>
      <c r="I54" s="8">
        <f t="shared" si="2"/>
        <v>-3.0303124265186554E-2</v>
      </c>
      <c r="J54" s="8">
        <f t="shared" si="3"/>
        <v>-3.0302940611868445E-2</v>
      </c>
      <c r="K54" s="8">
        <f t="shared" si="4"/>
        <v>-3.0302986935878629E-2</v>
      </c>
      <c r="L54" s="17">
        <f t="shared" si="5"/>
        <v>-3.0303068357704799E-2</v>
      </c>
      <c r="M54" s="17" t="str">
        <f t="shared" si="6"/>
        <v/>
      </c>
    </row>
    <row r="55" spans="2:13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0"/>
        <v>22151685</v>
      </c>
      <c r="H55" s="8">
        <f t="shared" si="1"/>
        <v>3.0302995067221783E-2</v>
      </c>
      <c r="I55" s="8">
        <f t="shared" si="2"/>
        <v>3.0302952001233452E-2</v>
      </c>
      <c r="J55" s="8">
        <f t="shared" si="3"/>
        <v>3.0302940611868445E-2</v>
      </c>
      <c r="K55" s="8">
        <f t="shared" si="4"/>
        <v>3.0302986935878629E-2</v>
      </c>
      <c r="L55" s="17">
        <f t="shared" si="5"/>
        <v>3.0302975335167126E-2</v>
      </c>
      <c r="M55" s="17" t="str">
        <f t="shared" si="6"/>
        <v/>
      </c>
    </row>
    <row r="56" spans="2:13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0"/>
        <v>43094158</v>
      </c>
      <c r="H56" s="8">
        <f t="shared" si="1"/>
        <v>-5.8823554392157584E-2</v>
      </c>
      <c r="I56" s="8">
        <f t="shared" si="2"/>
        <v>-5.8823534169934799E-2</v>
      </c>
      <c r="J56" s="8">
        <f t="shared" si="3"/>
        <v>-5.8823657882353886E-2</v>
      </c>
      <c r="K56" s="8">
        <f t="shared" si="4"/>
        <v>-5.8823524470587807E-2</v>
      </c>
      <c r="L56" s="17">
        <f t="shared" si="5"/>
        <v>-5.8823552536471535E-2</v>
      </c>
      <c r="M56" s="17" t="str">
        <f t="shared" si="6"/>
        <v/>
      </c>
    </row>
    <row r="57" spans="2:13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0"/>
        <v>44440851</v>
      </c>
      <c r="H57" s="8">
        <f t="shared" si="1"/>
        <v>-1.9801968065875641E-2</v>
      </c>
      <c r="I57" s="8">
        <f t="shared" si="2"/>
        <v>-1.9802008506355717E-2</v>
      </c>
      <c r="J57" s="8">
        <f t="shared" si="3"/>
        <v>-1.980209137258182E-2</v>
      </c>
      <c r="K57" s="8">
        <f t="shared" si="4"/>
        <v>-1.980200623546835E-2</v>
      </c>
      <c r="L57" s="17">
        <f t="shared" si="5"/>
        <v>-1.9802002472636637E-2</v>
      </c>
      <c r="M57" s="17" t="str">
        <f t="shared" si="6"/>
        <v/>
      </c>
    </row>
    <row r="58" spans="2:13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0"/>
        <v>21065819</v>
      </c>
      <c r="H58" s="8">
        <f t="shared" si="1"/>
        <v>-2.9999966744442053E-2</v>
      </c>
      <c r="I58" s="8">
        <f t="shared" si="2"/>
        <v>-2.9999926667224952E-2</v>
      </c>
      <c r="J58" s="8">
        <f t="shared" si="3"/>
        <v>-2.9999912093689685E-2</v>
      </c>
      <c r="K58" s="8">
        <f t="shared" si="4"/>
        <v>-2.9999957495854046E-2</v>
      </c>
      <c r="L58" s="17">
        <f t="shared" si="5"/>
        <v>-2.9999947507378666E-2</v>
      </c>
      <c r="M58" s="17" t="str">
        <f t="shared" si="6"/>
        <v/>
      </c>
    </row>
    <row r="59" spans="2:13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0"/>
        <v>22368858</v>
      </c>
      <c r="H59" s="8">
        <f t="shared" si="1"/>
        <v>1.9802001513596457E-2</v>
      </c>
      <c r="I59" s="8">
        <f t="shared" si="2"/>
        <v>1.9802043726797613E-2</v>
      </c>
      <c r="J59" s="8">
        <f t="shared" si="3"/>
        <v>1.9801922748545753E-2</v>
      </c>
      <c r="K59" s="8">
        <f t="shared" si="4"/>
        <v>1.9801952420255287E-2</v>
      </c>
      <c r="L59" s="17">
        <f t="shared" si="5"/>
        <v>1.980199148273698E-2</v>
      </c>
      <c r="M59" s="17" t="str">
        <f t="shared" si="6"/>
        <v/>
      </c>
    </row>
    <row r="60" spans="2:13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0"/>
        <v>21500166</v>
      </c>
      <c r="H60" s="8">
        <f t="shared" si="1"/>
        <v>-2.9411731512286488E-2</v>
      </c>
      <c r="I60" s="8">
        <f t="shared" si="2"/>
        <v>-2.9411690942332758E-2</v>
      </c>
      <c r="J60" s="8">
        <f t="shared" si="3"/>
        <v>-2.9411680213076385E-2</v>
      </c>
      <c r="K60" s="8">
        <f t="shared" si="4"/>
        <v>-2.9411723852223126E-2</v>
      </c>
      <c r="L60" s="17">
        <f t="shared" si="5"/>
        <v>-2.9411712923870126E-2</v>
      </c>
      <c r="M60" s="17" t="str">
        <f t="shared" si="6"/>
        <v/>
      </c>
    </row>
    <row r="61" spans="2:13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0"/>
        <v>22586032</v>
      </c>
      <c r="H61" s="8">
        <f t="shared" si="1"/>
        <v>8.3333422156942838E-2</v>
      </c>
      <c r="I61" s="8">
        <f t="shared" si="2"/>
        <v>8.3333422156942838E-2</v>
      </c>
      <c r="J61" s="8">
        <f t="shared" si="3"/>
        <v>8.3333078974827668E-2</v>
      </c>
      <c r="K61" s="8">
        <f t="shared" si="4"/>
        <v>8.3333210346807185E-2</v>
      </c>
      <c r="L61" s="17">
        <f t="shared" si="5"/>
        <v>8.3333329336271023E-2</v>
      </c>
      <c r="M61" s="17" t="str">
        <f t="shared" si="6"/>
        <v/>
      </c>
    </row>
    <row r="62" spans="2:13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0"/>
        <v>22368858</v>
      </c>
      <c r="H62" s="8">
        <f t="shared" si="1"/>
        <v>9.803868704752583E-3</v>
      </c>
      <c r="I62" s="8">
        <f t="shared" si="2"/>
        <v>9.8039527132371962E-3</v>
      </c>
      <c r="J62" s="8">
        <f t="shared" si="3"/>
        <v>9.8038934043587211E-3</v>
      </c>
      <c r="K62" s="8">
        <f t="shared" si="4"/>
        <v>9.803907950741042E-3</v>
      </c>
      <c r="L62" s="17">
        <f t="shared" si="5"/>
        <v>9.8039043079567456E-3</v>
      </c>
      <c r="M62" s="17" t="str">
        <f t="shared" si="6"/>
        <v/>
      </c>
    </row>
    <row r="63" spans="2:13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0"/>
        <v>46685339</v>
      </c>
      <c r="H63" s="8">
        <f t="shared" si="1"/>
        <v>8.3333349447917593E-2</v>
      </c>
      <c r="I63" s="8">
        <f t="shared" si="2"/>
        <v>8.3333369143519853E-2</v>
      </c>
      <c r="J63" s="8">
        <f t="shared" si="3"/>
        <v>8.3333386071977378E-2</v>
      </c>
      <c r="K63" s="8">
        <f t="shared" si="4"/>
        <v>8.3333355645834883E-2</v>
      </c>
      <c r="L63" s="17">
        <f t="shared" si="5"/>
        <v>8.3333360405835055E-2</v>
      </c>
      <c r="M63" s="17" t="str">
        <f t="shared" si="6"/>
        <v/>
      </c>
    </row>
    <row r="64" spans="2:13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0"/>
        <v>43991955</v>
      </c>
      <c r="H64" s="8">
        <f t="shared" si="1"/>
        <v>-1.0101003787368557E-2</v>
      </c>
      <c r="I64" s="8">
        <f t="shared" si="2"/>
        <v>-1.010098316280561E-2</v>
      </c>
      <c r="J64" s="8">
        <f t="shared" si="3"/>
        <v>-1.0100863394915338E-2</v>
      </c>
      <c r="K64" s="8">
        <f t="shared" si="4"/>
        <v>-1.0100980378326518E-2</v>
      </c>
      <c r="L64" s="17">
        <f t="shared" si="5"/>
        <v>-1.0100976689217722E-2</v>
      </c>
      <c r="M64" s="17" t="str">
        <f t="shared" si="6"/>
        <v/>
      </c>
    </row>
    <row r="65" spans="2:13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0"/>
        <v>21717338</v>
      </c>
      <c r="H65" s="8">
        <f t="shared" si="1"/>
        <v>3.0927799707134884E-2</v>
      </c>
      <c r="I65" s="8">
        <f t="shared" si="2"/>
        <v>3.0927757112584109E-2</v>
      </c>
      <c r="J65" s="8">
        <f t="shared" si="3"/>
        <v>3.0927741623655747E-2</v>
      </c>
      <c r="K65" s="8">
        <f t="shared" si="4"/>
        <v>3.0927789877623457E-2</v>
      </c>
      <c r="L65" s="17">
        <f t="shared" si="5"/>
        <v>3.0927779261751054E-2</v>
      </c>
      <c r="M65" s="17" t="str">
        <f t="shared" si="6"/>
        <v/>
      </c>
    </row>
    <row r="66" spans="2:13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0"/>
        <v>21717338</v>
      </c>
      <c r="H66" s="8">
        <f t="shared" si="1"/>
        <v>-2.9126182245679089E-2</v>
      </c>
      <c r="I66" s="8">
        <f t="shared" si="2"/>
        <v>-2.9126305220617543E-2</v>
      </c>
      <c r="J66" s="8">
        <f t="shared" si="3"/>
        <v>-2.9126130732097466E-2</v>
      </c>
      <c r="K66" s="8">
        <f t="shared" si="4"/>
        <v>-2.912617352799729E-2</v>
      </c>
      <c r="L66" s="17">
        <f t="shared" si="5"/>
        <v>-2.9126207515823954E-2</v>
      </c>
      <c r="M66" s="17" t="str">
        <f t="shared" si="6"/>
        <v/>
      </c>
    </row>
    <row r="67" spans="2:13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0"/>
        <v>21065819</v>
      </c>
      <c r="H67" s="8">
        <f t="shared" si="1"/>
        <v>-2.0202039777469372E-2</v>
      </c>
      <c r="I67" s="8">
        <f t="shared" si="2"/>
        <v>-2.0202082843457703E-2</v>
      </c>
      <c r="J67" s="8">
        <f t="shared" si="3"/>
        <v>-2.0201960407912334E-2</v>
      </c>
      <c r="K67" s="8">
        <f t="shared" si="4"/>
        <v>-2.0201991290585752E-2</v>
      </c>
      <c r="L67" s="17">
        <f t="shared" si="5"/>
        <v>-2.0202030068046883E-2</v>
      </c>
      <c r="M67" s="17" t="str">
        <f t="shared" si="6"/>
        <v/>
      </c>
    </row>
    <row r="68" spans="2:13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7">C68+D68+E68+F68</f>
        <v>21717338</v>
      </c>
      <c r="H68" s="8">
        <f t="shared" si="1"/>
        <v>-3.8461576303546519E-2</v>
      </c>
      <c r="I68" s="8">
        <f t="shared" si="2"/>
        <v>-3.8461658294563827E-2</v>
      </c>
      <c r="J68" s="8">
        <f t="shared" si="3"/>
        <v>-3.8461430095759086E-2</v>
      </c>
      <c r="K68" s="8">
        <f t="shared" si="4"/>
        <v>-3.8461486064905959E-2</v>
      </c>
      <c r="L68" s="17">
        <f t="shared" si="5"/>
        <v>-3.8461558896224046E-2</v>
      </c>
      <c r="M68" s="17" t="str">
        <f t="shared" si="6"/>
        <v/>
      </c>
    </row>
    <row r="69" spans="2:13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7"/>
        <v>21717338</v>
      </c>
      <c r="H69" s="8">
        <f t="shared" si="1"/>
        <v>-2.9126182245679089E-2</v>
      </c>
      <c r="I69" s="8">
        <f t="shared" si="2"/>
        <v>-2.9126305220617543E-2</v>
      </c>
      <c r="J69" s="8">
        <f t="shared" si="3"/>
        <v>-2.9126130732097466E-2</v>
      </c>
      <c r="K69" s="8">
        <f t="shared" si="4"/>
        <v>-2.912617352799729E-2</v>
      </c>
      <c r="L69" s="17">
        <f t="shared" si="5"/>
        <v>-2.9126207515823954E-2</v>
      </c>
      <c r="M69" s="17" t="str">
        <f t="shared" si="6"/>
        <v/>
      </c>
    </row>
    <row r="70" spans="2:13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7"/>
        <v>46685339</v>
      </c>
      <c r="H70" s="8">
        <f t="shared" si="1"/>
        <v>0</v>
      </c>
      <c r="I70" s="8">
        <f t="shared" si="2"/>
        <v>0</v>
      </c>
      <c r="J70" s="8">
        <f t="shared" si="3"/>
        <v>0</v>
      </c>
      <c r="K70" s="8">
        <f t="shared" si="4"/>
        <v>0</v>
      </c>
      <c r="L70" s="17">
        <f t="shared" si="5"/>
        <v>0</v>
      </c>
      <c r="M70" s="17" t="str">
        <f t="shared" si="6"/>
        <v/>
      </c>
    </row>
    <row r="71" spans="2:13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7"/>
        <v>46236441</v>
      </c>
      <c r="H71" s="8">
        <f t="shared" si="1"/>
        <v>5.1020375947521623E-2</v>
      </c>
      <c r="I71" s="8">
        <f t="shared" si="2"/>
        <v>5.1020354899902642E-2</v>
      </c>
      <c r="J71" s="8">
        <f t="shared" si="3"/>
        <v>5.1020279534584212E-2</v>
      </c>
      <c r="K71" s="8">
        <f t="shared" si="4"/>
        <v>5.102043135860157E-2</v>
      </c>
      <c r="L71" s="17">
        <f t="shared" si="5"/>
        <v>5.1020374066121921E-2</v>
      </c>
      <c r="M71" s="17" t="str">
        <f t="shared" si="6"/>
        <v/>
      </c>
    </row>
    <row r="72" spans="2:13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7"/>
        <v>21282992</v>
      </c>
      <c r="H72" s="8">
        <f t="shared" si="1"/>
        <v>-2.0000020464958745E-2</v>
      </c>
      <c r="I72" s="8">
        <f t="shared" si="2"/>
        <v>-1.9999894264370766E-2</v>
      </c>
      <c r="J72" s="8">
        <f t="shared" si="3"/>
        <v>-1.9999941395793086E-2</v>
      </c>
      <c r="K72" s="8">
        <f t="shared" si="4"/>
        <v>-1.9999971663902771E-2</v>
      </c>
      <c r="L72" s="17">
        <f t="shared" si="5"/>
        <v>-1.9999965004919074E-2</v>
      </c>
      <c r="M72" s="17" t="str">
        <f t="shared" si="6"/>
        <v/>
      </c>
    </row>
    <row r="73" spans="2:13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7"/>
        <v>21500166</v>
      </c>
      <c r="H73" s="8">
        <f t="shared" si="1"/>
        <v>-9.9999462794833072E-3</v>
      </c>
      <c r="I73" s="8">
        <f t="shared" si="2"/>
        <v>-9.9998618615166901E-3</v>
      </c>
      <c r="J73" s="8">
        <f t="shared" si="3"/>
        <v>-9.9999706978965985E-3</v>
      </c>
      <c r="K73" s="8">
        <f t="shared" si="4"/>
        <v>-9.9999858319513857E-3</v>
      </c>
      <c r="L73" s="17">
        <f t="shared" si="5"/>
        <v>-9.9999364563004844E-3</v>
      </c>
      <c r="M73" s="17" t="str">
        <f t="shared" si="6"/>
        <v/>
      </c>
    </row>
    <row r="74" spans="2:13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7"/>
        <v>21717338</v>
      </c>
      <c r="H74" s="8">
        <f t="shared" si="1"/>
        <v>3.0927799707134884E-2</v>
      </c>
      <c r="I74" s="8">
        <f t="shared" si="2"/>
        <v>3.0927757112584109E-2</v>
      </c>
      <c r="J74" s="8">
        <f t="shared" si="3"/>
        <v>3.0927741623655747E-2</v>
      </c>
      <c r="K74" s="8">
        <f t="shared" si="4"/>
        <v>3.0927789877623457E-2</v>
      </c>
      <c r="L74" s="17">
        <f t="shared" si="5"/>
        <v>3.0927779261751054E-2</v>
      </c>
      <c r="M74" s="17" t="str">
        <f t="shared" si="6"/>
        <v/>
      </c>
    </row>
    <row r="75" spans="2:13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7"/>
        <v>22803205</v>
      </c>
      <c r="H75" s="8">
        <f t="shared" ref="H75:H138" si="8">C75/C68-1</f>
        <v>4.9999987209400798E-2</v>
      </c>
      <c r="I75" s="8">
        <f t="shared" ref="I75:I138" si="9">D75/D68-1</f>
        <v>5.0000162014270488E-2</v>
      </c>
      <c r="J75" s="8">
        <f t="shared" ref="J75:J138" si="10">E75/E68-1</f>
        <v>4.9999853489482771E-2</v>
      </c>
      <c r="K75" s="8">
        <f t="shared" ref="K75:K138" si="11">F75/F68-1</f>
        <v>4.9999929159756817E-2</v>
      </c>
      <c r="L75" s="17">
        <f t="shared" ref="L75:L138" si="12">G75/G68-1</f>
        <v>5.0000004604615844E-2</v>
      </c>
      <c r="M75" s="17" t="str">
        <f t="shared" ref="M75:M138" si="13">IF(OR(L75&gt;20%, L75&lt;-20%),L75, "")</f>
        <v/>
      </c>
    </row>
    <row r="76" spans="2:13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7"/>
        <v>21500166</v>
      </c>
      <c r="H76" s="8">
        <f t="shared" si="8"/>
        <v>-9.9999462794833072E-3</v>
      </c>
      <c r="I76" s="8">
        <f t="shared" si="9"/>
        <v>-9.9998618615166901E-3</v>
      </c>
      <c r="J76" s="8">
        <f t="shared" si="10"/>
        <v>-9.9999706978965985E-3</v>
      </c>
      <c r="K76" s="8">
        <f t="shared" si="11"/>
        <v>-9.9999858319513857E-3</v>
      </c>
      <c r="L76" s="17">
        <f t="shared" si="12"/>
        <v>-9.9999364563004844E-3</v>
      </c>
      <c r="M76" s="17" t="str">
        <f t="shared" si="13"/>
        <v/>
      </c>
    </row>
    <row r="77" spans="2:13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7"/>
        <v>42645261</v>
      </c>
      <c r="H77" s="8">
        <f t="shared" si="8"/>
        <v>-8.6538469548077201E-2</v>
      </c>
      <c r="I77" s="8">
        <f t="shared" si="9"/>
        <v>-8.6538466115384627E-2</v>
      </c>
      <c r="J77" s="8">
        <f t="shared" si="10"/>
        <v>-8.6538560774484963E-2</v>
      </c>
      <c r="K77" s="8">
        <f t="shared" si="11"/>
        <v>-8.6538452032543955E-2</v>
      </c>
      <c r="L77" s="17">
        <f t="shared" si="12"/>
        <v>-8.6538474102115903E-2</v>
      </c>
      <c r="M77" s="17" t="str">
        <f t="shared" si="13"/>
        <v/>
      </c>
    </row>
    <row r="78" spans="2:13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7"/>
        <v>42645261</v>
      </c>
      <c r="H78" s="8">
        <f t="shared" si="8"/>
        <v>-7.7669916328023891E-2</v>
      </c>
      <c r="I78" s="8">
        <f t="shared" si="9"/>
        <v>-7.7669857805759857E-2</v>
      </c>
      <c r="J78" s="8">
        <f t="shared" si="10"/>
        <v>-7.7669952544313747E-2</v>
      </c>
      <c r="K78" s="8">
        <f t="shared" si="11"/>
        <v>-7.7669919872561444E-2</v>
      </c>
      <c r="L78" s="17">
        <f t="shared" si="12"/>
        <v>-7.7669905432383946E-2</v>
      </c>
      <c r="M78" s="17" t="str">
        <f t="shared" si="13"/>
        <v/>
      </c>
    </row>
    <row r="79" spans="2:13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7"/>
        <v>22368858</v>
      </c>
      <c r="H79" s="8">
        <f t="shared" si="8"/>
        <v>5.1020396177072547E-2</v>
      </c>
      <c r="I79" s="8">
        <f t="shared" si="9"/>
        <v>5.1020393957407872E-2</v>
      </c>
      <c r="J79" s="8">
        <f t="shared" si="10"/>
        <v>5.1020255611715637E-2</v>
      </c>
      <c r="K79" s="8">
        <f t="shared" si="11"/>
        <v>5.1020334402081202E-2</v>
      </c>
      <c r="L79" s="17">
        <f t="shared" si="12"/>
        <v>5.1020364054076506E-2</v>
      </c>
      <c r="M79" s="17" t="str">
        <f t="shared" si="13"/>
        <v/>
      </c>
    </row>
    <row r="80" spans="2:13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7"/>
        <v>21934511</v>
      </c>
      <c r="H80" s="8">
        <f t="shared" si="8"/>
        <v>2.0201910579504601E-2</v>
      </c>
      <c r="I80" s="8">
        <f t="shared" si="9"/>
        <v>2.0201910579504601E-2</v>
      </c>
      <c r="J80" s="8">
        <f t="shared" si="10"/>
        <v>2.0201960407912223E-2</v>
      </c>
      <c r="K80" s="8">
        <f t="shared" si="11"/>
        <v>2.0201991290585752E-2</v>
      </c>
      <c r="L80" s="17">
        <f t="shared" si="12"/>
        <v>2.0201937045509322E-2</v>
      </c>
      <c r="M80" s="17" t="str">
        <f t="shared" si="13"/>
        <v/>
      </c>
    </row>
    <row r="81" spans="2:13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7"/>
        <v>21282992</v>
      </c>
      <c r="H81" s="8">
        <f t="shared" si="8"/>
        <v>-2.0000020464958745E-2</v>
      </c>
      <c r="I81" s="8">
        <f t="shared" si="9"/>
        <v>-1.9999894264370766E-2</v>
      </c>
      <c r="J81" s="8">
        <f t="shared" si="10"/>
        <v>-1.9999941395793086E-2</v>
      </c>
      <c r="K81" s="8">
        <f t="shared" si="11"/>
        <v>-1.9999971663902771E-2</v>
      </c>
      <c r="L81" s="17">
        <f t="shared" si="12"/>
        <v>-1.9999965004919074E-2</v>
      </c>
      <c r="M81" s="17" t="str">
        <f t="shared" si="13"/>
        <v/>
      </c>
    </row>
    <row r="82" spans="2:13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7"/>
        <v>21717338</v>
      </c>
      <c r="H82" s="8">
        <f t="shared" si="8"/>
        <v>-4.7619036017596983E-2</v>
      </c>
      <c r="I82" s="8">
        <f t="shared" si="9"/>
        <v>-4.7619194570744261E-2</v>
      </c>
      <c r="J82" s="8">
        <f t="shared" si="10"/>
        <v>-4.7618914729671169E-2</v>
      </c>
      <c r="K82" s="8">
        <f t="shared" si="11"/>
        <v>-4.7618983364854484E-2</v>
      </c>
      <c r="L82" s="17">
        <f t="shared" si="12"/>
        <v>-4.7619051795569911E-2</v>
      </c>
      <c r="M82" s="17" t="str">
        <f t="shared" si="13"/>
        <v/>
      </c>
    </row>
    <row r="83" spans="2:13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7"/>
        <v>21065819</v>
      </c>
      <c r="H83" s="8">
        <f t="shared" si="8"/>
        <v>-2.0202039777469372E-2</v>
      </c>
      <c r="I83" s="8">
        <f t="shared" si="9"/>
        <v>-2.0202082843457703E-2</v>
      </c>
      <c r="J83" s="8">
        <f t="shared" si="10"/>
        <v>-2.0201960407912334E-2</v>
      </c>
      <c r="K83" s="8">
        <f t="shared" si="11"/>
        <v>-2.0201991290585752E-2</v>
      </c>
      <c r="L83" s="17">
        <f t="shared" si="12"/>
        <v>-2.0202030068046883E-2</v>
      </c>
      <c r="M83" s="17" t="str">
        <f t="shared" si="13"/>
        <v/>
      </c>
    </row>
    <row r="84" spans="2:13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7"/>
        <v>44440851</v>
      </c>
      <c r="H84" s="8">
        <f t="shared" si="8"/>
        <v>4.2105303611303935E-2</v>
      </c>
      <c r="I84" s="8">
        <f t="shared" si="9"/>
        <v>4.2105236646057032E-2</v>
      </c>
      <c r="J84" s="8">
        <f t="shared" si="10"/>
        <v>4.210529232923288E-2</v>
      </c>
      <c r="K84" s="8">
        <f t="shared" si="11"/>
        <v>4.2105228031466657E-2</v>
      </c>
      <c r="L84" s="17">
        <f t="shared" si="12"/>
        <v>4.2105264638900852E-2</v>
      </c>
      <c r="M84" s="17" t="str">
        <f t="shared" si="13"/>
        <v/>
      </c>
    </row>
    <row r="85" spans="2:13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7"/>
        <v>45338647</v>
      </c>
      <c r="H85" s="8">
        <f t="shared" si="8"/>
        <v>6.3157922848533277E-2</v>
      </c>
      <c r="I85" s="8">
        <f t="shared" si="9"/>
        <v>6.3157898393647383E-2</v>
      </c>
      <c r="J85" s="8">
        <f t="shared" si="10"/>
        <v>6.3158045081430858E-2</v>
      </c>
      <c r="K85" s="8">
        <f t="shared" si="11"/>
        <v>6.3157887141938707E-2</v>
      </c>
      <c r="L85" s="17">
        <f t="shared" si="12"/>
        <v>6.3157920407615809E-2</v>
      </c>
      <c r="M85" s="17" t="str">
        <f t="shared" si="13"/>
        <v/>
      </c>
    </row>
    <row r="86" spans="2:13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7"/>
        <v>22368858</v>
      </c>
      <c r="H86" s="8">
        <f t="shared" si="8"/>
        <v>0</v>
      </c>
      <c r="I86" s="8">
        <f t="shared" si="9"/>
        <v>0</v>
      </c>
      <c r="J86" s="8">
        <f t="shared" si="10"/>
        <v>0</v>
      </c>
      <c r="K86" s="8">
        <f t="shared" si="11"/>
        <v>0</v>
      </c>
      <c r="L86" s="17">
        <f t="shared" si="12"/>
        <v>0</v>
      </c>
      <c r="M86" s="17" t="str">
        <f t="shared" si="13"/>
        <v/>
      </c>
    </row>
    <row r="87" spans="2:13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7"/>
        <v>20848645</v>
      </c>
      <c r="H87" s="8">
        <f t="shared" si="8"/>
        <v>-4.9504940464189851E-2</v>
      </c>
      <c r="I87" s="8">
        <f t="shared" si="9"/>
        <v>-4.9504940464189851E-2</v>
      </c>
      <c r="J87" s="8">
        <f t="shared" si="10"/>
        <v>-4.950480687136416E-2</v>
      </c>
      <c r="K87" s="8">
        <f t="shared" si="11"/>
        <v>-4.9504881050637994E-2</v>
      </c>
      <c r="L87" s="17">
        <f t="shared" si="12"/>
        <v>-4.950491032145643E-2</v>
      </c>
      <c r="M87" s="17" t="str">
        <f t="shared" si="13"/>
        <v/>
      </c>
    </row>
    <row r="88" spans="2:13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7"/>
        <v>20848645</v>
      </c>
      <c r="H88" s="8">
        <f t="shared" si="8"/>
        <v>-2.0408184574093213E-2</v>
      </c>
      <c r="I88" s="8">
        <f t="shared" si="9"/>
        <v>-2.0408227191664796E-2</v>
      </c>
      <c r="J88" s="8">
        <f t="shared" si="10"/>
        <v>-2.0408102244686255E-2</v>
      </c>
      <c r="K88" s="8">
        <f t="shared" si="11"/>
        <v>-2.0408133760832503E-2</v>
      </c>
      <c r="L88" s="17">
        <f t="shared" si="12"/>
        <v>-2.0408173813155628E-2</v>
      </c>
      <c r="M88" s="17" t="str">
        <f t="shared" si="13"/>
        <v/>
      </c>
    </row>
    <row r="89" spans="2:13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7"/>
        <v>21500166</v>
      </c>
      <c r="H89" s="8">
        <f t="shared" si="8"/>
        <v>-9.9999462794833072E-3</v>
      </c>
      <c r="I89" s="8">
        <f t="shared" si="9"/>
        <v>-9.9998618615166901E-3</v>
      </c>
      <c r="J89" s="8">
        <f t="shared" si="10"/>
        <v>-9.9999706978965985E-3</v>
      </c>
      <c r="K89" s="8">
        <f t="shared" si="11"/>
        <v>-9.9999858319513857E-3</v>
      </c>
      <c r="L89" s="17">
        <f t="shared" si="12"/>
        <v>-9.9999364563004844E-3</v>
      </c>
      <c r="M89" s="17" t="str">
        <f t="shared" si="13"/>
        <v/>
      </c>
    </row>
    <row r="90" spans="2:13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7"/>
        <v>22803205</v>
      </c>
      <c r="H90" s="8">
        <f t="shared" si="8"/>
        <v>8.2474176506307284E-2</v>
      </c>
      <c r="I90" s="8">
        <f t="shared" si="9"/>
        <v>8.247431199322186E-2</v>
      </c>
      <c r="J90" s="8">
        <f t="shared" si="10"/>
        <v>8.2473977663081843E-2</v>
      </c>
      <c r="K90" s="8">
        <f t="shared" si="11"/>
        <v>8.2474106340329367E-2</v>
      </c>
      <c r="L90" s="17">
        <f t="shared" si="12"/>
        <v>8.247417297186499E-2</v>
      </c>
      <c r="M90" s="17" t="str">
        <f t="shared" si="13"/>
        <v/>
      </c>
    </row>
    <row r="91" spans="2:13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7"/>
        <v>44889749</v>
      </c>
      <c r="H91" s="8">
        <f t="shared" si="8"/>
        <v>1.0101003787368557E-2</v>
      </c>
      <c r="I91" s="8">
        <f t="shared" si="9"/>
        <v>1.010098316280561E-2</v>
      </c>
      <c r="J91" s="8">
        <f t="shared" si="10"/>
        <v>1.0101067956934884E-2</v>
      </c>
      <c r="K91" s="8">
        <f t="shared" si="11"/>
        <v>1.0101066923787538E-2</v>
      </c>
      <c r="L91" s="17">
        <f t="shared" si="12"/>
        <v>1.0101021692856316E-2</v>
      </c>
      <c r="M91" s="17" t="str">
        <f t="shared" si="13"/>
        <v/>
      </c>
    </row>
    <row r="92" spans="2:13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7"/>
        <v>42645261</v>
      </c>
      <c r="H92" s="8">
        <f t="shared" si="8"/>
        <v>-5.9405965464955024E-2</v>
      </c>
      <c r="I92" s="8">
        <f t="shared" si="9"/>
        <v>-5.9405943829297758E-2</v>
      </c>
      <c r="J92" s="8">
        <f t="shared" si="10"/>
        <v>-5.9406073606481757E-2</v>
      </c>
      <c r="K92" s="8">
        <f t="shared" si="11"/>
        <v>-5.940593387471782E-2</v>
      </c>
      <c r="L92" s="17">
        <f t="shared" si="12"/>
        <v>-5.9405963305433462E-2</v>
      </c>
      <c r="M92" s="17" t="str">
        <f t="shared" si="13"/>
        <v/>
      </c>
    </row>
    <row r="93" spans="2:13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7"/>
        <v>21065819</v>
      </c>
      <c r="H93" s="8">
        <f t="shared" si="8"/>
        <v>-5.8252364491358177E-2</v>
      </c>
      <c r="I93" s="8">
        <f t="shared" si="9"/>
        <v>-5.8252444867136766E-2</v>
      </c>
      <c r="J93" s="8">
        <f t="shared" si="10"/>
        <v>-5.8252261464194932E-2</v>
      </c>
      <c r="K93" s="8">
        <f t="shared" si="11"/>
        <v>-5.825234705599458E-2</v>
      </c>
      <c r="L93" s="17">
        <f t="shared" si="12"/>
        <v>-5.8252370326638991E-2</v>
      </c>
      <c r="M93" s="17" t="str">
        <f t="shared" si="13"/>
        <v/>
      </c>
    </row>
    <row r="94" spans="2:13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7"/>
        <v>22803205</v>
      </c>
      <c r="H94" s="8">
        <f t="shared" si="8"/>
        <v>9.3750033308853453E-2</v>
      </c>
      <c r="I94" s="8">
        <f t="shared" si="9"/>
        <v>9.3750122132463032E-2</v>
      </c>
      <c r="J94" s="8">
        <f t="shared" si="10"/>
        <v>9.3749713846681182E-2</v>
      </c>
      <c r="K94" s="8">
        <f t="shared" si="11"/>
        <v>9.3749861640158194E-2</v>
      </c>
      <c r="L94" s="17">
        <f t="shared" si="12"/>
        <v>9.3749977516524474E-2</v>
      </c>
      <c r="M94" s="17" t="str">
        <f t="shared" si="13"/>
        <v/>
      </c>
    </row>
    <row r="95" spans="2:13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7"/>
        <v>22368858</v>
      </c>
      <c r="H95" s="8">
        <f t="shared" si="8"/>
        <v>7.2916677769617744E-2</v>
      </c>
      <c r="I95" s="8">
        <f t="shared" si="9"/>
        <v>7.2916722181422644E-2</v>
      </c>
      <c r="J95" s="8">
        <f t="shared" si="10"/>
        <v>7.2916444102974154E-2</v>
      </c>
      <c r="K95" s="8">
        <f t="shared" si="11"/>
        <v>7.2916559053456398E-2</v>
      </c>
      <c r="L95" s="17">
        <f t="shared" si="12"/>
        <v>7.2916633191269842E-2</v>
      </c>
      <c r="M95" s="17" t="str">
        <f t="shared" si="13"/>
        <v/>
      </c>
    </row>
    <row r="96" spans="2:13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7"/>
        <v>22151685</v>
      </c>
      <c r="H96" s="8">
        <f t="shared" si="8"/>
        <v>3.0302995067221783E-2</v>
      </c>
      <c r="I96" s="8">
        <f t="shared" si="9"/>
        <v>3.0302952001233452E-2</v>
      </c>
      <c r="J96" s="8">
        <f t="shared" si="10"/>
        <v>3.0302940611868445E-2</v>
      </c>
      <c r="K96" s="8">
        <f t="shared" si="11"/>
        <v>3.0302986935878629E-2</v>
      </c>
      <c r="L96" s="17">
        <f t="shared" si="12"/>
        <v>3.0302975335167126E-2</v>
      </c>
      <c r="M96" s="17" t="str">
        <f t="shared" si="13"/>
        <v/>
      </c>
    </row>
    <row r="97" spans="2:13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7"/>
        <v>22586032</v>
      </c>
      <c r="H97" s="8">
        <f t="shared" si="8"/>
        <v>-9.5237584774265915E-3</v>
      </c>
      <c r="I97" s="8">
        <f t="shared" si="9"/>
        <v>-9.5238389141488744E-3</v>
      </c>
      <c r="J97" s="8">
        <f t="shared" si="10"/>
        <v>-9.523782945934256E-3</v>
      </c>
      <c r="K97" s="8">
        <f t="shared" si="11"/>
        <v>-9.5237966729708745E-3</v>
      </c>
      <c r="L97" s="17">
        <f t="shared" si="12"/>
        <v>-9.5237928177200892E-3</v>
      </c>
      <c r="M97" s="17" t="str">
        <f t="shared" si="13"/>
        <v/>
      </c>
    </row>
    <row r="98" spans="2:13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7"/>
        <v>46685339</v>
      </c>
      <c r="H98" s="8">
        <f t="shared" si="8"/>
        <v>3.9999975247999586E-2</v>
      </c>
      <c r="I98" s="8">
        <f t="shared" si="9"/>
        <v>4.0000059404803556E-2</v>
      </c>
      <c r="J98" s="8">
        <f t="shared" si="10"/>
        <v>4.0000024301966475E-2</v>
      </c>
      <c r="K98" s="8">
        <f t="shared" si="11"/>
        <v>3.9999965727999465E-2</v>
      </c>
      <c r="L98" s="17">
        <f t="shared" si="12"/>
        <v>4.0000000891072141E-2</v>
      </c>
      <c r="M98" s="17" t="str">
        <f t="shared" si="13"/>
        <v/>
      </c>
    </row>
    <row r="99" spans="2:13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7"/>
        <v>43094158</v>
      </c>
      <c r="H99" s="8">
        <f t="shared" si="8"/>
        <v>1.052630961861456E-2</v>
      </c>
      <c r="I99" s="8">
        <f t="shared" si="9"/>
        <v>1.052628744923334E-2</v>
      </c>
      <c r="J99" s="8">
        <f t="shared" si="10"/>
        <v>1.0526376376098989E-2</v>
      </c>
      <c r="K99" s="8">
        <f t="shared" si="11"/>
        <v>1.0526284460497415E-2</v>
      </c>
      <c r="L99" s="17">
        <f t="shared" si="12"/>
        <v>1.0526304435092948E-2</v>
      </c>
      <c r="M99" s="17" t="str">
        <f t="shared" si="13"/>
        <v/>
      </c>
    </row>
    <row r="100" spans="2:13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7"/>
        <v>21500166</v>
      </c>
      <c r="H100" s="8">
        <f t="shared" si="8"/>
        <v>2.0618577092037516E-2</v>
      </c>
      <c r="I100" s="8">
        <f t="shared" si="9"/>
        <v>2.0618621952255056E-2</v>
      </c>
      <c r="J100" s="8">
        <f t="shared" si="10"/>
        <v>2.0618494415770572E-2</v>
      </c>
      <c r="K100" s="8">
        <f t="shared" si="11"/>
        <v>2.0618526585082231E-2</v>
      </c>
      <c r="L100" s="17">
        <f t="shared" si="12"/>
        <v>2.0618566978098496E-2</v>
      </c>
      <c r="M100" s="17" t="str">
        <f t="shared" si="13"/>
        <v/>
      </c>
    </row>
    <row r="101" spans="2:13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7"/>
        <v>21717338</v>
      </c>
      <c r="H101" s="8">
        <f t="shared" si="8"/>
        <v>-4.7619036017596983E-2</v>
      </c>
      <c r="I101" s="8">
        <f t="shared" si="9"/>
        <v>-4.7619194570744261E-2</v>
      </c>
      <c r="J101" s="8">
        <f t="shared" si="10"/>
        <v>-4.7618914729671169E-2</v>
      </c>
      <c r="K101" s="8">
        <f t="shared" si="11"/>
        <v>-4.7618983364854484E-2</v>
      </c>
      <c r="L101" s="17">
        <f t="shared" si="12"/>
        <v>-4.7619051795569911E-2</v>
      </c>
      <c r="M101" s="17" t="str">
        <f t="shared" si="13"/>
        <v/>
      </c>
    </row>
    <row r="102" spans="2:13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7"/>
        <v>21500166</v>
      </c>
      <c r="H102" s="8">
        <f t="shared" si="8"/>
        <v>-3.8834868267379141E-2</v>
      </c>
      <c r="I102" s="8">
        <f t="shared" si="9"/>
        <v>-3.8834908053391737E-2</v>
      </c>
      <c r="J102" s="8">
        <f t="shared" si="10"/>
        <v>-3.8834840976129992E-2</v>
      </c>
      <c r="K102" s="8">
        <f t="shared" si="11"/>
        <v>-3.8834898037329757E-2</v>
      </c>
      <c r="L102" s="17">
        <f t="shared" si="12"/>
        <v>-3.8834883747753235E-2</v>
      </c>
      <c r="M102" s="17" t="str">
        <f t="shared" si="13"/>
        <v/>
      </c>
    </row>
    <row r="103" spans="2:13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7"/>
        <v>20631472</v>
      </c>
      <c r="H103" s="8">
        <f t="shared" si="8"/>
        <v>-6.8627457127354408E-2</v>
      </c>
      <c r="I103" s="8">
        <f t="shared" si="9"/>
        <v>-6.8627501795281876E-2</v>
      </c>
      <c r="J103" s="8">
        <f t="shared" si="10"/>
        <v>-6.8627253830511492E-2</v>
      </c>
      <c r="K103" s="8">
        <f t="shared" si="11"/>
        <v>-6.8627355655187183E-2</v>
      </c>
      <c r="L103" s="17">
        <f t="shared" si="12"/>
        <v>-6.8627420442282427E-2</v>
      </c>
      <c r="M103" s="17" t="str">
        <f t="shared" si="13"/>
        <v/>
      </c>
    </row>
    <row r="104" spans="2:13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7"/>
        <v>20631472</v>
      </c>
      <c r="H104" s="8">
        <f t="shared" si="8"/>
        <v>-8.6538485189716519E-2</v>
      </c>
      <c r="I104" s="8">
        <f t="shared" si="9"/>
        <v>-8.6538567180733938E-2</v>
      </c>
      <c r="J104" s="8">
        <f t="shared" si="10"/>
        <v>-8.6538217715457999E-2</v>
      </c>
      <c r="K104" s="8">
        <f t="shared" si="11"/>
        <v>-8.6538343646038518E-2</v>
      </c>
      <c r="L104" s="17">
        <f t="shared" si="12"/>
        <v>-8.6538441103775954E-2</v>
      </c>
      <c r="M104" s="17" t="str">
        <f t="shared" si="13"/>
        <v/>
      </c>
    </row>
    <row r="105" spans="2:13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7"/>
        <v>43094158</v>
      </c>
      <c r="H105" s="8">
        <f t="shared" si="8"/>
        <v>-7.6923090653846726E-2</v>
      </c>
      <c r="I105" s="8">
        <f t="shared" si="9"/>
        <v>-7.6923107435897475E-2</v>
      </c>
      <c r="J105" s="8">
        <f t="shared" si="10"/>
        <v>-7.6923121860144161E-2</v>
      </c>
      <c r="K105" s="8">
        <f t="shared" si="11"/>
        <v>-7.69230959349122E-2</v>
      </c>
      <c r="L105" s="17">
        <f t="shared" si="12"/>
        <v>-7.6923099990770072E-2</v>
      </c>
      <c r="M105" s="17" t="str">
        <f t="shared" si="13"/>
        <v/>
      </c>
    </row>
    <row r="106" spans="2:13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7"/>
        <v>46685339</v>
      </c>
      <c r="H106" s="8">
        <f t="shared" si="8"/>
        <v>8.3333349447917593E-2</v>
      </c>
      <c r="I106" s="8">
        <f t="shared" si="9"/>
        <v>8.3333369143519853E-2</v>
      </c>
      <c r="J106" s="8">
        <f t="shared" si="10"/>
        <v>8.3333386071977378E-2</v>
      </c>
      <c r="K106" s="8">
        <f t="shared" si="11"/>
        <v>8.3333355645834883E-2</v>
      </c>
      <c r="L106" s="17">
        <f t="shared" si="12"/>
        <v>8.3333360405835055E-2</v>
      </c>
      <c r="M106" s="17" t="str">
        <f t="shared" si="13"/>
        <v/>
      </c>
    </row>
    <row r="107" spans="2:13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7"/>
        <v>21065819</v>
      </c>
      <c r="H107" s="8">
        <f t="shared" si="8"/>
        <v>-2.0202039777469372E-2</v>
      </c>
      <c r="I107" s="8">
        <f t="shared" si="9"/>
        <v>-2.0202082843457703E-2</v>
      </c>
      <c r="J107" s="8">
        <f t="shared" si="10"/>
        <v>-2.0201960407912334E-2</v>
      </c>
      <c r="K107" s="8">
        <f t="shared" si="11"/>
        <v>-2.0201991290585752E-2</v>
      </c>
      <c r="L107" s="17">
        <f t="shared" si="12"/>
        <v>-2.0202030068046883E-2</v>
      </c>
      <c r="M107" s="17" t="str">
        <f t="shared" si="13"/>
        <v/>
      </c>
    </row>
    <row r="108" spans="2:13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7"/>
        <v>22586032</v>
      </c>
      <c r="H108" s="8">
        <f t="shared" si="8"/>
        <v>4.0000040929917491E-2</v>
      </c>
      <c r="I108" s="8">
        <f t="shared" si="9"/>
        <v>4.0000129611416524E-2</v>
      </c>
      <c r="J108" s="8">
        <f t="shared" si="10"/>
        <v>3.9999882791586172E-2</v>
      </c>
      <c r="K108" s="8">
        <f t="shared" si="11"/>
        <v>3.9999943327805543E-2</v>
      </c>
      <c r="L108" s="17">
        <f t="shared" si="12"/>
        <v>4.0000022102156363E-2</v>
      </c>
      <c r="M108" s="17" t="str">
        <f t="shared" si="13"/>
        <v/>
      </c>
    </row>
    <row r="109" spans="2:13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7"/>
        <v>21934511</v>
      </c>
      <c r="H109" s="8">
        <f t="shared" si="8"/>
        <v>2.0201910579504601E-2</v>
      </c>
      <c r="I109" s="8">
        <f t="shared" si="9"/>
        <v>2.0201910579504601E-2</v>
      </c>
      <c r="J109" s="8">
        <f t="shared" si="10"/>
        <v>2.0201960407912223E-2</v>
      </c>
      <c r="K109" s="8">
        <f t="shared" si="11"/>
        <v>2.0201991290585752E-2</v>
      </c>
      <c r="L109" s="17">
        <f t="shared" si="12"/>
        <v>2.0201937045509322E-2</v>
      </c>
      <c r="M109" s="17" t="str">
        <f t="shared" si="13"/>
        <v/>
      </c>
    </row>
    <row r="110" spans="2:13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7"/>
        <v>22803205</v>
      </c>
      <c r="H110" s="8">
        <f t="shared" si="8"/>
        <v>0.10526312954991912</v>
      </c>
      <c r="I110" s="8">
        <f t="shared" si="9"/>
        <v>0.10526331851538551</v>
      </c>
      <c r="J110" s="8">
        <f t="shared" si="10"/>
        <v>0.10526283321774055</v>
      </c>
      <c r="K110" s="8">
        <f t="shared" si="11"/>
        <v>0.10526300090805996</v>
      </c>
      <c r="L110" s="17">
        <f t="shared" si="12"/>
        <v>0.10526311452716519</v>
      </c>
      <c r="M110" s="17" t="str">
        <f t="shared" si="13"/>
        <v/>
      </c>
    </row>
    <row r="111" spans="2:13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7"/>
        <v>22151685</v>
      </c>
      <c r="H111" s="8">
        <f t="shared" si="8"/>
        <v>7.3684217612520309E-2</v>
      </c>
      <c r="I111" s="8">
        <f t="shared" si="9"/>
        <v>7.3684269105611211E-2</v>
      </c>
      <c r="J111" s="8">
        <f t="shared" si="10"/>
        <v>7.3683983252418317E-2</v>
      </c>
      <c r="K111" s="8">
        <f t="shared" si="11"/>
        <v>7.3684100635641903E-2</v>
      </c>
      <c r="L111" s="17">
        <f t="shared" si="12"/>
        <v>7.3684175322051626E-2</v>
      </c>
      <c r="M111" s="17" t="str">
        <f t="shared" si="13"/>
        <v/>
      </c>
    </row>
    <row r="112" spans="2:13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7"/>
        <v>44440851</v>
      </c>
      <c r="H112" s="8">
        <f t="shared" si="8"/>
        <v>3.1250046329429626E-2</v>
      </c>
      <c r="I112" s="8">
        <f t="shared" si="9"/>
        <v>3.1250002685764056E-2</v>
      </c>
      <c r="J112" s="8">
        <f t="shared" si="10"/>
        <v>3.1249967038347481E-2</v>
      </c>
      <c r="K112" s="8">
        <f t="shared" si="11"/>
        <v>3.1249997210937241E-2</v>
      </c>
      <c r="L112" s="17">
        <f t="shared" si="12"/>
        <v>3.1250013052813275E-2</v>
      </c>
      <c r="M112" s="17" t="str">
        <f t="shared" si="13"/>
        <v/>
      </c>
    </row>
    <row r="113" spans="2:13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7"/>
        <v>46685339</v>
      </c>
      <c r="H113" s="8">
        <f t="shared" si="8"/>
        <v>0</v>
      </c>
      <c r="I113" s="8">
        <f t="shared" si="9"/>
        <v>0</v>
      </c>
      <c r="J113" s="8">
        <f t="shared" si="10"/>
        <v>0</v>
      </c>
      <c r="K113" s="8">
        <f t="shared" si="11"/>
        <v>0</v>
      </c>
      <c r="L113" s="17">
        <f t="shared" si="12"/>
        <v>0</v>
      </c>
      <c r="M113" s="17" t="str">
        <f t="shared" si="13"/>
        <v/>
      </c>
    </row>
    <row r="114" spans="2:13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7"/>
        <v>20848645</v>
      </c>
      <c r="H114" s="8">
        <f t="shared" si="8"/>
        <v>-1.0309354476940369E-2</v>
      </c>
      <c r="I114" s="8">
        <f t="shared" si="9"/>
        <v>-1.0309310976127528E-2</v>
      </c>
      <c r="J114" s="8">
        <f t="shared" si="10"/>
        <v>-1.0309247207885286E-2</v>
      </c>
      <c r="K114" s="8">
        <f t="shared" si="11"/>
        <v>-1.0309263292541115E-2</v>
      </c>
      <c r="L114" s="17">
        <f t="shared" si="12"/>
        <v>-1.0309307224181552E-2</v>
      </c>
      <c r="M114" s="17" t="str">
        <f t="shared" si="13"/>
        <v/>
      </c>
    </row>
    <row r="115" spans="2:13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7"/>
        <v>20631472</v>
      </c>
      <c r="H115" s="8">
        <f t="shared" si="8"/>
        <v>-8.6538485189716519E-2</v>
      </c>
      <c r="I115" s="8">
        <f t="shared" si="9"/>
        <v>-8.6538567180733938E-2</v>
      </c>
      <c r="J115" s="8">
        <f t="shared" si="10"/>
        <v>-8.6538217715457999E-2</v>
      </c>
      <c r="K115" s="8">
        <f t="shared" si="11"/>
        <v>-8.6538343646038518E-2</v>
      </c>
      <c r="L115" s="17">
        <f t="shared" si="12"/>
        <v>-8.6538441103775954E-2</v>
      </c>
      <c r="M115" s="17" t="str">
        <f t="shared" si="13"/>
        <v/>
      </c>
    </row>
    <row r="116" spans="2:13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7"/>
        <v>21717338</v>
      </c>
      <c r="H116" s="8">
        <f t="shared" si="8"/>
        <v>-9.9009374369968262E-3</v>
      </c>
      <c r="I116" s="8">
        <f t="shared" si="9"/>
        <v>-9.9010218633988067E-3</v>
      </c>
      <c r="J116" s="8">
        <f t="shared" si="10"/>
        <v>-9.9009613742728764E-3</v>
      </c>
      <c r="K116" s="8">
        <f t="shared" si="11"/>
        <v>-9.9009762101276433E-3</v>
      </c>
      <c r="L116" s="17">
        <f t="shared" si="12"/>
        <v>-9.9009729462398166E-3</v>
      </c>
      <c r="M116" s="17" t="str">
        <f t="shared" si="13"/>
        <v/>
      </c>
    </row>
    <row r="117" spans="2:13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7"/>
        <v>22803205</v>
      </c>
      <c r="H117" s="8">
        <f t="shared" si="8"/>
        <v>0</v>
      </c>
      <c r="I117" s="8">
        <f t="shared" si="9"/>
        <v>0</v>
      </c>
      <c r="J117" s="8">
        <f t="shared" si="10"/>
        <v>0</v>
      </c>
      <c r="K117" s="8">
        <f t="shared" si="11"/>
        <v>0</v>
      </c>
      <c r="L117" s="17">
        <f t="shared" si="12"/>
        <v>0</v>
      </c>
      <c r="M117" s="17" t="str">
        <f t="shared" si="13"/>
        <v/>
      </c>
    </row>
    <row r="118" spans="2:13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7"/>
        <v>22151685</v>
      </c>
      <c r="H118" s="8">
        <f t="shared" si="8"/>
        <v>0</v>
      </c>
      <c r="I118" s="8">
        <f t="shared" si="9"/>
        <v>0</v>
      </c>
      <c r="J118" s="8">
        <f t="shared" si="10"/>
        <v>0</v>
      </c>
      <c r="K118" s="8">
        <f t="shared" si="11"/>
        <v>0</v>
      </c>
      <c r="L118" s="17">
        <f t="shared" si="12"/>
        <v>0</v>
      </c>
      <c r="M118" s="17" t="str">
        <f t="shared" si="13"/>
        <v/>
      </c>
    </row>
    <row r="119" spans="2:13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7"/>
        <v>47134236</v>
      </c>
      <c r="H119" s="8">
        <f t="shared" si="8"/>
        <v>6.0606022724211339E-2</v>
      </c>
      <c r="I119" s="8">
        <f t="shared" si="9"/>
        <v>6.0606065656974017E-2</v>
      </c>
      <c r="J119" s="8">
        <f t="shared" si="10"/>
        <v>6.0606203179589313E-2</v>
      </c>
      <c r="K119" s="8">
        <f t="shared" si="11"/>
        <v>6.060605536088115E-2</v>
      </c>
      <c r="L119" s="17">
        <f t="shared" si="12"/>
        <v>6.0606062651680448E-2</v>
      </c>
      <c r="M119" s="17" t="str">
        <f t="shared" si="13"/>
        <v/>
      </c>
    </row>
    <row r="120" spans="2:13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7"/>
        <v>46236441</v>
      </c>
      <c r="H120" s="8">
        <f t="shared" si="8"/>
        <v>-9.6153788942305862E-3</v>
      </c>
      <c r="I120" s="8">
        <f t="shared" si="9"/>
        <v>-9.6154380128206096E-3</v>
      </c>
      <c r="J120" s="8">
        <f t="shared" si="10"/>
        <v>-9.6154389143408014E-3</v>
      </c>
      <c r="K120" s="8">
        <f t="shared" si="11"/>
        <v>-9.6153560976317554E-3</v>
      </c>
      <c r="L120" s="17">
        <f t="shared" si="12"/>
        <v>-9.6153955313466044E-3</v>
      </c>
      <c r="M120" s="17" t="str">
        <f t="shared" si="13"/>
        <v/>
      </c>
    </row>
    <row r="121" spans="2:13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7"/>
        <v>20631472</v>
      </c>
      <c r="H121" s="8">
        <f t="shared" si="8"/>
        <v>-1.0416611151910726E-2</v>
      </c>
      <c r="I121" s="8">
        <f t="shared" si="9"/>
        <v>-1.0416699975520194E-2</v>
      </c>
      <c r="J121" s="8">
        <f t="shared" si="10"/>
        <v>-1.0416634871853403E-2</v>
      </c>
      <c r="K121" s="8">
        <f t="shared" si="11"/>
        <v>-1.0416651293350898E-2</v>
      </c>
      <c r="L121" s="17">
        <f t="shared" si="12"/>
        <v>-1.0416648180253452E-2</v>
      </c>
      <c r="M121" s="17" t="str">
        <f t="shared" si="13"/>
        <v/>
      </c>
    </row>
    <row r="122" spans="2:13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7"/>
        <v>21065819</v>
      </c>
      <c r="H122" s="8">
        <f t="shared" si="8"/>
        <v>2.1052652837560748E-2</v>
      </c>
      <c r="I122" s="8">
        <f t="shared" si="9"/>
        <v>2.1052699606516345E-2</v>
      </c>
      <c r="J122" s="8">
        <f t="shared" si="10"/>
        <v>2.1052566643548154E-2</v>
      </c>
      <c r="K122" s="8">
        <f t="shared" si="11"/>
        <v>2.1052600181612036E-2</v>
      </c>
      <c r="L122" s="17">
        <f t="shared" si="12"/>
        <v>2.1052642293288626E-2</v>
      </c>
      <c r="M122" s="17" t="str">
        <f t="shared" si="13"/>
        <v/>
      </c>
    </row>
    <row r="123" spans="2:13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7"/>
        <v>22803205</v>
      </c>
      <c r="H123" s="8">
        <f t="shared" si="8"/>
        <v>4.9999987209400798E-2</v>
      </c>
      <c r="I123" s="8">
        <f t="shared" si="9"/>
        <v>5.0000162014270488E-2</v>
      </c>
      <c r="J123" s="8">
        <f t="shared" si="10"/>
        <v>4.9999853489482771E-2</v>
      </c>
      <c r="K123" s="8">
        <f t="shared" si="11"/>
        <v>4.9999929159756817E-2</v>
      </c>
      <c r="L123" s="17">
        <f t="shared" si="12"/>
        <v>5.0000004604615844E-2</v>
      </c>
      <c r="M123" s="17" t="str">
        <f t="shared" si="13"/>
        <v/>
      </c>
    </row>
    <row r="124" spans="2:13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7"/>
        <v>21282992</v>
      </c>
      <c r="H124" s="8">
        <f t="shared" si="8"/>
        <v>-6.6666674787682179E-2</v>
      </c>
      <c r="I124" s="8">
        <f t="shared" si="9"/>
        <v>-6.6666709978745686E-2</v>
      </c>
      <c r="J124" s="8">
        <f t="shared" si="10"/>
        <v>-6.666648062153957E-2</v>
      </c>
      <c r="K124" s="8">
        <f t="shared" si="11"/>
        <v>-6.6666576710796233E-2</v>
      </c>
      <c r="L124" s="17">
        <f t="shared" si="12"/>
        <v>-6.6666637431010201E-2</v>
      </c>
      <c r="M124" s="17" t="str">
        <f t="shared" si="13"/>
        <v/>
      </c>
    </row>
    <row r="125" spans="2:13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7"/>
        <v>20848645</v>
      </c>
      <c r="H125" s="8">
        <f t="shared" si="8"/>
        <v>-5.8823588422601936E-2</v>
      </c>
      <c r="I125" s="8">
        <f t="shared" si="9"/>
        <v>-5.8823549082044568E-2</v>
      </c>
      <c r="J125" s="8">
        <f t="shared" si="10"/>
        <v>-5.8823360426152771E-2</v>
      </c>
      <c r="K125" s="8">
        <f t="shared" si="11"/>
        <v>-5.8823447704446141E-2</v>
      </c>
      <c r="L125" s="17">
        <f t="shared" si="12"/>
        <v>-5.8823516134325682E-2</v>
      </c>
      <c r="M125" s="17" t="str">
        <f t="shared" si="13"/>
        <v/>
      </c>
    </row>
    <row r="126" spans="2:13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7"/>
        <v>43094158</v>
      </c>
      <c r="H126" s="8">
        <f t="shared" si="8"/>
        <v>-8.5714294133333757E-2</v>
      </c>
      <c r="I126" s="8">
        <f t="shared" si="9"/>
        <v>-8.5714292449523999E-2</v>
      </c>
      <c r="J126" s="8">
        <f t="shared" si="10"/>
        <v>-8.5714379395328555E-2</v>
      </c>
      <c r="K126" s="8">
        <f t="shared" si="11"/>
        <v>-8.5714278719999482E-2</v>
      </c>
      <c r="L126" s="17">
        <f t="shared" si="12"/>
        <v>-8.5714299050057785E-2</v>
      </c>
      <c r="M126" s="17" t="str">
        <f t="shared" si="13"/>
        <v/>
      </c>
    </row>
    <row r="127" spans="2:13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7"/>
        <v>43991955</v>
      </c>
      <c r="H127" s="8">
        <f t="shared" si="8"/>
        <v>-4.8543660156469937E-2</v>
      </c>
      <c r="I127" s="8">
        <f t="shared" si="9"/>
        <v>-4.8543641102708923E-2</v>
      </c>
      <c r="J127" s="8">
        <f t="shared" si="10"/>
        <v>-4.8543572876802443E-2</v>
      </c>
      <c r="K127" s="8">
        <f t="shared" si="11"/>
        <v>-4.8543710318409317E-2</v>
      </c>
      <c r="L127" s="17">
        <f t="shared" si="12"/>
        <v>-4.8543658453296556E-2</v>
      </c>
      <c r="M127" s="17" t="str">
        <f t="shared" si="13"/>
        <v/>
      </c>
    </row>
    <row r="128" spans="2:13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7"/>
        <v>21717338</v>
      </c>
      <c r="H128" s="8">
        <f t="shared" si="8"/>
        <v>5.2631564774959561E-2</v>
      </c>
      <c r="I128" s="8">
        <f t="shared" si="9"/>
        <v>5.2631569499094866E-2</v>
      </c>
      <c r="J128" s="8">
        <f t="shared" si="10"/>
        <v>5.2631416608870385E-2</v>
      </c>
      <c r="K128" s="8">
        <f t="shared" si="11"/>
        <v>5.2631500454030089E-2</v>
      </c>
      <c r="L128" s="17">
        <f t="shared" si="12"/>
        <v>5.2631533028763E-2</v>
      </c>
      <c r="M128" s="17" t="str">
        <f t="shared" si="13"/>
        <v/>
      </c>
    </row>
    <row r="129" spans="2:13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7"/>
        <v>22151685</v>
      </c>
      <c r="H129" s="8">
        <f t="shared" si="8"/>
        <v>5.15463767991724E-2</v>
      </c>
      <c r="I129" s="8">
        <f t="shared" si="9"/>
        <v>5.1546379064839387E-2</v>
      </c>
      <c r="J129" s="8">
        <f t="shared" si="10"/>
        <v>5.1546236039426319E-2</v>
      </c>
      <c r="K129" s="8">
        <f t="shared" si="11"/>
        <v>5.154631646270591E-2</v>
      </c>
      <c r="L129" s="17">
        <f t="shared" si="12"/>
        <v>5.154634623984955E-2</v>
      </c>
      <c r="M129" s="17" t="str">
        <f t="shared" si="13"/>
        <v/>
      </c>
    </row>
    <row r="130" spans="2:13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7"/>
        <v>22803205</v>
      </c>
      <c r="H130" s="8">
        <f t="shared" si="8"/>
        <v>0</v>
      </c>
      <c r="I130" s="8">
        <f t="shared" si="9"/>
        <v>0</v>
      </c>
      <c r="J130" s="8">
        <f t="shared" si="10"/>
        <v>0</v>
      </c>
      <c r="K130" s="8">
        <f t="shared" si="11"/>
        <v>0</v>
      </c>
      <c r="L130" s="17">
        <f t="shared" si="12"/>
        <v>0</v>
      </c>
      <c r="M130" s="17" t="str">
        <f t="shared" si="13"/>
        <v/>
      </c>
    </row>
    <row r="131" spans="2:13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7"/>
        <v>21065819</v>
      </c>
      <c r="H131" s="8">
        <f t="shared" si="8"/>
        <v>-1.0204027028886009E-2</v>
      </c>
      <c r="I131" s="8">
        <f t="shared" si="9"/>
        <v>-1.0204113595832398E-2</v>
      </c>
      <c r="J131" s="8">
        <f t="shared" si="10"/>
        <v>-1.0204051122343127E-2</v>
      </c>
      <c r="K131" s="8">
        <f t="shared" si="11"/>
        <v>-1.0204066880416196E-2</v>
      </c>
      <c r="L131" s="17">
        <f t="shared" si="12"/>
        <v>-1.020406341364033E-2</v>
      </c>
      <c r="M131" s="17" t="str">
        <f t="shared" si="13"/>
        <v/>
      </c>
    </row>
    <row r="132" spans="2:13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14">C132+D132+E132+F132</f>
        <v>21065819</v>
      </c>
      <c r="H132" s="8">
        <f t="shared" si="8"/>
        <v>1.0416744387324872E-2</v>
      </c>
      <c r="I132" s="8">
        <f t="shared" si="9"/>
        <v>1.0416699975520194E-2</v>
      </c>
      <c r="J132" s="8">
        <f t="shared" si="10"/>
        <v>1.0416634871853514E-2</v>
      </c>
      <c r="K132" s="8">
        <f t="shared" si="11"/>
        <v>1.0416651293351009E-2</v>
      </c>
      <c r="L132" s="17">
        <f t="shared" si="12"/>
        <v>1.0416696145001181E-2</v>
      </c>
      <c r="M132" s="17" t="str">
        <f t="shared" si="13"/>
        <v/>
      </c>
    </row>
    <row r="133" spans="2:13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14"/>
        <v>45787544</v>
      </c>
      <c r="H133" s="8">
        <f t="shared" si="8"/>
        <v>6.2500028200522362E-2</v>
      </c>
      <c r="I133" s="8">
        <f t="shared" si="9"/>
        <v>6.2500005371527889E-2</v>
      </c>
      <c r="J133" s="8">
        <f t="shared" si="10"/>
        <v>6.2500145031270771E-2</v>
      </c>
      <c r="K133" s="8">
        <f t="shared" si="11"/>
        <v>6.2499994421874705E-2</v>
      </c>
      <c r="L133" s="17">
        <f t="shared" si="12"/>
        <v>6.2500026105626771E-2</v>
      </c>
      <c r="M133" s="17" t="str">
        <f t="shared" si="13"/>
        <v/>
      </c>
    </row>
    <row r="134" spans="2:13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14"/>
        <v>42645261</v>
      </c>
      <c r="H134" s="8">
        <f t="shared" si="8"/>
        <v>-3.061228871137045E-2</v>
      </c>
      <c r="I134" s="8">
        <f t="shared" si="9"/>
        <v>-3.0612246616132155E-2</v>
      </c>
      <c r="J134" s="8">
        <f t="shared" si="10"/>
        <v>-3.061241569997819E-2</v>
      </c>
      <c r="K134" s="8">
        <f t="shared" si="11"/>
        <v>-3.0612241329445955E-2</v>
      </c>
      <c r="L134" s="17">
        <f t="shared" si="12"/>
        <v>-3.061227899510266E-2</v>
      </c>
      <c r="M134" s="17" t="str">
        <f t="shared" si="13"/>
        <v/>
      </c>
    </row>
    <row r="135" spans="2:13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14"/>
        <v>20848645</v>
      </c>
      <c r="H135" s="8">
        <f t="shared" si="8"/>
        <v>-4.0000040929917491E-2</v>
      </c>
      <c r="I135" s="8">
        <f t="shared" si="9"/>
        <v>-3.9999959070079028E-2</v>
      </c>
      <c r="J135" s="8">
        <f t="shared" si="10"/>
        <v>-3.9999882791586283E-2</v>
      </c>
      <c r="K135" s="8">
        <f t="shared" si="11"/>
        <v>-3.9999943327805432E-2</v>
      </c>
      <c r="L135" s="17">
        <f t="shared" si="12"/>
        <v>-3.9999976055997255E-2</v>
      </c>
      <c r="M135" s="17" t="str">
        <f t="shared" si="13"/>
        <v/>
      </c>
    </row>
    <row r="136" spans="2:13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14"/>
        <v>22803205</v>
      </c>
      <c r="H136" s="8">
        <f t="shared" si="8"/>
        <v>2.9411731512286376E-2</v>
      </c>
      <c r="I136" s="8">
        <f t="shared" si="9"/>
        <v>2.9411858139711811E-2</v>
      </c>
      <c r="J136" s="8">
        <f t="shared" si="10"/>
        <v>2.9411680213076385E-2</v>
      </c>
      <c r="K136" s="8">
        <f t="shared" si="11"/>
        <v>2.9411723852223126E-2</v>
      </c>
      <c r="L136" s="17">
        <f t="shared" si="12"/>
        <v>2.9411758067162896E-2</v>
      </c>
      <c r="M136" s="17" t="str">
        <f t="shared" si="13"/>
        <v/>
      </c>
    </row>
    <row r="137" spans="2:13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14"/>
        <v>21934511</v>
      </c>
      <c r="H137" s="8">
        <f t="shared" si="8"/>
        <v>-3.8095277540170391E-2</v>
      </c>
      <c r="I137" s="8">
        <f t="shared" si="9"/>
        <v>-3.8095355656595387E-2</v>
      </c>
      <c r="J137" s="8">
        <f t="shared" si="10"/>
        <v>-3.8095131783736913E-2</v>
      </c>
      <c r="K137" s="8">
        <f t="shared" si="11"/>
        <v>-3.8095186691883498E-2</v>
      </c>
      <c r="L137" s="17">
        <f t="shared" si="12"/>
        <v>-3.8095258977849822E-2</v>
      </c>
      <c r="M137" s="17" t="str">
        <f t="shared" si="13"/>
        <v/>
      </c>
    </row>
    <row r="138" spans="2:13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14"/>
        <v>21065819</v>
      </c>
      <c r="H138" s="8">
        <f t="shared" si="8"/>
        <v>0</v>
      </c>
      <c r="I138" s="8">
        <f t="shared" si="9"/>
        <v>0</v>
      </c>
      <c r="J138" s="8">
        <f t="shared" si="10"/>
        <v>0</v>
      </c>
      <c r="K138" s="8">
        <f t="shared" si="11"/>
        <v>0</v>
      </c>
      <c r="L138" s="17">
        <f t="shared" si="12"/>
        <v>0</v>
      </c>
      <c r="M138" s="17" t="str">
        <f t="shared" si="13"/>
        <v/>
      </c>
    </row>
    <row r="139" spans="2:13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14"/>
        <v>20631472</v>
      </c>
      <c r="H139" s="8">
        <f t="shared" ref="H139:H202" si="15">C139/C132-1</f>
        <v>-2.0618577092037627E-2</v>
      </c>
      <c r="I139" s="8">
        <f t="shared" ref="I139:I202" si="16">D139/D132-1</f>
        <v>-2.0618621952255056E-2</v>
      </c>
      <c r="J139" s="8">
        <f t="shared" ref="J139:J202" si="17">E139/E132-1</f>
        <v>-2.0618494415770461E-2</v>
      </c>
      <c r="K139" s="8">
        <f t="shared" ref="K139:K202" si="18">F139/F132-1</f>
        <v>-2.0618526585082342E-2</v>
      </c>
      <c r="L139" s="17">
        <f t="shared" ref="L139:L202" si="19">G139/G132-1</f>
        <v>-2.0618566978098496E-2</v>
      </c>
      <c r="M139" s="17" t="str">
        <f t="shared" ref="M139:M202" si="20">IF(OR(L139&gt;20%, L139&lt;-20%),L139, "")</f>
        <v/>
      </c>
    </row>
    <row r="140" spans="2:13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14"/>
        <v>44889749</v>
      </c>
      <c r="H140" s="8">
        <f t="shared" si="15"/>
        <v>-1.9607831241829743E-2</v>
      </c>
      <c r="I140" s="8">
        <f t="shared" si="16"/>
        <v>-1.9607871686275313E-2</v>
      </c>
      <c r="J140" s="8">
        <f t="shared" si="17"/>
        <v>-1.9607952142603247E-2</v>
      </c>
      <c r="K140" s="8">
        <f t="shared" si="18"/>
        <v>-1.9607785490191709E-2</v>
      </c>
      <c r="L140" s="17">
        <f t="shared" si="19"/>
        <v>-1.9607843565490168E-2</v>
      </c>
      <c r="M140" s="17" t="str">
        <f t="shared" si="20"/>
        <v/>
      </c>
    </row>
    <row r="141" spans="2:13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14"/>
        <v>47134236</v>
      </c>
      <c r="H141" s="8">
        <f t="shared" si="15"/>
        <v>0.10526316132299196</v>
      </c>
      <c r="I141" s="8">
        <f t="shared" si="16"/>
        <v>0.10526313503970441</v>
      </c>
      <c r="J141" s="8">
        <f t="shared" si="17"/>
        <v>0.10526333741066352</v>
      </c>
      <c r="K141" s="8">
        <f t="shared" si="18"/>
        <v>0.10526311517340559</v>
      </c>
      <c r="L141" s="17">
        <f t="shared" si="19"/>
        <v>0.10526316159725235</v>
      </c>
      <c r="M141" s="17" t="str">
        <f t="shared" si="20"/>
        <v/>
      </c>
    </row>
    <row r="142" spans="2:13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14"/>
        <v>22368858</v>
      </c>
      <c r="H142" s="8">
        <f t="shared" si="15"/>
        <v>7.2916677769617744E-2</v>
      </c>
      <c r="I142" s="8">
        <f t="shared" si="16"/>
        <v>7.2916722181422644E-2</v>
      </c>
      <c r="J142" s="8">
        <f t="shared" si="17"/>
        <v>7.2916444102974154E-2</v>
      </c>
      <c r="K142" s="8">
        <f t="shared" si="18"/>
        <v>7.2916559053456398E-2</v>
      </c>
      <c r="L142" s="17">
        <f t="shared" si="19"/>
        <v>7.2916633191269842E-2</v>
      </c>
      <c r="M142" s="17" t="str">
        <f t="shared" si="20"/>
        <v/>
      </c>
    </row>
    <row r="143" spans="2:13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14"/>
        <v>22368858</v>
      </c>
      <c r="H143" s="8">
        <f t="shared" si="15"/>
        <v>-1.9047638770085196E-2</v>
      </c>
      <c r="I143" s="8">
        <f t="shared" si="16"/>
        <v>-1.9047677828297749E-2</v>
      </c>
      <c r="J143" s="8">
        <f t="shared" si="17"/>
        <v>-1.9047565891868401E-2</v>
      </c>
      <c r="K143" s="8">
        <f t="shared" si="18"/>
        <v>-1.9047593345941749E-2</v>
      </c>
      <c r="L143" s="17">
        <f t="shared" si="19"/>
        <v>-1.9047629488924911E-2</v>
      </c>
      <c r="M143" s="17" t="str">
        <f t="shared" si="20"/>
        <v/>
      </c>
    </row>
    <row r="144" spans="2:13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14"/>
        <v>21934511</v>
      </c>
      <c r="H144" s="8">
        <f t="shared" si="15"/>
        <v>0</v>
      </c>
      <c r="I144" s="8">
        <f t="shared" si="16"/>
        <v>0</v>
      </c>
      <c r="J144" s="8">
        <f t="shared" si="17"/>
        <v>0</v>
      </c>
      <c r="K144" s="8">
        <f t="shared" si="18"/>
        <v>0</v>
      </c>
      <c r="L144" s="17">
        <f t="shared" si="19"/>
        <v>0</v>
      </c>
      <c r="M144" s="17" t="str">
        <f t="shared" si="20"/>
        <v/>
      </c>
    </row>
    <row r="145" spans="2:13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14"/>
        <v>21065819</v>
      </c>
      <c r="H145" s="8">
        <f t="shared" si="15"/>
        <v>0</v>
      </c>
      <c r="I145" s="8">
        <f t="shared" si="16"/>
        <v>0</v>
      </c>
      <c r="J145" s="8">
        <f t="shared" si="17"/>
        <v>0</v>
      </c>
      <c r="K145" s="8">
        <f t="shared" si="18"/>
        <v>0</v>
      </c>
      <c r="L145" s="17">
        <f t="shared" si="19"/>
        <v>0</v>
      </c>
      <c r="M145" s="17" t="str">
        <f t="shared" si="20"/>
        <v/>
      </c>
    </row>
    <row r="146" spans="2:13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14"/>
        <v>22368858</v>
      </c>
      <c r="H146" s="8">
        <f t="shared" si="15"/>
        <v>8.4210476712358373E-2</v>
      </c>
      <c r="I146" s="8">
        <f t="shared" si="16"/>
        <v>8.4210618908869384E-2</v>
      </c>
      <c r="J146" s="8">
        <f t="shared" si="17"/>
        <v>8.4210266574192394E-2</v>
      </c>
      <c r="K146" s="8">
        <f t="shared" si="18"/>
        <v>8.421040072644792E-2</v>
      </c>
      <c r="L146" s="17">
        <f t="shared" si="19"/>
        <v>8.4210472233876565E-2</v>
      </c>
      <c r="M146" s="17" t="str">
        <f t="shared" si="20"/>
        <v/>
      </c>
    </row>
    <row r="147" spans="2:13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14"/>
        <v>47134236</v>
      </c>
      <c r="H147" s="8">
        <f t="shared" si="15"/>
        <v>4.9999969059999483E-2</v>
      </c>
      <c r="I147" s="8">
        <f t="shared" si="16"/>
        <v>5.0000033002668642E-2</v>
      </c>
      <c r="J147" s="8">
        <f t="shared" si="17"/>
        <v>5.0000081006555064E-2</v>
      </c>
      <c r="K147" s="8">
        <f t="shared" si="18"/>
        <v>4.9999935739998946E-2</v>
      </c>
      <c r="L147" s="17">
        <f t="shared" si="19"/>
        <v>4.9999989975439529E-2</v>
      </c>
      <c r="M147" s="17" t="str">
        <f t="shared" si="20"/>
        <v/>
      </c>
    </row>
    <row r="148" spans="2:13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14"/>
        <v>47134236</v>
      </c>
      <c r="H148" s="8">
        <f t="shared" si="15"/>
        <v>0</v>
      </c>
      <c r="I148" s="8">
        <f t="shared" si="16"/>
        <v>0</v>
      </c>
      <c r="J148" s="8">
        <f t="shared" si="17"/>
        <v>0</v>
      </c>
      <c r="K148" s="8">
        <f t="shared" si="18"/>
        <v>0</v>
      </c>
      <c r="L148" s="17">
        <f t="shared" si="19"/>
        <v>0</v>
      </c>
      <c r="M148" s="17" t="str">
        <f t="shared" si="20"/>
        <v/>
      </c>
    </row>
    <row r="149" spans="2:13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14"/>
        <v>21065819</v>
      </c>
      <c r="H149" s="8">
        <f t="shared" si="15"/>
        <v>-5.8252364491358177E-2</v>
      </c>
      <c r="I149" s="8">
        <f t="shared" si="16"/>
        <v>-5.8252444867136766E-2</v>
      </c>
      <c r="J149" s="8">
        <f t="shared" si="17"/>
        <v>-5.8252261464194932E-2</v>
      </c>
      <c r="K149" s="8">
        <f t="shared" si="18"/>
        <v>-5.825234705599458E-2</v>
      </c>
      <c r="L149" s="17">
        <f t="shared" si="19"/>
        <v>-5.8252370326638991E-2</v>
      </c>
      <c r="M149" s="17" t="str">
        <f t="shared" si="20"/>
        <v/>
      </c>
    </row>
    <row r="150" spans="2:13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14"/>
        <v>22586032</v>
      </c>
      <c r="H150" s="8">
        <f t="shared" si="15"/>
        <v>9.7088102022790945E-3</v>
      </c>
      <c r="I150" s="8">
        <f t="shared" si="16"/>
        <v>9.7087684068726254E-3</v>
      </c>
      <c r="J150" s="8">
        <f t="shared" si="17"/>
        <v>9.7087102440325257E-3</v>
      </c>
      <c r="K150" s="8">
        <f t="shared" si="18"/>
        <v>9.708724509332356E-3</v>
      </c>
      <c r="L150" s="17">
        <f t="shared" si="19"/>
        <v>9.7087656419474477E-3</v>
      </c>
      <c r="M150" s="17" t="str">
        <f t="shared" si="20"/>
        <v/>
      </c>
    </row>
    <row r="151" spans="2:13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14"/>
        <v>20631472</v>
      </c>
      <c r="H151" s="8">
        <f t="shared" si="15"/>
        <v>-5.9405877901186677E-2</v>
      </c>
      <c r="I151" s="8">
        <f t="shared" si="16"/>
        <v>-5.9405962327588657E-2</v>
      </c>
      <c r="J151" s="8">
        <f t="shared" si="17"/>
        <v>-5.9405768245637036E-2</v>
      </c>
      <c r="K151" s="8">
        <f t="shared" si="18"/>
        <v>-5.9405857260765527E-2</v>
      </c>
      <c r="L151" s="17">
        <f t="shared" si="19"/>
        <v>-5.9405883267696247E-2</v>
      </c>
      <c r="M151" s="17" t="str">
        <f t="shared" si="20"/>
        <v/>
      </c>
    </row>
    <row r="152" spans="2:13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14"/>
        <v>21500166</v>
      </c>
      <c r="H152" s="8">
        <f t="shared" si="15"/>
        <v>2.0618577092037516E-2</v>
      </c>
      <c r="I152" s="8">
        <f t="shared" si="16"/>
        <v>2.0618621952255056E-2</v>
      </c>
      <c r="J152" s="8">
        <f t="shared" si="17"/>
        <v>2.0618494415770572E-2</v>
      </c>
      <c r="K152" s="8">
        <f t="shared" si="18"/>
        <v>2.0618526585082231E-2</v>
      </c>
      <c r="L152" s="17">
        <f t="shared" si="19"/>
        <v>2.0618566978098496E-2</v>
      </c>
      <c r="M152" s="17" t="str">
        <f t="shared" si="20"/>
        <v/>
      </c>
    </row>
    <row r="153" spans="2:13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14"/>
        <v>22368858</v>
      </c>
      <c r="H153" s="8">
        <f t="shared" si="15"/>
        <v>0</v>
      </c>
      <c r="I153" s="8">
        <f t="shared" si="16"/>
        <v>0</v>
      </c>
      <c r="J153" s="8">
        <f t="shared" si="17"/>
        <v>0</v>
      </c>
      <c r="K153" s="8">
        <f t="shared" si="18"/>
        <v>0</v>
      </c>
      <c r="L153" s="17">
        <f t="shared" si="19"/>
        <v>0</v>
      </c>
      <c r="M153" s="17" t="str">
        <f t="shared" si="20"/>
        <v/>
      </c>
    </row>
    <row r="154" spans="2:13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14"/>
        <v>46685339</v>
      </c>
      <c r="H154" s="8">
        <f t="shared" si="15"/>
        <v>-9.5238039111108508E-3</v>
      </c>
      <c r="I154" s="8">
        <f t="shared" si="16"/>
        <v>-9.523784079575992E-3</v>
      </c>
      <c r="J154" s="8">
        <f t="shared" si="17"/>
        <v>-9.5238627934220998E-3</v>
      </c>
      <c r="K154" s="8">
        <f t="shared" si="18"/>
        <v>-9.5237815466644449E-3</v>
      </c>
      <c r="L154" s="17">
        <f t="shared" si="19"/>
        <v>-9.5237992188946796E-3</v>
      </c>
      <c r="M154" s="17" t="str">
        <f t="shared" si="20"/>
        <v/>
      </c>
    </row>
    <row r="155" spans="2:13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14"/>
        <v>43543056</v>
      </c>
      <c r="H155" s="8">
        <f t="shared" si="15"/>
        <v>-7.6190490222222906E-2</v>
      </c>
      <c r="I155" s="8">
        <f t="shared" si="16"/>
        <v>-7.6190508369948007E-2</v>
      </c>
      <c r="J155" s="8">
        <f t="shared" si="17"/>
        <v>-7.6190516601906455E-2</v>
      </c>
      <c r="K155" s="8">
        <f t="shared" si="18"/>
        <v>-7.6190415573328618E-2</v>
      </c>
      <c r="L155" s="17">
        <f t="shared" si="19"/>
        <v>-7.6190478615162038E-2</v>
      </c>
      <c r="M155" s="17" t="str">
        <f t="shared" si="20"/>
        <v/>
      </c>
    </row>
    <row r="156" spans="2:13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14"/>
        <v>21500166</v>
      </c>
      <c r="H156" s="8">
        <f t="shared" si="15"/>
        <v>2.0618577092037516E-2</v>
      </c>
      <c r="I156" s="8">
        <f t="shared" si="16"/>
        <v>2.0618621952255056E-2</v>
      </c>
      <c r="J156" s="8">
        <f t="shared" si="17"/>
        <v>2.0618494415770572E-2</v>
      </c>
      <c r="K156" s="8">
        <f t="shared" si="18"/>
        <v>2.0618526585082231E-2</v>
      </c>
      <c r="L156" s="17">
        <f t="shared" si="19"/>
        <v>2.0618566978098496E-2</v>
      </c>
      <c r="M156" s="17" t="str">
        <f t="shared" si="20"/>
        <v/>
      </c>
    </row>
    <row r="157" spans="2:13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14"/>
        <v>22368858</v>
      </c>
      <c r="H157" s="8">
        <f t="shared" si="15"/>
        <v>-9.6154555691496668E-3</v>
      </c>
      <c r="I157" s="8">
        <f t="shared" si="16"/>
        <v>-9.6154145736410124E-3</v>
      </c>
      <c r="J157" s="8">
        <f t="shared" si="17"/>
        <v>-9.615357523939827E-3</v>
      </c>
      <c r="K157" s="8">
        <f t="shared" si="18"/>
        <v>-9.6153715162264897E-3</v>
      </c>
      <c r="L157" s="17">
        <f t="shared" si="19"/>
        <v>-9.6154118616319506E-3</v>
      </c>
      <c r="M157" s="17" t="str">
        <f t="shared" si="20"/>
        <v/>
      </c>
    </row>
    <row r="158" spans="2:13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14"/>
        <v>22368858</v>
      </c>
      <c r="H158" s="8">
        <f t="shared" si="15"/>
        <v>8.4210476712358373E-2</v>
      </c>
      <c r="I158" s="8">
        <f t="shared" si="16"/>
        <v>8.4210618908869384E-2</v>
      </c>
      <c r="J158" s="8">
        <f t="shared" si="17"/>
        <v>8.4210266574192394E-2</v>
      </c>
      <c r="K158" s="8">
        <f t="shared" si="18"/>
        <v>8.421040072644792E-2</v>
      </c>
      <c r="L158" s="17">
        <f t="shared" si="19"/>
        <v>8.4210472233876565E-2</v>
      </c>
      <c r="M158" s="17" t="str">
        <f t="shared" si="20"/>
        <v/>
      </c>
    </row>
    <row r="159" spans="2:13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14"/>
        <v>22368858</v>
      </c>
      <c r="H159" s="8">
        <f t="shared" si="15"/>
        <v>4.0403950356973972E-2</v>
      </c>
      <c r="I159" s="8">
        <f t="shared" si="16"/>
        <v>4.0403993422962303E-2</v>
      </c>
      <c r="J159" s="8">
        <f t="shared" si="17"/>
        <v>4.0403920815824668E-2</v>
      </c>
      <c r="K159" s="8">
        <f t="shared" si="18"/>
        <v>4.0403982581171505E-2</v>
      </c>
      <c r="L159" s="17">
        <f t="shared" si="19"/>
        <v>4.0403967113556316E-2</v>
      </c>
      <c r="M159" s="17" t="str">
        <f t="shared" si="20"/>
        <v/>
      </c>
    </row>
    <row r="160" spans="2:13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14"/>
        <v>21065819</v>
      </c>
      <c r="H160" s="8">
        <f t="shared" si="15"/>
        <v>-5.8252364491358177E-2</v>
      </c>
      <c r="I160" s="8">
        <f t="shared" si="16"/>
        <v>-5.8252444867136766E-2</v>
      </c>
      <c r="J160" s="8">
        <f t="shared" si="17"/>
        <v>-5.8252261464194932E-2</v>
      </c>
      <c r="K160" s="8">
        <f t="shared" si="18"/>
        <v>-5.825234705599458E-2</v>
      </c>
      <c r="L160" s="17">
        <f t="shared" si="19"/>
        <v>-5.8252370326638991E-2</v>
      </c>
      <c r="M160" s="17" t="str">
        <f t="shared" si="20"/>
        <v/>
      </c>
    </row>
    <row r="161" spans="2:13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14"/>
        <v>42645261</v>
      </c>
      <c r="H161" s="8">
        <f t="shared" si="15"/>
        <v>-8.6538469548077201E-2</v>
      </c>
      <c r="I161" s="8">
        <f t="shared" si="16"/>
        <v>-8.6538466115384627E-2</v>
      </c>
      <c r="J161" s="8">
        <f t="shared" si="17"/>
        <v>-8.6538560774484963E-2</v>
      </c>
      <c r="K161" s="8">
        <f t="shared" si="18"/>
        <v>-8.6538452032543955E-2</v>
      </c>
      <c r="L161" s="17">
        <f t="shared" si="19"/>
        <v>-8.6538474102115903E-2</v>
      </c>
      <c r="M161" s="17" t="str">
        <f t="shared" si="20"/>
        <v/>
      </c>
    </row>
    <row r="162" spans="2:13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14"/>
        <v>44889749</v>
      </c>
      <c r="H162" s="8">
        <f t="shared" si="15"/>
        <v>3.0927881088322451E-2</v>
      </c>
      <c r="I162" s="8">
        <f t="shared" si="16"/>
        <v>3.0927838559110299E-2</v>
      </c>
      <c r="J162" s="8">
        <f t="shared" si="17"/>
        <v>3.0927800613645529E-2</v>
      </c>
      <c r="K162" s="8">
        <f t="shared" si="18"/>
        <v>3.0927830498458819E-2</v>
      </c>
      <c r="L162" s="17">
        <f t="shared" si="19"/>
        <v>3.0927847599856007E-2</v>
      </c>
      <c r="M162" s="17" t="str">
        <f t="shared" si="20"/>
        <v/>
      </c>
    </row>
    <row r="163" spans="2:13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14"/>
        <v>21934511</v>
      </c>
      <c r="H163" s="8">
        <f t="shared" si="15"/>
        <v>2.0201910579504601E-2</v>
      </c>
      <c r="I163" s="8">
        <f t="shared" si="16"/>
        <v>2.0201910579504601E-2</v>
      </c>
      <c r="J163" s="8">
        <f t="shared" si="17"/>
        <v>2.0201960407912223E-2</v>
      </c>
      <c r="K163" s="8">
        <f t="shared" si="18"/>
        <v>2.0201991290585752E-2</v>
      </c>
      <c r="L163" s="17">
        <f t="shared" si="19"/>
        <v>2.0201937045509322E-2</v>
      </c>
      <c r="M163" s="17" t="str">
        <f t="shared" si="20"/>
        <v/>
      </c>
    </row>
    <row r="164" spans="2:13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14"/>
        <v>22368858</v>
      </c>
      <c r="H164" s="8">
        <f t="shared" si="15"/>
        <v>0</v>
      </c>
      <c r="I164" s="8">
        <f t="shared" si="16"/>
        <v>0</v>
      </c>
      <c r="J164" s="8">
        <f t="shared" si="17"/>
        <v>0</v>
      </c>
      <c r="K164" s="8">
        <f t="shared" si="18"/>
        <v>0</v>
      </c>
      <c r="L164" s="17">
        <f t="shared" si="19"/>
        <v>0</v>
      </c>
      <c r="M164" s="17" t="str">
        <f t="shared" si="20"/>
        <v/>
      </c>
    </row>
    <row r="165" spans="2:13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14"/>
        <v>21934511</v>
      </c>
      <c r="H165" s="8">
        <f t="shared" si="15"/>
        <v>-1.9417496223979036E-2</v>
      </c>
      <c r="I165" s="8">
        <f t="shared" si="16"/>
        <v>-1.9417536813745029E-2</v>
      </c>
      <c r="J165" s="8">
        <f t="shared" si="17"/>
        <v>-1.941742048806494E-2</v>
      </c>
      <c r="K165" s="8">
        <f t="shared" si="18"/>
        <v>-1.9417449018664823E-2</v>
      </c>
      <c r="L165" s="17">
        <f t="shared" si="19"/>
        <v>-1.9417486578885645E-2</v>
      </c>
      <c r="M165" s="17" t="str">
        <f t="shared" si="20"/>
        <v/>
      </c>
    </row>
    <row r="166" spans="2:13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14"/>
        <v>21717338</v>
      </c>
      <c r="H166" s="8">
        <f t="shared" si="15"/>
        <v>-2.9126182245679089E-2</v>
      </c>
      <c r="I166" s="8">
        <f t="shared" si="16"/>
        <v>-2.9126305220617543E-2</v>
      </c>
      <c r="J166" s="8">
        <f t="shared" si="17"/>
        <v>-2.9126130732097466E-2</v>
      </c>
      <c r="K166" s="8">
        <f t="shared" si="18"/>
        <v>-2.912617352799729E-2</v>
      </c>
      <c r="L166" s="17">
        <f t="shared" si="19"/>
        <v>-2.9126207515823954E-2</v>
      </c>
      <c r="M166" s="17" t="str">
        <f t="shared" si="20"/>
        <v/>
      </c>
    </row>
    <row r="167" spans="2:13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14"/>
        <v>22368858</v>
      </c>
      <c r="H167" s="8">
        <f t="shared" si="15"/>
        <v>6.1855599414269768E-2</v>
      </c>
      <c r="I167" s="8">
        <f t="shared" si="16"/>
        <v>6.1855690040966804E-2</v>
      </c>
      <c r="J167" s="8">
        <f t="shared" si="17"/>
        <v>6.1855483247311493E-2</v>
      </c>
      <c r="K167" s="8">
        <f t="shared" si="18"/>
        <v>6.1855579755246914E-2</v>
      </c>
      <c r="L167" s="17">
        <f t="shared" si="19"/>
        <v>6.1855605993766494E-2</v>
      </c>
      <c r="M167" s="17" t="str">
        <f t="shared" si="20"/>
        <v/>
      </c>
    </row>
    <row r="168" spans="2:13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14"/>
        <v>44440851</v>
      </c>
      <c r="H168" s="8">
        <f t="shared" si="15"/>
        <v>4.2105303611303935E-2</v>
      </c>
      <c r="I168" s="8">
        <f t="shared" si="16"/>
        <v>4.2105236646057032E-2</v>
      </c>
      <c r="J168" s="8">
        <f t="shared" si="17"/>
        <v>4.210529232923288E-2</v>
      </c>
      <c r="K168" s="8">
        <f t="shared" si="18"/>
        <v>4.2105228031466657E-2</v>
      </c>
      <c r="L168" s="17">
        <f t="shared" si="19"/>
        <v>4.2105264638900852E-2</v>
      </c>
      <c r="M168" s="17" t="str">
        <f t="shared" si="20"/>
        <v/>
      </c>
    </row>
    <row r="169" spans="2:13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14"/>
        <v>45787544</v>
      </c>
      <c r="H169" s="8">
        <f t="shared" si="15"/>
        <v>1.9999987623999793E-2</v>
      </c>
      <c r="I169" s="8">
        <f t="shared" si="16"/>
        <v>2.0000029702401667E-2</v>
      </c>
      <c r="J169" s="8">
        <f t="shared" si="17"/>
        <v>2.0000113409177178E-2</v>
      </c>
      <c r="K169" s="8">
        <f t="shared" si="18"/>
        <v>1.9999940023998963E-2</v>
      </c>
      <c r="L169" s="17">
        <f t="shared" si="19"/>
        <v>2.000000044553607E-2</v>
      </c>
      <c r="M169" s="17" t="str">
        <f t="shared" si="20"/>
        <v/>
      </c>
    </row>
    <row r="170" spans="2:13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14"/>
        <v>22586032</v>
      </c>
      <c r="H170" s="8">
        <f t="shared" si="15"/>
        <v>2.9703065590196198E-2</v>
      </c>
      <c r="I170" s="8">
        <f t="shared" si="16"/>
        <v>2.9703065590196198E-2</v>
      </c>
      <c r="J170" s="8">
        <f t="shared" si="17"/>
        <v>2.9702884122818407E-2</v>
      </c>
      <c r="K170" s="8">
        <f t="shared" si="18"/>
        <v>2.9702928630382708E-2</v>
      </c>
      <c r="L170" s="17">
        <f t="shared" si="19"/>
        <v>2.9703010019234144E-2</v>
      </c>
      <c r="M170" s="17" t="str">
        <f t="shared" si="20"/>
        <v/>
      </c>
    </row>
    <row r="171" spans="2:13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14"/>
        <v>21065819</v>
      </c>
      <c r="H171" s="8">
        <f t="shared" si="15"/>
        <v>-5.8252364491358177E-2</v>
      </c>
      <c r="I171" s="8">
        <f t="shared" si="16"/>
        <v>-5.8252444867136766E-2</v>
      </c>
      <c r="J171" s="8">
        <f t="shared" si="17"/>
        <v>-5.8252261464194932E-2</v>
      </c>
      <c r="K171" s="8">
        <f t="shared" si="18"/>
        <v>-5.825234705599458E-2</v>
      </c>
      <c r="L171" s="17">
        <f t="shared" si="19"/>
        <v>-5.8252370326638991E-2</v>
      </c>
      <c r="M171" s="17" t="str">
        <f t="shared" si="20"/>
        <v/>
      </c>
    </row>
    <row r="172" spans="2:13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14"/>
        <v>22151685</v>
      </c>
      <c r="H172" s="8">
        <f t="shared" si="15"/>
        <v>9.9010640765997415E-3</v>
      </c>
      <c r="I172" s="8">
        <f t="shared" si="16"/>
        <v>9.9010218633988067E-3</v>
      </c>
      <c r="J172" s="8">
        <f t="shared" si="17"/>
        <v>9.9009613742728764E-3</v>
      </c>
      <c r="K172" s="8">
        <f t="shared" si="18"/>
        <v>9.9009762101276433E-3</v>
      </c>
      <c r="L172" s="17">
        <f t="shared" si="19"/>
        <v>9.9010185364971637E-3</v>
      </c>
      <c r="M172" s="17" t="str">
        <f t="shared" si="20"/>
        <v/>
      </c>
    </row>
    <row r="173" spans="2:13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14"/>
        <v>10207149</v>
      </c>
      <c r="H173" s="8">
        <f t="shared" si="15"/>
        <v>-0.52999996674444205</v>
      </c>
      <c r="I173" s="8">
        <f t="shared" si="16"/>
        <v>-0.53000001193789359</v>
      </c>
      <c r="J173" s="8">
        <f t="shared" si="17"/>
        <v>-0.53000012139442854</v>
      </c>
      <c r="K173" s="8">
        <f t="shared" si="18"/>
        <v>-0.52999995749585405</v>
      </c>
      <c r="L173" s="17">
        <f t="shared" si="19"/>
        <v>-0.52999999355353777</v>
      </c>
      <c r="M173" s="17">
        <f t="shared" si="20"/>
        <v>-0.52999999355353777</v>
      </c>
    </row>
    <row r="174" spans="2:13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14"/>
        <v>21065819</v>
      </c>
      <c r="H174" s="8">
        <f t="shared" si="15"/>
        <v>-5.8252364491358177E-2</v>
      </c>
      <c r="I174" s="8">
        <f t="shared" si="16"/>
        <v>-5.8252444867136766E-2</v>
      </c>
      <c r="J174" s="8">
        <f t="shared" si="17"/>
        <v>-5.8252261464194932E-2</v>
      </c>
      <c r="K174" s="8">
        <f t="shared" si="18"/>
        <v>-5.825234705599458E-2</v>
      </c>
      <c r="L174" s="17">
        <f t="shared" si="19"/>
        <v>-5.8252370326638991E-2</v>
      </c>
      <c r="M174" s="17" t="str">
        <f t="shared" si="20"/>
        <v/>
      </c>
    </row>
    <row r="175" spans="2:13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14"/>
        <v>44889749</v>
      </c>
      <c r="H175" s="8">
        <f t="shared" si="15"/>
        <v>1.0101003787368557E-2</v>
      </c>
      <c r="I175" s="8">
        <f t="shared" si="16"/>
        <v>1.010098316280561E-2</v>
      </c>
      <c r="J175" s="8">
        <f t="shared" si="17"/>
        <v>1.0101067956934884E-2</v>
      </c>
      <c r="K175" s="8">
        <f t="shared" si="18"/>
        <v>1.0101066923787538E-2</v>
      </c>
      <c r="L175" s="17">
        <f t="shared" si="19"/>
        <v>1.0101021692856316E-2</v>
      </c>
      <c r="M175" s="17" t="str">
        <f t="shared" si="20"/>
        <v/>
      </c>
    </row>
    <row r="176" spans="2:13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14"/>
        <v>43543056</v>
      </c>
      <c r="H176" s="8">
        <f t="shared" si="15"/>
        <v>-4.9019638771242713E-2</v>
      </c>
      <c r="I176" s="8">
        <f t="shared" si="16"/>
        <v>-4.9019638771242713E-2</v>
      </c>
      <c r="J176" s="8">
        <f t="shared" si="17"/>
        <v>-4.9019681811052207E-2</v>
      </c>
      <c r="K176" s="8">
        <f t="shared" si="18"/>
        <v>-4.9019547725485668E-2</v>
      </c>
      <c r="L176" s="17">
        <f t="shared" si="19"/>
        <v>-4.9019619833725936E-2</v>
      </c>
      <c r="M176" s="17" t="str">
        <f t="shared" si="20"/>
        <v/>
      </c>
    </row>
    <row r="177" spans="2:13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14"/>
        <v>21282992</v>
      </c>
      <c r="H177" s="8">
        <f t="shared" si="15"/>
        <v>-5.7692364455319778E-2</v>
      </c>
      <c r="I177" s="8">
        <f t="shared" si="16"/>
        <v>-5.7692323459811012E-2</v>
      </c>
      <c r="J177" s="8">
        <f t="shared" si="17"/>
        <v>-5.769214514363874E-2</v>
      </c>
      <c r="K177" s="8">
        <f t="shared" si="18"/>
        <v>-5.7692229097359049E-2</v>
      </c>
      <c r="L177" s="17">
        <f t="shared" si="19"/>
        <v>-5.7692294069183969E-2</v>
      </c>
      <c r="M177" s="17" t="str">
        <f t="shared" si="20"/>
        <v/>
      </c>
    </row>
    <row r="178" spans="2:13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14"/>
        <v>22586032</v>
      </c>
      <c r="H178" s="8">
        <f t="shared" si="15"/>
        <v>7.2164953891209915E-2</v>
      </c>
      <c r="I178" s="8">
        <f t="shared" si="16"/>
        <v>7.2165001017094443E-2</v>
      </c>
      <c r="J178" s="8">
        <f t="shared" si="17"/>
        <v>7.2164730455196668E-2</v>
      </c>
      <c r="K178" s="8">
        <f t="shared" si="18"/>
        <v>7.2164843047788141E-2</v>
      </c>
      <c r="L178" s="17">
        <f t="shared" si="19"/>
        <v>7.2164913217948046E-2</v>
      </c>
      <c r="M178" s="17" t="str">
        <f t="shared" si="20"/>
        <v/>
      </c>
    </row>
    <row r="179" spans="2:13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14"/>
        <v>22368858</v>
      </c>
      <c r="H179" s="8">
        <f t="shared" si="15"/>
        <v>9.803868704752583E-3</v>
      </c>
      <c r="I179" s="8">
        <f t="shared" si="16"/>
        <v>9.8039527132371962E-3</v>
      </c>
      <c r="J179" s="8">
        <f t="shared" si="17"/>
        <v>9.8038934043587211E-3</v>
      </c>
      <c r="K179" s="8">
        <f t="shared" si="18"/>
        <v>9.803907950741042E-3</v>
      </c>
      <c r="L179" s="17">
        <f t="shared" si="19"/>
        <v>9.8039043079567456E-3</v>
      </c>
      <c r="M179" s="17" t="str">
        <f t="shared" si="20"/>
        <v/>
      </c>
    </row>
    <row r="180" spans="2:13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14"/>
        <v>22368858</v>
      </c>
      <c r="H180" s="8">
        <f t="shared" si="15"/>
        <v>1.1914891358835065</v>
      </c>
      <c r="I180" s="8">
        <f t="shared" si="16"/>
        <v>1.1914896241921964</v>
      </c>
      <c r="J180" s="8">
        <f t="shared" si="17"/>
        <v>1.1914897406985836</v>
      </c>
      <c r="K180" s="8">
        <f t="shared" si="18"/>
        <v>1.1914890730818781</v>
      </c>
      <c r="L180" s="17">
        <f t="shared" si="19"/>
        <v>1.1914893179280521</v>
      </c>
      <c r="M180" s="17">
        <f t="shared" si="20"/>
        <v>1.1914893179280521</v>
      </c>
    </row>
    <row r="181" spans="2:13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14"/>
        <v>21282992</v>
      </c>
      <c r="H181" s="8">
        <f t="shared" si="15"/>
        <v>1.0309222615097369E-2</v>
      </c>
      <c r="I181" s="8">
        <f t="shared" si="16"/>
        <v>1.0309310976127639E-2</v>
      </c>
      <c r="J181" s="8">
        <f t="shared" si="17"/>
        <v>1.0309247207885175E-2</v>
      </c>
      <c r="K181" s="8">
        <f t="shared" si="18"/>
        <v>1.0309263292541226E-2</v>
      </c>
      <c r="L181" s="17">
        <f t="shared" si="19"/>
        <v>1.0309259753916944E-2</v>
      </c>
      <c r="M181" s="17" t="str">
        <f t="shared" si="20"/>
        <v/>
      </c>
    </row>
    <row r="182" spans="2:13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14"/>
        <v>46685339</v>
      </c>
      <c r="H182" s="8">
        <f t="shared" si="15"/>
        <v>3.9999975247999586E-2</v>
      </c>
      <c r="I182" s="8">
        <f t="shared" si="16"/>
        <v>4.0000059404803556E-2</v>
      </c>
      <c r="J182" s="8">
        <f t="shared" si="17"/>
        <v>4.0000024301966475E-2</v>
      </c>
      <c r="K182" s="8">
        <f t="shared" si="18"/>
        <v>3.9999965727999465E-2</v>
      </c>
      <c r="L182" s="17">
        <f t="shared" si="19"/>
        <v>4.0000000891072141E-2</v>
      </c>
      <c r="M182" s="17" t="str">
        <f t="shared" si="20"/>
        <v/>
      </c>
    </row>
    <row r="183" spans="2:13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14"/>
        <v>43991955</v>
      </c>
      <c r="H183" s="8">
        <f t="shared" si="15"/>
        <v>1.030933622531971E-2</v>
      </c>
      <c r="I183" s="8">
        <f t="shared" si="16"/>
        <v>1.030933622531971E-2</v>
      </c>
      <c r="J183" s="8">
        <f t="shared" si="17"/>
        <v>1.0309336464473295E-2</v>
      </c>
      <c r="K183" s="8">
        <f t="shared" si="18"/>
        <v>1.0309247389520326E-2</v>
      </c>
      <c r="L183" s="17">
        <f t="shared" si="19"/>
        <v>1.0309313154317934E-2</v>
      </c>
      <c r="M183" s="17" t="str">
        <f t="shared" si="20"/>
        <v/>
      </c>
    </row>
    <row r="184" spans="2:13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14"/>
        <v>21500166</v>
      </c>
      <c r="H184" s="8">
        <f t="shared" si="15"/>
        <v>1.0204157545207204E-2</v>
      </c>
      <c r="I184" s="8">
        <f t="shared" si="16"/>
        <v>1.0204113595832398E-2</v>
      </c>
      <c r="J184" s="8">
        <f t="shared" si="17"/>
        <v>1.0204051122343127E-2</v>
      </c>
      <c r="K184" s="8">
        <f t="shared" si="18"/>
        <v>1.0204066880416196E-2</v>
      </c>
      <c r="L184" s="17">
        <f t="shared" si="19"/>
        <v>1.0204110399515187E-2</v>
      </c>
      <c r="M184" s="17" t="str">
        <f t="shared" si="20"/>
        <v/>
      </c>
    </row>
    <row r="185" spans="2:13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14"/>
        <v>21934511</v>
      </c>
      <c r="H185" s="8">
        <f t="shared" si="15"/>
        <v>-2.8846243720922926E-2</v>
      </c>
      <c r="I185" s="8">
        <f t="shared" si="16"/>
        <v>-2.8846243720922926E-2</v>
      </c>
      <c r="J185" s="8">
        <f t="shared" si="17"/>
        <v>-2.884607257181937E-2</v>
      </c>
      <c r="K185" s="8">
        <f t="shared" si="18"/>
        <v>-2.8846114548679469E-2</v>
      </c>
      <c r="L185" s="17">
        <f t="shared" si="19"/>
        <v>-2.8846191309743974E-2</v>
      </c>
      <c r="M185" s="17" t="str">
        <f t="shared" si="20"/>
        <v/>
      </c>
    </row>
    <row r="186" spans="2:13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14"/>
        <v>22151685</v>
      </c>
      <c r="H186" s="8">
        <f t="shared" si="15"/>
        <v>-9.7086860217000526E-3</v>
      </c>
      <c r="I186" s="8">
        <f t="shared" si="16"/>
        <v>-9.7087684068725144E-3</v>
      </c>
      <c r="J186" s="8">
        <f t="shared" si="17"/>
        <v>-9.7087102440325257E-3</v>
      </c>
      <c r="K186" s="8">
        <f t="shared" si="18"/>
        <v>-9.708724509332467E-3</v>
      </c>
      <c r="L186" s="17">
        <f t="shared" si="19"/>
        <v>-9.7087209369383087E-3</v>
      </c>
      <c r="M186" s="17" t="str">
        <f t="shared" si="20"/>
        <v/>
      </c>
    </row>
    <row r="187" spans="2:13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14"/>
        <v>22368858</v>
      </c>
      <c r="H187" s="8">
        <f t="shared" si="15"/>
        <v>0</v>
      </c>
      <c r="I187" s="8">
        <f t="shared" si="16"/>
        <v>0</v>
      </c>
      <c r="J187" s="8">
        <f t="shared" si="17"/>
        <v>0</v>
      </c>
      <c r="K187" s="8">
        <f t="shared" si="18"/>
        <v>0</v>
      </c>
      <c r="L187" s="17">
        <f t="shared" si="19"/>
        <v>0</v>
      </c>
      <c r="M187" s="17" t="str">
        <f t="shared" si="20"/>
        <v/>
      </c>
    </row>
    <row r="188" spans="2:13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14"/>
        <v>20631472</v>
      </c>
      <c r="H188" s="8">
        <f t="shared" si="15"/>
        <v>-3.0612211602979222E-2</v>
      </c>
      <c r="I188" s="8">
        <f t="shared" si="16"/>
        <v>-3.0612340787497194E-2</v>
      </c>
      <c r="J188" s="8">
        <f t="shared" si="17"/>
        <v>-3.0612153367029271E-2</v>
      </c>
      <c r="K188" s="8">
        <f t="shared" si="18"/>
        <v>-3.0612200641248699E-2</v>
      </c>
      <c r="L188" s="17">
        <f t="shared" si="19"/>
        <v>-3.0612237226795957E-2</v>
      </c>
      <c r="M188" s="17" t="str">
        <f t="shared" si="20"/>
        <v/>
      </c>
    </row>
    <row r="189" spans="2:13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14"/>
        <v>44889749</v>
      </c>
      <c r="H189" s="8">
        <f t="shared" si="15"/>
        <v>-3.8461515576922123E-2</v>
      </c>
      <c r="I189" s="8">
        <f t="shared" si="16"/>
        <v>-3.8461593384615411E-2</v>
      </c>
      <c r="J189" s="8">
        <f t="shared" si="17"/>
        <v>-3.8461560930072025E-2</v>
      </c>
      <c r="K189" s="8">
        <f t="shared" si="18"/>
        <v>-3.846150677514637E-2</v>
      </c>
      <c r="L189" s="17">
        <f t="shared" si="19"/>
        <v>-3.8461539285384649E-2</v>
      </c>
      <c r="M189" s="17" t="str">
        <f t="shared" si="20"/>
        <v/>
      </c>
    </row>
    <row r="190" spans="2:13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14"/>
        <v>43543056</v>
      </c>
      <c r="H190" s="8">
        <f t="shared" si="15"/>
        <v>-1.0204138332361778E-2</v>
      </c>
      <c r="I190" s="8">
        <f t="shared" si="16"/>
        <v>-1.0204138332361778E-2</v>
      </c>
      <c r="J190" s="8">
        <f t="shared" si="17"/>
        <v>-1.020413856665936E-2</v>
      </c>
      <c r="K190" s="8">
        <f t="shared" si="18"/>
        <v>-1.0204051300290229E-2</v>
      </c>
      <c r="L190" s="17">
        <f t="shared" si="19"/>
        <v>-1.0204115729796515E-2</v>
      </c>
      <c r="M190" s="17" t="str">
        <f t="shared" si="20"/>
        <v/>
      </c>
    </row>
    <row r="191" spans="2:13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14"/>
        <v>21282992</v>
      </c>
      <c r="H191" s="8">
        <f t="shared" si="15"/>
        <v>-1.0101084487717182E-2</v>
      </c>
      <c r="I191" s="8">
        <f t="shared" si="16"/>
        <v>-1.0101041421728851E-2</v>
      </c>
      <c r="J191" s="8">
        <f t="shared" si="17"/>
        <v>-1.0100980203956111E-2</v>
      </c>
      <c r="K191" s="8">
        <f t="shared" si="18"/>
        <v>-1.0100995645292876E-2</v>
      </c>
      <c r="L191" s="17">
        <f t="shared" si="19"/>
        <v>-1.0101038289657804E-2</v>
      </c>
      <c r="M191" s="17" t="str">
        <f t="shared" si="20"/>
        <v/>
      </c>
    </row>
    <row r="192" spans="2:13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14"/>
        <v>22803205</v>
      </c>
      <c r="H192" s="8">
        <f t="shared" si="15"/>
        <v>3.9604003027193135E-2</v>
      </c>
      <c r="I192" s="8">
        <f t="shared" si="16"/>
        <v>3.9604087453595005E-2</v>
      </c>
      <c r="J192" s="8">
        <f t="shared" si="17"/>
        <v>3.9603845497091283E-2</v>
      </c>
      <c r="K192" s="8">
        <f t="shared" si="18"/>
        <v>3.9603904840510351E-2</v>
      </c>
      <c r="L192" s="17">
        <f t="shared" si="19"/>
        <v>3.9603982965473961E-2</v>
      </c>
      <c r="M192" s="17" t="str">
        <f t="shared" si="20"/>
        <v/>
      </c>
    </row>
    <row r="193" spans="2:13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14"/>
        <v>22803205</v>
      </c>
      <c r="H193" s="8">
        <f t="shared" si="15"/>
        <v>2.9411731512286376E-2</v>
      </c>
      <c r="I193" s="8">
        <f t="shared" si="16"/>
        <v>2.9411858139711811E-2</v>
      </c>
      <c r="J193" s="8">
        <f t="shared" si="17"/>
        <v>2.9411680213076385E-2</v>
      </c>
      <c r="K193" s="8">
        <f t="shared" si="18"/>
        <v>2.9411723852223126E-2</v>
      </c>
      <c r="L193" s="17">
        <f t="shared" si="19"/>
        <v>2.9411758067162896E-2</v>
      </c>
      <c r="M193" s="17" t="str">
        <f t="shared" si="20"/>
        <v/>
      </c>
    </row>
    <row r="194" spans="2:13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14"/>
        <v>21500166</v>
      </c>
      <c r="H194" s="8">
        <f t="shared" si="15"/>
        <v>-3.8834868267379141E-2</v>
      </c>
      <c r="I194" s="8">
        <f t="shared" si="16"/>
        <v>-3.8834908053391737E-2</v>
      </c>
      <c r="J194" s="8">
        <f t="shared" si="17"/>
        <v>-3.8834840976129992E-2</v>
      </c>
      <c r="K194" s="8">
        <f t="shared" si="18"/>
        <v>-3.8834898037329757E-2</v>
      </c>
      <c r="L194" s="17">
        <f t="shared" si="19"/>
        <v>-3.8834883747753235E-2</v>
      </c>
      <c r="M194" s="17" t="str">
        <f t="shared" si="20"/>
        <v/>
      </c>
    </row>
    <row r="195" spans="2:13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14"/>
        <v>20848645</v>
      </c>
      <c r="H195" s="8">
        <f t="shared" si="15"/>
        <v>1.0526259099838065E-2</v>
      </c>
      <c r="I195" s="8">
        <f t="shared" si="16"/>
        <v>1.0526349803258173E-2</v>
      </c>
      <c r="J195" s="8">
        <f t="shared" si="17"/>
        <v>1.0526283321774077E-2</v>
      </c>
      <c r="K195" s="8">
        <f t="shared" si="18"/>
        <v>1.0526300090806018E-2</v>
      </c>
      <c r="L195" s="17">
        <f t="shared" si="19"/>
        <v>1.0526296911824717E-2</v>
      </c>
      <c r="M195" s="17" t="str">
        <f t="shared" si="20"/>
        <v/>
      </c>
    </row>
    <row r="196" spans="2:13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21">C196+D196+E196+F196</f>
        <v>44889749</v>
      </c>
      <c r="H196" s="8">
        <f t="shared" si="15"/>
        <v>0</v>
      </c>
      <c r="I196" s="8">
        <f t="shared" si="16"/>
        <v>0</v>
      </c>
      <c r="J196" s="8">
        <f t="shared" si="17"/>
        <v>0</v>
      </c>
      <c r="K196" s="8">
        <f t="shared" si="18"/>
        <v>0</v>
      </c>
      <c r="L196" s="17">
        <f t="shared" si="19"/>
        <v>0</v>
      </c>
      <c r="M196" s="17" t="str">
        <f t="shared" si="20"/>
        <v/>
      </c>
    </row>
    <row r="197" spans="2:13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21"/>
        <v>43094158</v>
      </c>
      <c r="H197" s="8">
        <f t="shared" si="15"/>
        <v>-1.0309272431501371E-2</v>
      </c>
      <c r="I197" s="8">
        <f t="shared" si="16"/>
        <v>-1.0309251166895295E-2</v>
      </c>
      <c r="J197" s="8">
        <f t="shared" si="17"/>
        <v>-1.0309336464473184E-2</v>
      </c>
      <c r="K197" s="8">
        <f t="shared" si="18"/>
        <v>-1.0309335719418278E-2</v>
      </c>
      <c r="L197" s="17">
        <f t="shared" si="19"/>
        <v>-1.0309290188543541E-2</v>
      </c>
      <c r="M197" s="17" t="str">
        <f t="shared" si="20"/>
        <v/>
      </c>
    </row>
    <row r="198" spans="2:13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21"/>
        <v>21500166</v>
      </c>
      <c r="H198" s="8">
        <f t="shared" si="15"/>
        <v>1.0204157545207204E-2</v>
      </c>
      <c r="I198" s="8">
        <f t="shared" si="16"/>
        <v>1.0204113595832398E-2</v>
      </c>
      <c r="J198" s="8">
        <f t="shared" si="17"/>
        <v>1.0204051122343127E-2</v>
      </c>
      <c r="K198" s="8">
        <f t="shared" si="18"/>
        <v>1.0204066880416196E-2</v>
      </c>
      <c r="L198" s="17">
        <f t="shared" si="19"/>
        <v>1.0204110399515187E-2</v>
      </c>
      <c r="M198" s="17" t="str">
        <f t="shared" si="20"/>
        <v/>
      </c>
    </row>
    <row r="199" spans="2:13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21"/>
        <v>20631472</v>
      </c>
      <c r="H199" s="8">
        <f t="shared" si="15"/>
        <v>-9.5238072035193855E-2</v>
      </c>
      <c r="I199" s="8">
        <f t="shared" si="16"/>
        <v>-9.5238226721192198E-2</v>
      </c>
      <c r="J199" s="8">
        <f t="shared" si="17"/>
        <v>-9.5237829459342227E-2</v>
      </c>
      <c r="K199" s="8">
        <f t="shared" si="18"/>
        <v>-9.5237966729708856E-2</v>
      </c>
      <c r="L199" s="17">
        <f t="shared" si="19"/>
        <v>-9.5238059737655312E-2</v>
      </c>
      <c r="M199" s="17" t="str">
        <f t="shared" si="20"/>
        <v/>
      </c>
    </row>
    <row r="200" spans="2:13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21"/>
        <v>21500166</v>
      </c>
      <c r="H200" s="8">
        <f t="shared" si="15"/>
        <v>-5.7142794495023463E-2</v>
      </c>
      <c r="I200" s="8">
        <f t="shared" si="16"/>
        <v>-5.7142871064596812E-2</v>
      </c>
      <c r="J200" s="8">
        <f t="shared" si="17"/>
        <v>-5.7142697675605314E-2</v>
      </c>
      <c r="K200" s="8">
        <f t="shared" si="18"/>
        <v>-5.7142780037825358E-2</v>
      </c>
      <c r="L200" s="17">
        <f t="shared" si="19"/>
        <v>-5.714280075980549E-2</v>
      </c>
      <c r="M200" s="17" t="str">
        <f t="shared" si="20"/>
        <v/>
      </c>
    </row>
    <row r="201" spans="2:13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21"/>
        <v>22151685</v>
      </c>
      <c r="H201" s="8">
        <f t="shared" si="15"/>
        <v>3.0302995067221783E-2</v>
      </c>
      <c r="I201" s="8">
        <f t="shared" si="16"/>
        <v>3.0302952001233452E-2</v>
      </c>
      <c r="J201" s="8">
        <f t="shared" si="17"/>
        <v>3.0302940611868445E-2</v>
      </c>
      <c r="K201" s="8">
        <f t="shared" si="18"/>
        <v>3.0302986935878629E-2</v>
      </c>
      <c r="L201" s="17">
        <f t="shared" si="19"/>
        <v>3.0302975335167126E-2</v>
      </c>
      <c r="M201" s="17" t="str">
        <f t="shared" si="20"/>
        <v/>
      </c>
    </row>
    <row r="202" spans="2:13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21"/>
        <v>22586032</v>
      </c>
      <c r="H202" s="8">
        <f t="shared" si="15"/>
        <v>8.3333422156942838E-2</v>
      </c>
      <c r="I202" s="8">
        <f t="shared" si="16"/>
        <v>8.3333422156942838E-2</v>
      </c>
      <c r="J202" s="8">
        <f t="shared" si="17"/>
        <v>8.3333078974827668E-2</v>
      </c>
      <c r="K202" s="8">
        <f t="shared" si="18"/>
        <v>8.3333210346807185E-2</v>
      </c>
      <c r="L202" s="17">
        <f t="shared" si="19"/>
        <v>8.3333329336271023E-2</v>
      </c>
      <c r="M202" s="17" t="str">
        <f t="shared" si="20"/>
        <v/>
      </c>
    </row>
    <row r="203" spans="2:13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21"/>
        <v>44440851</v>
      </c>
      <c r="H203" s="8">
        <f t="shared" ref="H203:H266" si="22">C203/C196-1</f>
        <v>-9.9999938119998966E-3</v>
      </c>
      <c r="I203" s="8">
        <f t="shared" ref="I203:I266" si="23">D203/D196-1</f>
        <v>-9.9999735978650861E-3</v>
      </c>
      <c r="J203" s="8">
        <f t="shared" ref="J203:J266" si="24">E203/E196-1</f>
        <v>-1.0000056704588589E-2</v>
      </c>
      <c r="K203" s="8">
        <f t="shared" ref="K203:K266" si="25">F203/F196-1</f>
        <v>-1.0000055692000909E-2</v>
      </c>
      <c r="L203" s="17">
        <f t="shared" ref="L203:L266" si="26">G203/G196-1</f>
        <v>-1.0000011361168459E-2</v>
      </c>
      <c r="M203" s="17" t="str">
        <f t="shared" ref="M203:M266" si="27">IF(OR(L203&gt;20%, L203&lt;-20%),L203, "")</f>
        <v/>
      </c>
    </row>
    <row r="204" spans="2:13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21"/>
        <v>42645261</v>
      </c>
      <c r="H204" s="8">
        <f t="shared" si="22"/>
        <v>-1.0416660623697616E-2</v>
      </c>
      <c r="I204" s="8">
        <f t="shared" si="23"/>
        <v>-1.0416638913772203E-2</v>
      </c>
      <c r="J204" s="8">
        <f t="shared" si="24"/>
        <v>-1.0416725997641096E-2</v>
      </c>
      <c r="K204" s="8">
        <f t="shared" si="25"/>
        <v>-1.0416635986976952E-2</v>
      </c>
      <c r="L204" s="17">
        <f t="shared" si="26"/>
        <v>-1.0416655547603404E-2</v>
      </c>
      <c r="M204" s="17" t="str">
        <f t="shared" si="27"/>
        <v/>
      </c>
    </row>
    <row r="205" spans="2:13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21"/>
        <v>21500166</v>
      </c>
      <c r="H205" s="8">
        <f t="shared" si="22"/>
        <v>0</v>
      </c>
      <c r="I205" s="8">
        <f t="shared" si="23"/>
        <v>0</v>
      </c>
      <c r="J205" s="8">
        <f t="shared" si="24"/>
        <v>0</v>
      </c>
      <c r="K205" s="8">
        <f t="shared" si="25"/>
        <v>0</v>
      </c>
      <c r="L205" s="17">
        <f t="shared" si="26"/>
        <v>0</v>
      </c>
      <c r="M205" s="17" t="str">
        <f t="shared" si="27"/>
        <v/>
      </c>
    </row>
    <row r="206" spans="2:13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21"/>
        <v>21282992</v>
      </c>
      <c r="H206" s="8">
        <f t="shared" si="22"/>
        <v>3.1578911937398813E-2</v>
      </c>
      <c r="I206" s="8">
        <f t="shared" si="23"/>
        <v>3.1579049409774296E-2</v>
      </c>
      <c r="J206" s="8">
        <f t="shared" si="24"/>
        <v>3.1578849965322231E-2</v>
      </c>
      <c r="K206" s="8">
        <f t="shared" si="25"/>
        <v>3.1578900272418053E-2</v>
      </c>
      <c r="L206" s="17">
        <f t="shared" si="26"/>
        <v>3.1578939205113343E-2</v>
      </c>
      <c r="M206" s="17" t="str">
        <f t="shared" si="27"/>
        <v/>
      </c>
    </row>
    <row r="207" spans="2:13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21"/>
        <v>21934511</v>
      </c>
      <c r="H207" s="8">
        <f t="shared" si="22"/>
        <v>2.0201910579504601E-2</v>
      </c>
      <c r="I207" s="8">
        <f t="shared" si="23"/>
        <v>2.0201910579504601E-2</v>
      </c>
      <c r="J207" s="8">
        <f t="shared" si="24"/>
        <v>2.0201960407912223E-2</v>
      </c>
      <c r="K207" s="8">
        <f t="shared" si="25"/>
        <v>2.0201991290585752E-2</v>
      </c>
      <c r="L207" s="17">
        <f t="shared" si="26"/>
        <v>2.0201937045509322E-2</v>
      </c>
      <c r="M207" s="17" t="str">
        <f t="shared" si="27"/>
        <v/>
      </c>
    </row>
    <row r="208" spans="2:13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21"/>
        <v>20631472</v>
      </c>
      <c r="H208" s="8">
        <f t="shared" si="22"/>
        <v>-6.8627457127354408E-2</v>
      </c>
      <c r="I208" s="8">
        <f t="shared" si="23"/>
        <v>-6.8627501795281876E-2</v>
      </c>
      <c r="J208" s="8">
        <f t="shared" si="24"/>
        <v>-6.8627253830511492E-2</v>
      </c>
      <c r="K208" s="8">
        <f t="shared" si="25"/>
        <v>-6.8627355655187183E-2</v>
      </c>
      <c r="L208" s="17">
        <f t="shared" si="26"/>
        <v>-6.8627420442282427E-2</v>
      </c>
      <c r="M208" s="17" t="str">
        <f t="shared" si="27"/>
        <v/>
      </c>
    </row>
    <row r="209" spans="2:13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21"/>
        <v>21065819</v>
      </c>
      <c r="H209" s="8">
        <f t="shared" si="22"/>
        <v>-6.7307697037943259E-2</v>
      </c>
      <c r="I209" s="8">
        <f t="shared" si="23"/>
        <v>-6.7307738033452025E-2</v>
      </c>
      <c r="J209" s="8">
        <f t="shared" si="24"/>
        <v>-6.7307502667578456E-2</v>
      </c>
      <c r="K209" s="8">
        <f t="shared" si="25"/>
        <v>-6.7307600613585539E-2</v>
      </c>
      <c r="L209" s="17">
        <f t="shared" si="26"/>
        <v>-6.7307661655664042E-2</v>
      </c>
      <c r="M209" s="17" t="str">
        <f t="shared" si="27"/>
        <v/>
      </c>
    </row>
    <row r="210" spans="2:13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21"/>
        <v>44889749</v>
      </c>
      <c r="H210" s="8">
        <f t="shared" si="22"/>
        <v>1.0101003787368557E-2</v>
      </c>
      <c r="I210" s="8">
        <f t="shared" si="23"/>
        <v>1.010098316280561E-2</v>
      </c>
      <c r="J210" s="8">
        <f t="shared" si="24"/>
        <v>1.0101067956934884E-2</v>
      </c>
      <c r="K210" s="8">
        <f t="shared" si="25"/>
        <v>1.0101066923787538E-2</v>
      </c>
      <c r="L210" s="17">
        <f t="shared" si="26"/>
        <v>1.0101021692856316E-2</v>
      </c>
      <c r="M210" s="17" t="str">
        <f t="shared" si="27"/>
        <v/>
      </c>
    </row>
    <row r="211" spans="2:13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21"/>
        <v>43543056</v>
      </c>
      <c r="H211" s="8">
        <f t="shared" si="22"/>
        <v>2.1052619237229342E-2</v>
      </c>
      <c r="I211" s="8">
        <f t="shared" si="23"/>
        <v>2.1052574898466903E-2</v>
      </c>
      <c r="J211" s="8">
        <f t="shared" si="24"/>
        <v>2.1052752752197978E-2</v>
      </c>
      <c r="K211" s="8">
        <f t="shared" si="25"/>
        <v>2.105265911047205E-2</v>
      </c>
      <c r="L211" s="17">
        <f t="shared" si="26"/>
        <v>2.1052632319450426E-2</v>
      </c>
      <c r="M211" s="17" t="str">
        <f t="shared" si="27"/>
        <v/>
      </c>
    </row>
    <row r="212" spans="2:13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21"/>
        <v>21500166</v>
      </c>
      <c r="H212" s="8">
        <f t="shared" si="22"/>
        <v>0</v>
      </c>
      <c r="I212" s="8">
        <f t="shared" si="23"/>
        <v>0</v>
      </c>
      <c r="J212" s="8">
        <f t="shared" si="24"/>
        <v>0</v>
      </c>
      <c r="K212" s="8">
        <f t="shared" si="25"/>
        <v>0</v>
      </c>
      <c r="L212" s="17">
        <f t="shared" si="26"/>
        <v>0</v>
      </c>
      <c r="M212" s="17" t="str">
        <f t="shared" si="27"/>
        <v/>
      </c>
    </row>
    <row r="213" spans="2:13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21"/>
        <v>20848645</v>
      </c>
      <c r="H213" s="8">
        <f t="shared" si="22"/>
        <v>-2.0408184574093213E-2</v>
      </c>
      <c r="I213" s="8">
        <f t="shared" si="23"/>
        <v>-2.0408227191664796E-2</v>
      </c>
      <c r="J213" s="8">
        <f t="shared" si="24"/>
        <v>-2.0408102244686255E-2</v>
      </c>
      <c r="K213" s="8">
        <f t="shared" si="25"/>
        <v>-2.0408133760832503E-2</v>
      </c>
      <c r="L213" s="17">
        <f t="shared" si="26"/>
        <v>-2.0408173813155628E-2</v>
      </c>
      <c r="M213" s="17" t="str">
        <f t="shared" si="27"/>
        <v/>
      </c>
    </row>
    <row r="214" spans="2:13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21"/>
        <v>22368858</v>
      </c>
      <c r="H214" s="8">
        <f t="shared" si="22"/>
        <v>1.9802001513596457E-2</v>
      </c>
      <c r="I214" s="8">
        <f t="shared" si="23"/>
        <v>1.9802043726797613E-2</v>
      </c>
      <c r="J214" s="8">
        <f t="shared" si="24"/>
        <v>1.9801922748545753E-2</v>
      </c>
      <c r="K214" s="8">
        <f t="shared" si="25"/>
        <v>1.9801952420255287E-2</v>
      </c>
      <c r="L214" s="17">
        <f t="shared" si="26"/>
        <v>1.980199148273698E-2</v>
      </c>
      <c r="M214" s="17" t="str">
        <f t="shared" si="27"/>
        <v/>
      </c>
    </row>
    <row r="215" spans="2:13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21"/>
        <v>22151685</v>
      </c>
      <c r="H215" s="8">
        <f t="shared" si="22"/>
        <v>7.3684217612520309E-2</v>
      </c>
      <c r="I215" s="8">
        <f t="shared" si="23"/>
        <v>7.3684269105611211E-2</v>
      </c>
      <c r="J215" s="8">
        <f t="shared" si="24"/>
        <v>7.3683983252418317E-2</v>
      </c>
      <c r="K215" s="8">
        <f t="shared" si="25"/>
        <v>7.3684100635641903E-2</v>
      </c>
      <c r="L215" s="17">
        <f t="shared" si="26"/>
        <v>7.3684175322051626E-2</v>
      </c>
      <c r="M215" s="17" t="str">
        <f t="shared" si="27"/>
        <v/>
      </c>
    </row>
    <row r="216" spans="2:13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21"/>
        <v>22803205</v>
      </c>
      <c r="H216" s="8">
        <f t="shared" si="22"/>
        <v>8.2474176506307284E-2</v>
      </c>
      <c r="I216" s="8">
        <f t="shared" si="23"/>
        <v>8.247431199322186E-2</v>
      </c>
      <c r="J216" s="8">
        <f t="shared" si="24"/>
        <v>8.2473977663081843E-2</v>
      </c>
      <c r="K216" s="8">
        <f t="shared" si="25"/>
        <v>8.2474106340329367E-2</v>
      </c>
      <c r="L216" s="17">
        <f t="shared" si="26"/>
        <v>8.247417297186499E-2</v>
      </c>
      <c r="M216" s="17" t="str">
        <f t="shared" si="27"/>
        <v/>
      </c>
    </row>
    <row r="217" spans="2:13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21"/>
        <v>45338647</v>
      </c>
      <c r="H217" s="8">
        <f t="shared" si="22"/>
        <v>9.9999938119998966E-3</v>
      </c>
      <c r="I217" s="8">
        <f t="shared" si="23"/>
        <v>1.0000056104536581E-2</v>
      </c>
      <c r="J217" s="8">
        <f t="shared" si="24"/>
        <v>1.0000056704588589E-2</v>
      </c>
      <c r="K217" s="8">
        <f t="shared" si="25"/>
        <v>9.9999700119994817E-3</v>
      </c>
      <c r="L217" s="17">
        <f t="shared" si="26"/>
        <v>1.0000011361168459E-2</v>
      </c>
      <c r="M217" s="17" t="str">
        <f t="shared" si="27"/>
        <v/>
      </c>
    </row>
    <row r="218" spans="2:13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21"/>
        <v>43991955</v>
      </c>
      <c r="H218" s="8">
        <f t="shared" si="22"/>
        <v>1.030933622531971E-2</v>
      </c>
      <c r="I218" s="8">
        <f t="shared" si="23"/>
        <v>1.030933622531971E-2</v>
      </c>
      <c r="J218" s="8">
        <f t="shared" si="24"/>
        <v>1.0309336464473295E-2</v>
      </c>
      <c r="K218" s="8">
        <f t="shared" si="25"/>
        <v>1.0309247389520326E-2</v>
      </c>
      <c r="L218" s="17">
        <f t="shared" si="26"/>
        <v>1.0309313154317934E-2</v>
      </c>
      <c r="M218" s="17" t="str">
        <f t="shared" si="27"/>
        <v/>
      </c>
    </row>
    <row r="219" spans="2:13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21"/>
        <v>22368858</v>
      </c>
      <c r="H219" s="8">
        <f t="shared" si="22"/>
        <v>4.0403950356973972E-2</v>
      </c>
      <c r="I219" s="8">
        <f t="shared" si="23"/>
        <v>4.0403993422962303E-2</v>
      </c>
      <c r="J219" s="8">
        <f t="shared" si="24"/>
        <v>4.0403920815824668E-2</v>
      </c>
      <c r="K219" s="8">
        <f t="shared" si="25"/>
        <v>4.0403982581171505E-2</v>
      </c>
      <c r="L219" s="17">
        <f t="shared" si="26"/>
        <v>4.0403967113556316E-2</v>
      </c>
      <c r="M219" s="17" t="str">
        <f t="shared" si="27"/>
        <v/>
      </c>
    </row>
    <row r="220" spans="2:13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21"/>
        <v>22586032</v>
      </c>
      <c r="H220" s="8">
        <f t="shared" si="22"/>
        <v>8.3333422156942838E-2</v>
      </c>
      <c r="I220" s="8">
        <f t="shared" si="23"/>
        <v>8.3333422156942838E-2</v>
      </c>
      <c r="J220" s="8">
        <f t="shared" si="24"/>
        <v>8.3333078974827668E-2</v>
      </c>
      <c r="K220" s="8">
        <f t="shared" si="25"/>
        <v>8.3333210346807185E-2</v>
      </c>
      <c r="L220" s="17">
        <f t="shared" si="26"/>
        <v>8.3333329336271023E-2</v>
      </c>
      <c r="M220" s="17" t="str">
        <f t="shared" si="27"/>
        <v/>
      </c>
    </row>
    <row r="221" spans="2:13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21"/>
        <v>22586032</v>
      </c>
      <c r="H221" s="8">
        <f t="shared" si="22"/>
        <v>9.7088102022790945E-3</v>
      </c>
      <c r="I221" s="8">
        <f t="shared" si="23"/>
        <v>9.7087684068726254E-3</v>
      </c>
      <c r="J221" s="8">
        <f t="shared" si="24"/>
        <v>9.7087102440325257E-3</v>
      </c>
      <c r="K221" s="8">
        <f t="shared" si="25"/>
        <v>9.708724509332356E-3</v>
      </c>
      <c r="L221" s="17">
        <f t="shared" si="26"/>
        <v>9.7087656419474477E-3</v>
      </c>
      <c r="M221" s="17" t="str">
        <f t="shared" si="27"/>
        <v/>
      </c>
    </row>
    <row r="222" spans="2:13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21"/>
        <v>20848645</v>
      </c>
      <c r="H222" s="8">
        <f t="shared" si="22"/>
        <v>-5.8823588422601936E-2</v>
      </c>
      <c r="I222" s="8">
        <f t="shared" si="23"/>
        <v>-5.8823549082044568E-2</v>
      </c>
      <c r="J222" s="8">
        <f t="shared" si="24"/>
        <v>-5.8823360426152771E-2</v>
      </c>
      <c r="K222" s="8">
        <f t="shared" si="25"/>
        <v>-5.8823447704446141E-2</v>
      </c>
      <c r="L222" s="17">
        <f t="shared" si="26"/>
        <v>-5.8823516134325682E-2</v>
      </c>
      <c r="M222" s="17" t="str">
        <f t="shared" si="27"/>
        <v/>
      </c>
    </row>
    <row r="223" spans="2:13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21"/>
        <v>22586032</v>
      </c>
      <c r="H223" s="8">
        <f t="shared" si="22"/>
        <v>-9.5237584774265915E-3</v>
      </c>
      <c r="I223" s="8">
        <f t="shared" si="23"/>
        <v>-9.5238389141488744E-3</v>
      </c>
      <c r="J223" s="8">
        <f t="shared" si="24"/>
        <v>-9.523782945934256E-3</v>
      </c>
      <c r="K223" s="8">
        <f t="shared" si="25"/>
        <v>-9.5237966729708745E-3</v>
      </c>
      <c r="L223" s="17">
        <f t="shared" si="26"/>
        <v>-9.5237928177200892E-3</v>
      </c>
      <c r="M223" s="17" t="str">
        <f t="shared" si="27"/>
        <v/>
      </c>
    </row>
    <row r="224" spans="2:13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21"/>
        <v>46685339</v>
      </c>
      <c r="H224" s="8">
        <f t="shared" si="22"/>
        <v>2.9702952098813462E-2</v>
      </c>
      <c r="I224" s="8">
        <f t="shared" si="23"/>
        <v>2.9702971914648879E-2</v>
      </c>
      <c r="J224" s="8">
        <f t="shared" si="24"/>
        <v>2.9702936547609138E-2</v>
      </c>
      <c r="K224" s="8">
        <f t="shared" si="25"/>
        <v>2.9702966937358966E-2</v>
      </c>
      <c r="L224" s="17">
        <f t="shared" si="26"/>
        <v>2.9702959596478395E-2</v>
      </c>
      <c r="M224" s="17" t="str">
        <f t="shared" si="27"/>
        <v/>
      </c>
    </row>
    <row r="225" spans="2:13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21"/>
        <v>43991955</v>
      </c>
      <c r="H225" s="8">
        <f t="shared" si="22"/>
        <v>0</v>
      </c>
      <c r="I225" s="8">
        <f t="shared" si="23"/>
        <v>0</v>
      </c>
      <c r="J225" s="8">
        <f t="shared" si="24"/>
        <v>0</v>
      </c>
      <c r="K225" s="8">
        <f t="shared" si="25"/>
        <v>0</v>
      </c>
      <c r="L225" s="17">
        <f t="shared" si="26"/>
        <v>0</v>
      </c>
      <c r="M225" s="17" t="str">
        <f t="shared" si="27"/>
        <v/>
      </c>
    </row>
    <row r="226" spans="2:13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21"/>
        <v>20631472</v>
      </c>
      <c r="H226" s="8">
        <f t="shared" si="22"/>
        <v>-7.7669860715337213E-2</v>
      </c>
      <c r="I226" s="8">
        <f t="shared" si="23"/>
        <v>-7.7669981680881794E-2</v>
      </c>
      <c r="J226" s="8">
        <f t="shared" si="24"/>
        <v>-7.7669681952259872E-2</v>
      </c>
      <c r="K226" s="8">
        <f t="shared" si="25"/>
        <v>-7.7669796074659403E-2</v>
      </c>
      <c r="L226" s="17">
        <f t="shared" si="26"/>
        <v>-7.7669856905524637E-2</v>
      </c>
      <c r="M226" s="17" t="str">
        <f t="shared" si="27"/>
        <v/>
      </c>
    </row>
    <row r="227" spans="2:13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21"/>
        <v>20848645</v>
      </c>
      <c r="H227" s="8">
        <f t="shared" si="22"/>
        <v>-7.6923152607092926E-2</v>
      </c>
      <c r="I227" s="8">
        <f t="shared" si="23"/>
        <v>-7.6923152607092926E-2</v>
      </c>
      <c r="J227" s="8">
        <f t="shared" si="24"/>
        <v>-7.6922860191518283E-2</v>
      </c>
      <c r="K227" s="8">
        <f t="shared" si="25"/>
        <v>-7.6922972129812028E-2</v>
      </c>
      <c r="L227" s="17">
        <f t="shared" si="26"/>
        <v>-7.6923073517295992E-2</v>
      </c>
      <c r="M227" s="17" t="str">
        <f t="shared" si="27"/>
        <v/>
      </c>
    </row>
    <row r="228" spans="2:13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21"/>
        <v>22586032</v>
      </c>
      <c r="H228" s="8">
        <f t="shared" si="22"/>
        <v>0</v>
      </c>
      <c r="I228" s="8">
        <f t="shared" si="23"/>
        <v>0</v>
      </c>
      <c r="J228" s="8">
        <f t="shared" si="24"/>
        <v>0</v>
      </c>
      <c r="K228" s="8">
        <f t="shared" si="25"/>
        <v>0</v>
      </c>
      <c r="L228" s="17">
        <f t="shared" si="26"/>
        <v>0</v>
      </c>
      <c r="M228" s="17" t="str">
        <f t="shared" si="27"/>
        <v/>
      </c>
    </row>
    <row r="229" spans="2:13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21"/>
        <v>21934511</v>
      </c>
      <c r="H229" s="8">
        <f t="shared" si="22"/>
        <v>5.2083322230382256E-2</v>
      </c>
      <c r="I229" s="8">
        <f t="shared" si="23"/>
        <v>5.2083322230382256E-2</v>
      </c>
      <c r="J229" s="8">
        <f t="shared" si="24"/>
        <v>5.2083174359267348E-2</v>
      </c>
      <c r="K229" s="8">
        <f t="shared" si="25"/>
        <v>5.2083256466754602E-2</v>
      </c>
      <c r="L229" s="17">
        <f t="shared" si="26"/>
        <v>5.2083288866014987E-2</v>
      </c>
      <c r="M229" s="17" t="str">
        <f t="shared" si="27"/>
        <v/>
      </c>
    </row>
    <row r="230" spans="2:13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21"/>
        <v>21282992</v>
      </c>
      <c r="H230" s="8">
        <f t="shared" si="22"/>
        <v>-5.7692364455319778E-2</v>
      </c>
      <c r="I230" s="8">
        <f t="shared" si="23"/>
        <v>-5.7692323459811012E-2</v>
      </c>
      <c r="J230" s="8">
        <f t="shared" si="24"/>
        <v>-5.769214514363874E-2</v>
      </c>
      <c r="K230" s="8">
        <f t="shared" si="25"/>
        <v>-5.7692229097359049E-2</v>
      </c>
      <c r="L230" s="17">
        <f t="shared" si="26"/>
        <v>-5.7692294069183969E-2</v>
      </c>
      <c r="M230" s="17" t="str">
        <f t="shared" si="27"/>
        <v/>
      </c>
    </row>
    <row r="231" spans="2:13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21"/>
        <v>46685339</v>
      </c>
      <c r="H231" s="8">
        <f t="shared" si="22"/>
        <v>0</v>
      </c>
      <c r="I231" s="8">
        <f t="shared" si="23"/>
        <v>0</v>
      </c>
      <c r="J231" s="8">
        <f t="shared" si="24"/>
        <v>0</v>
      </c>
      <c r="K231" s="8">
        <f t="shared" si="25"/>
        <v>0</v>
      </c>
      <c r="L231" s="17">
        <f t="shared" si="26"/>
        <v>0</v>
      </c>
      <c r="M231" s="17" t="str">
        <f t="shared" si="27"/>
        <v/>
      </c>
    </row>
    <row r="232" spans="2:13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21"/>
        <v>45338647</v>
      </c>
      <c r="H232" s="8">
        <f t="shared" si="22"/>
        <v>3.0612225568513063E-2</v>
      </c>
      <c r="I232" s="8">
        <f t="shared" si="23"/>
        <v>3.0612246616132266E-2</v>
      </c>
      <c r="J232" s="8">
        <f t="shared" si="24"/>
        <v>3.0612209050621786E-2</v>
      </c>
      <c r="K232" s="8">
        <f t="shared" si="25"/>
        <v>3.0612241329445844E-2</v>
      </c>
      <c r="L232" s="17">
        <f t="shared" si="26"/>
        <v>3.0612233532244737E-2</v>
      </c>
      <c r="M232" s="17" t="str">
        <f t="shared" si="27"/>
        <v/>
      </c>
    </row>
    <row r="233" spans="2:13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21"/>
        <v>21065819</v>
      </c>
      <c r="H233" s="8">
        <f t="shared" si="22"/>
        <v>2.1052652837560748E-2</v>
      </c>
      <c r="I233" s="8">
        <f t="shared" si="23"/>
        <v>2.1052699606516345E-2</v>
      </c>
      <c r="J233" s="8">
        <f t="shared" si="24"/>
        <v>2.1052566643548154E-2</v>
      </c>
      <c r="K233" s="8">
        <f t="shared" si="25"/>
        <v>2.1052600181612036E-2</v>
      </c>
      <c r="L233" s="17">
        <f t="shared" si="26"/>
        <v>2.1052642293288626E-2</v>
      </c>
      <c r="M233" s="17" t="str">
        <f t="shared" si="27"/>
        <v/>
      </c>
    </row>
    <row r="234" spans="2:13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21"/>
        <v>21934511</v>
      </c>
      <c r="H234" s="8">
        <f t="shared" si="22"/>
        <v>5.2083322230382256E-2</v>
      </c>
      <c r="I234" s="8">
        <f t="shared" si="23"/>
        <v>5.2083322230382256E-2</v>
      </c>
      <c r="J234" s="8">
        <f t="shared" si="24"/>
        <v>5.2083174359267348E-2</v>
      </c>
      <c r="K234" s="8">
        <f t="shared" si="25"/>
        <v>5.2083256466754602E-2</v>
      </c>
      <c r="L234" s="17">
        <f t="shared" si="26"/>
        <v>5.2083288866014987E-2</v>
      </c>
      <c r="M234" s="17" t="str">
        <f t="shared" si="27"/>
        <v/>
      </c>
    </row>
    <row r="235" spans="2:13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21"/>
        <v>22368858</v>
      </c>
      <c r="H235" s="8">
        <f t="shared" si="22"/>
        <v>-9.6154555691496668E-3</v>
      </c>
      <c r="I235" s="8">
        <f t="shared" si="23"/>
        <v>-9.6154145736410124E-3</v>
      </c>
      <c r="J235" s="8">
        <f t="shared" si="24"/>
        <v>-9.615357523939827E-3</v>
      </c>
      <c r="K235" s="8">
        <f t="shared" si="25"/>
        <v>-9.6153715162264897E-3</v>
      </c>
      <c r="L235" s="17">
        <f t="shared" si="26"/>
        <v>-9.6154118616319506E-3</v>
      </c>
      <c r="M235" s="17" t="str">
        <f t="shared" si="27"/>
        <v/>
      </c>
    </row>
    <row r="236" spans="2:13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21"/>
        <v>21934511</v>
      </c>
      <c r="H236" s="8">
        <f t="shared" si="22"/>
        <v>0</v>
      </c>
      <c r="I236" s="8">
        <f t="shared" si="23"/>
        <v>0</v>
      </c>
      <c r="J236" s="8">
        <f t="shared" si="24"/>
        <v>0</v>
      </c>
      <c r="K236" s="8">
        <f t="shared" si="25"/>
        <v>0</v>
      </c>
      <c r="L236" s="17">
        <f t="shared" si="26"/>
        <v>0</v>
      </c>
      <c r="M236" s="17" t="str">
        <f t="shared" si="27"/>
        <v/>
      </c>
    </row>
    <row r="237" spans="2:13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21"/>
        <v>20848645</v>
      </c>
      <c r="H237" s="8">
        <f t="shared" si="22"/>
        <v>-2.0408184574093213E-2</v>
      </c>
      <c r="I237" s="8">
        <f t="shared" si="23"/>
        <v>-2.0408227191664796E-2</v>
      </c>
      <c r="J237" s="8">
        <f t="shared" si="24"/>
        <v>-2.0408102244686255E-2</v>
      </c>
      <c r="K237" s="8">
        <f t="shared" si="25"/>
        <v>-2.0408133760832503E-2</v>
      </c>
      <c r="L237" s="17">
        <f t="shared" si="26"/>
        <v>-2.0408173813155628E-2</v>
      </c>
      <c r="M237" s="17" t="str">
        <f t="shared" si="27"/>
        <v/>
      </c>
    </row>
    <row r="238" spans="2:13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21"/>
        <v>43094158</v>
      </c>
      <c r="H238" s="8">
        <f t="shared" si="22"/>
        <v>-7.6923090653846726E-2</v>
      </c>
      <c r="I238" s="8">
        <f t="shared" si="23"/>
        <v>-7.6923107435897475E-2</v>
      </c>
      <c r="J238" s="8">
        <f t="shared" si="24"/>
        <v>-7.6923121860144161E-2</v>
      </c>
      <c r="K238" s="8">
        <f t="shared" si="25"/>
        <v>-7.69230959349122E-2</v>
      </c>
      <c r="L238" s="17">
        <f t="shared" si="26"/>
        <v>-7.6923099990770072E-2</v>
      </c>
      <c r="M238" s="17" t="str">
        <f t="shared" si="27"/>
        <v/>
      </c>
    </row>
    <row r="239" spans="2:13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21"/>
        <v>44440851</v>
      </c>
      <c r="H239" s="8">
        <f t="shared" si="22"/>
        <v>-1.9801968065875641E-2</v>
      </c>
      <c r="I239" s="8">
        <f t="shared" si="23"/>
        <v>-1.9802008506355717E-2</v>
      </c>
      <c r="J239" s="8">
        <f t="shared" si="24"/>
        <v>-1.980209137258182E-2</v>
      </c>
      <c r="K239" s="8">
        <f t="shared" si="25"/>
        <v>-1.980200623546835E-2</v>
      </c>
      <c r="L239" s="17">
        <f t="shared" si="26"/>
        <v>-1.9802002472636637E-2</v>
      </c>
      <c r="M239" s="17" t="str">
        <f t="shared" si="27"/>
        <v/>
      </c>
    </row>
    <row r="240" spans="2:13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21"/>
        <v>22368858</v>
      </c>
      <c r="H240" s="8">
        <f t="shared" si="22"/>
        <v>6.1855599414269768E-2</v>
      </c>
      <c r="I240" s="8">
        <f t="shared" si="23"/>
        <v>6.1855690040966804E-2</v>
      </c>
      <c r="J240" s="8">
        <f t="shared" si="24"/>
        <v>6.1855483247311493E-2</v>
      </c>
      <c r="K240" s="8">
        <f t="shared" si="25"/>
        <v>6.1855579755246914E-2</v>
      </c>
      <c r="L240" s="17">
        <f t="shared" si="26"/>
        <v>6.1855605993766494E-2</v>
      </c>
      <c r="M240" s="17" t="str">
        <f t="shared" si="27"/>
        <v/>
      </c>
    </row>
    <row r="241" spans="2:13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21"/>
        <v>20848645</v>
      </c>
      <c r="H241" s="8">
        <f t="shared" si="22"/>
        <v>-4.9504940464189851E-2</v>
      </c>
      <c r="I241" s="8">
        <f t="shared" si="23"/>
        <v>-4.9504940464189851E-2</v>
      </c>
      <c r="J241" s="8">
        <f t="shared" si="24"/>
        <v>-4.950480687136416E-2</v>
      </c>
      <c r="K241" s="8">
        <f t="shared" si="25"/>
        <v>-4.9504881050637994E-2</v>
      </c>
      <c r="L241" s="17">
        <f t="shared" si="26"/>
        <v>-4.950491032145643E-2</v>
      </c>
      <c r="M241" s="17" t="str">
        <f t="shared" si="27"/>
        <v/>
      </c>
    </row>
    <row r="242" spans="2:13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21"/>
        <v>21934511</v>
      </c>
      <c r="H242" s="8">
        <f t="shared" si="22"/>
        <v>-1.9417496223979036E-2</v>
      </c>
      <c r="I242" s="8">
        <f t="shared" si="23"/>
        <v>-1.9417536813745029E-2</v>
      </c>
      <c r="J242" s="8">
        <f t="shared" si="24"/>
        <v>-1.941742048806494E-2</v>
      </c>
      <c r="K242" s="8">
        <f t="shared" si="25"/>
        <v>-1.9417449018664823E-2</v>
      </c>
      <c r="L242" s="17">
        <f t="shared" si="26"/>
        <v>-1.9417486578885645E-2</v>
      </c>
      <c r="M242" s="17" t="str">
        <f t="shared" si="27"/>
        <v/>
      </c>
    </row>
    <row r="243" spans="2:13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21"/>
        <v>21282992</v>
      </c>
      <c r="H243" s="8">
        <f t="shared" si="22"/>
        <v>-2.9702938950593283E-2</v>
      </c>
      <c r="I243" s="8">
        <f t="shared" si="23"/>
        <v>-2.9702896737392348E-2</v>
      </c>
      <c r="J243" s="8">
        <f t="shared" si="24"/>
        <v>-2.9702884122818518E-2</v>
      </c>
      <c r="K243" s="8">
        <f t="shared" si="25"/>
        <v>-2.9702928630382819E-2</v>
      </c>
      <c r="L243" s="17">
        <f t="shared" si="26"/>
        <v>-2.970291883871945E-2</v>
      </c>
      <c r="M243" s="17" t="str">
        <f t="shared" si="27"/>
        <v/>
      </c>
    </row>
    <row r="244" spans="2:13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21"/>
        <v>21934511</v>
      </c>
      <c r="H244" s="8">
        <f t="shared" si="22"/>
        <v>5.2083322230382256E-2</v>
      </c>
      <c r="I244" s="8">
        <f t="shared" si="23"/>
        <v>5.2083322230382256E-2</v>
      </c>
      <c r="J244" s="8">
        <f t="shared" si="24"/>
        <v>5.2083174359267348E-2</v>
      </c>
      <c r="K244" s="8">
        <f t="shared" si="25"/>
        <v>5.2083256466754602E-2</v>
      </c>
      <c r="L244" s="17">
        <f t="shared" si="26"/>
        <v>5.2083288866014987E-2</v>
      </c>
      <c r="M244" s="17" t="str">
        <f t="shared" si="27"/>
        <v/>
      </c>
    </row>
    <row r="245" spans="2:13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21"/>
        <v>45338647</v>
      </c>
      <c r="H245" s="8">
        <f t="shared" si="22"/>
        <v>5.2083367576824857E-2</v>
      </c>
      <c r="I245" s="8">
        <f t="shared" si="23"/>
        <v>5.2083366457755798E-2</v>
      </c>
      <c r="J245" s="8">
        <f t="shared" si="24"/>
        <v>5.2083419033629674E-2</v>
      </c>
      <c r="K245" s="8">
        <f t="shared" si="25"/>
        <v>5.2083358434897642E-2</v>
      </c>
      <c r="L245" s="17">
        <f t="shared" si="26"/>
        <v>5.2083370558023256E-2</v>
      </c>
      <c r="M245" s="17" t="str">
        <f t="shared" si="27"/>
        <v/>
      </c>
    </row>
    <row r="246" spans="2:13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21"/>
        <v>42645261</v>
      </c>
      <c r="H246" s="8">
        <f t="shared" si="22"/>
        <v>-4.0404077654525472E-2</v>
      </c>
      <c r="I246" s="8">
        <f t="shared" si="23"/>
        <v>-4.0404015991292619E-2</v>
      </c>
      <c r="J246" s="8">
        <f t="shared" si="24"/>
        <v>-4.0404067265719767E-2</v>
      </c>
      <c r="K246" s="8">
        <f t="shared" si="25"/>
        <v>-4.0404008058767094E-2</v>
      </c>
      <c r="L246" s="17">
        <f t="shared" si="26"/>
        <v>-4.0404041767787002E-2</v>
      </c>
      <c r="M246" s="17" t="str">
        <f t="shared" si="27"/>
        <v/>
      </c>
    </row>
    <row r="247" spans="2:13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21"/>
        <v>22803205</v>
      </c>
      <c r="H247" s="8">
        <f t="shared" si="22"/>
        <v>1.9417496223979036E-2</v>
      </c>
      <c r="I247" s="8">
        <f t="shared" si="23"/>
        <v>1.9417536813745029E-2</v>
      </c>
      <c r="J247" s="8">
        <f t="shared" si="24"/>
        <v>1.9417420488065051E-2</v>
      </c>
      <c r="K247" s="8">
        <f t="shared" si="25"/>
        <v>1.9417449018664934E-2</v>
      </c>
      <c r="L247" s="17">
        <f t="shared" si="26"/>
        <v>1.9417486578885645E-2</v>
      </c>
      <c r="M247" s="17" t="str">
        <f t="shared" si="27"/>
        <v/>
      </c>
    </row>
    <row r="248" spans="2:13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21"/>
        <v>22586032</v>
      </c>
      <c r="H248" s="8">
        <f t="shared" si="22"/>
        <v>8.3333422156942838E-2</v>
      </c>
      <c r="I248" s="8">
        <f t="shared" si="23"/>
        <v>8.3333422156942838E-2</v>
      </c>
      <c r="J248" s="8">
        <f t="shared" si="24"/>
        <v>8.3333078974827668E-2</v>
      </c>
      <c r="K248" s="8">
        <f t="shared" si="25"/>
        <v>8.3333210346807185E-2</v>
      </c>
      <c r="L248" s="17">
        <f t="shared" si="26"/>
        <v>8.3333329336271023E-2</v>
      </c>
      <c r="M248" s="17" t="str">
        <f t="shared" si="27"/>
        <v/>
      </c>
    </row>
    <row r="249" spans="2:13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21"/>
        <v>22368858</v>
      </c>
      <c r="H249" s="8">
        <f t="shared" si="22"/>
        <v>1.9802001513596457E-2</v>
      </c>
      <c r="I249" s="8">
        <f t="shared" si="23"/>
        <v>1.9802043726797613E-2</v>
      </c>
      <c r="J249" s="8">
        <f t="shared" si="24"/>
        <v>1.9801922748545753E-2</v>
      </c>
      <c r="K249" s="8">
        <f t="shared" si="25"/>
        <v>1.9801952420255287E-2</v>
      </c>
      <c r="L249" s="17">
        <f t="shared" si="26"/>
        <v>1.980199148273698E-2</v>
      </c>
      <c r="M249" s="17" t="str">
        <f t="shared" si="27"/>
        <v/>
      </c>
    </row>
    <row r="250" spans="2:13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21"/>
        <v>20631472</v>
      </c>
      <c r="H250" s="8">
        <f t="shared" si="22"/>
        <v>-3.0612211602979222E-2</v>
      </c>
      <c r="I250" s="8">
        <f t="shared" si="23"/>
        <v>-3.0612340787497194E-2</v>
      </c>
      <c r="J250" s="8">
        <f t="shared" si="24"/>
        <v>-3.0612153367029271E-2</v>
      </c>
      <c r="K250" s="8">
        <f t="shared" si="25"/>
        <v>-3.0612200641248699E-2</v>
      </c>
      <c r="L250" s="17">
        <f t="shared" si="26"/>
        <v>-3.0612237226795957E-2</v>
      </c>
      <c r="M250" s="17" t="str">
        <f t="shared" si="27"/>
        <v/>
      </c>
    </row>
    <row r="251" spans="2:13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21"/>
        <v>20848645</v>
      </c>
      <c r="H251" s="8">
        <f t="shared" si="22"/>
        <v>-4.9504940464189851E-2</v>
      </c>
      <c r="I251" s="8">
        <f t="shared" si="23"/>
        <v>-4.9504940464189851E-2</v>
      </c>
      <c r="J251" s="8">
        <f t="shared" si="24"/>
        <v>-4.950480687136416E-2</v>
      </c>
      <c r="K251" s="8">
        <f t="shared" si="25"/>
        <v>-4.9504881050637994E-2</v>
      </c>
      <c r="L251" s="17">
        <f t="shared" si="26"/>
        <v>-4.950491032145643E-2</v>
      </c>
      <c r="M251" s="17" t="str">
        <f t="shared" si="27"/>
        <v/>
      </c>
    </row>
    <row r="252" spans="2:13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21"/>
        <v>46685339</v>
      </c>
      <c r="H252" s="8">
        <f t="shared" si="22"/>
        <v>2.9702952098813462E-2</v>
      </c>
      <c r="I252" s="8">
        <f t="shared" si="23"/>
        <v>2.9702971914648879E-2</v>
      </c>
      <c r="J252" s="8">
        <f t="shared" si="24"/>
        <v>2.9702936547609138E-2</v>
      </c>
      <c r="K252" s="8">
        <f t="shared" si="25"/>
        <v>2.9702966937358966E-2</v>
      </c>
      <c r="L252" s="17">
        <f t="shared" si="26"/>
        <v>2.9702959596478395E-2</v>
      </c>
      <c r="M252" s="17" t="str">
        <f t="shared" si="27"/>
        <v/>
      </c>
    </row>
    <row r="253" spans="2:13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21"/>
        <v>43094158</v>
      </c>
      <c r="H253" s="8">
        <f t="shared" si="22"/>
        <v>1.052630961861456E-2</v>
      </c>
      <c r="I253" s="8">
        <f t="shared" si="23"/>
        <v>1.052628744923334E-2</v>
      </c>
      <c r="J253" s="8">
        <f t="shared" si="24"/>
        <v>1.0526376376098989E-2</v>
      </c>
      <c r="K253" s="8">
        <f t="shared" si="25"/>
        <v>1.0526284460497415E-2</v>
      </c>
      <c r="L253" s="17">
        <f t="shared" si="26"/>
        <v>1.0526304435092948E-2</v>
      </c>
      <c r="M253" s="17" t="str">
        <f t="shared" si="27"/>
        <v/>
      </c>
    </row>
    <row r="254" spans="2:13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21"/>
        <v>21717338</v>
      </c>
      <c r="H254" s="8">
        <f t="shared" si="22"/>
        <v>-4.7619036017596983E-2</v>
      </c>
      <c r="I254" s="8">
        <f t="shared" si="23"/>
        <v>-4.7619194570744261E-2</v>
      </c>
      <c r="J254" s="8">
        <f t="shared" si="24"/>
        <v>-4.7618914729671169E-2</v>
      </c>
      <c r="K254" s="8">
        <f t="shared" si="25"/>
        <v>-4.7618983364854484E-2</v>
      </c>
      <c r="L254" s="17">
        <f t="shared" si="26"/>
        <v>-4.7619051795569911E-2</v>
      </c>
      <c r="M254" s="17" t="str">
        <f t="shared" si="27"/>
        <v/>
      </c>
    </row>
    <row r="255" spans="2:13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21"/>
        <v>22368858</v>
      </c>
      <c r="H255" s="8">
        <f t="shared" si="22"/>
        <v>-9.6154555691496668E-3</v>
      </c>
      <c r="I255" s="8">
        <f t="shared" si="23"/>
        <v>-9.6154145736410124E-3</v>
      </c>
      <c r="J255" s="8">
        <f t="shared" si="24"/>
        <v>-9.615357523939827E-3</v>
      </c>
      <c r="K255" s="8">
        <f t="shared" si="25"/>
        <v>-9.6153715162264897E-3</v>
      </c>
      <c r="L255" s="17">
        <f t="shared" si="26"/>
        <v>-9.6154118616319506E-3</v>
      </c>
      <c r="M255" s="17" t="str">
        <f t="shared" si="27"/>
        <v/>
      </c>
    </row>
    <row r="256" spans="2:13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21"/>
        <v>21065819</v>
      </c>
      <c r="H256" s="8">
        <f t="shared" si="22"/>
        <v>-5.8252364491358177E-2</v>
      </c>
      <c r="I256" s="8">
        <f t="shared" si="23"/>
        <v>-5.8252444867136766E-2</v>
      </c>
      <c r="J256" s="8">
        <f t="shared" si="24"/>
        <v>-5.8252261464194932E-2</v>
      </c>
      <c r="K256" s="8">
        <f t="shared" si="25"/>
        <v>-5.825234705599458E-2</v>
      </c>
      <c r="L256" s="17">
        <f t="shared" si="26"/>
        <v>-5.8252370326638991E-2</v>
      </c>
      <c r="M256" s="17" t="str">
        <f t="shared" si="27"/>
        <v/>
      </c>
    </row>
    <row r="257" spans="2:13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21"/>
        <v>20848645</v>
      </c>
      <c r="H257" s="8">
        <f t="shared" si="22"/>
        <v>1.0526259099838065E-2</v>
      </c>
      <c r="I257" s="8">
        <f t="shared" si="23"/>
        <v>1.0526349803258173E-2</v>
      </c>
      <c r="J257" s="8">
        <f t="shared" si="24"/>
        <v>1.0526283321774077E-2</v>
      </c>
      <c r="K257" s="8">
        <f t="shared" si="25"/>
        <v>1.0526300090806018E-2</v>
      </c>
      <c r="L257" s="17">
        <f t="shared" si="26"/>
        <v>1.0526296911824717E-2</v>
      </c>
      <c r="M257" s="17" t="str">
        <f t="shared" si="27"/>
        <v/>
      </c>
    </row>
    <row r="258" spans="2:13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21"/>
        <v>22803205</v>
      </c>
      <c r="H258" s="8">
        <f t="shared" si="22"/>
        <v>9.3750033308853453E-2</v>
      </c>
      <c r="I258" s="8">
        <f t="shared" si="23"/>
        <v>9.3750122132463032E-2</v>
      </c>
      <c r="J258" s="8">
        <f t="shared" si="24"/>
        <v>9.3749713846681182E-2</v>
      </c>
      <c r="K258" s="8">
        <f t="shared" si="25"/>
        <v>9.3749861640158194E-2</v>
      </c>
      <c r="L258" s="17">
        <f t="shared" si="26"/>
        <v>9.3749977516524474E-2</v>
      </c>
      <c r="M258" s="17" t="str">
        <f t="shared" si="27"/>
        <v/>
      </c>
    </row>
    <row r="259" spans="2:13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21"/>
        <v>44440851</v>
      </c>
      <c r="H259" s="8">
        <f t="shared" si="22"/>
        <v>-4.8076894471152709E-2</v>
      </c>
      <c r="I259" s="8">
        <f t="shared" si="23"/>
        <v>-4.8076952064102563E-2</v>
      </c>
      <c r="J259" s="8">
        <f t="shared" si="24"/>
        <v>-4.8076999844412938E-2</v>
      </c>
      <c r="K259" s="8">
        <f t="shared" si="25"/>
        <v>-4.8076945257397585E-2</v>
      </c>
      <c r="L259" s="17">
        <f t="shared" si="26"/>
        <v>-4.8076934816731254E-2</v>
      </c>
      <c r="M259" s="17" t="str">
        <f t="shared" si="27"/>
        <v/>
      </c>
    </row>
    <row r="260" spans="2:13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28">C260+D260+E260+F260</f>
        <v>46236441</v>
      </c>
      <c r="H260" s="8">
        <f t="shared" si="22"/>
        <v>7.2916688824220088E-2</v>
      </c>
      <c r="I260" s="8">
        <f t="shared" si="23"/>
        <v>7.2916644285300203E-2</v>
      </c>
      <c r="J260" s="8">
        <f t="shared" si="24"/>
        <v>7.2916660074336281E-2</v>
      </c>
      <c r="K260" s="8">
        <f t="shared" si="25"/>
        <v>7.291671965885782E-2</v>
      </c>
      <c r="L260" s="17">
        <f t="shared" si="26"/>
        <v>7.2916681653230064E-2</v>
      </c>
      <c r="M260" s="17" t="str">
        <f t="shared" si="27"/>
        <v/>
      </c>
    </row>
    <row r="261" spans="2:13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28"/>
        <v>20631472</v>
      </c>
      <c r="H261" s="8">
        <f t="shared" si="22"/>
        <v>-4.9999987209400798E-2</v>
      </c>
      <c r="I261" s="8">
        <f t="shared" si="23"/>
        <v>-4.9999991472933103E-2</v>
      </c>
      <c r="J261" s="8">
        <f t="shared" si="24"/>
        <v>-4.9999853489482882E-2</v>
      </c>
      <c r="K261" s="8">
        <f t="shared" si="25"/>
        <v>-4.9999929159756817E-2</v>
      </c>
      <c r="L261" s="17">
        <f t="shared" si="26"/>
        <v>-4.9999958558456847E-2</v>
      </c>
      <c r="M261" s="17" t="str">
        <f t="shared" si="27"/>
        <v/>
      </c>
    </row>
    <row r="262" spans="2:13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28"/>
        <v>22368858</v>
      </c>
      <c r="H262" s="8">
        <f t="shared" si="22"/>
        <v>0</v>
      </c>
      <c r="I262" s="8">
        <f t="shared" si="23"/>
        <v>0</v>
      </c>
      <c r="J262" s="8">
        <f t="shared" si="24"/>
        <v>0</v>
      </c>
      <c r="K262" s="8">
        <f t="shared" si="25"/>
        <v>0</v>
      </c>
      <c r="L262" s="17">
        <f t="shared" si="26"/>
        <v>0</v>
      </c>
      <c r="M262" s="17" t="str">
        <f t="shared" si="27"/>
        <v/>
      </c>
    </row>
    <row r="263" spans="2:13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28"/>
        <v>21500166</v>
      </c>
      <c r="H263" s="8">
        <f t="shared" si="22"/>
        <v>2.0618577092037516E-2</v>
      </c>
      <c r="I263" s="8">
        <f t="shared" si="23"/>
        <v>2.0618621952255056E-2</v>
      </c>
      <c r="J263" s="8">
        <f t="shared" si="24"/>
        <v>2.0618494415770572E-2</v>
      </c>
      <c r="K263" s="8">
        <f t="shared" si="25"/>
        <v>2.0618526585082231E-2</v>
      </c>
      <c r="L263" s="17">
        <f t="shared" si="26"/>
        <v>2.0618566978098496E-2</v>
      </c>
      <c r="M263" s="17" t="str">
        <f t="shared" si="27"/>
        <v/>
      </c>
    </row>
    <row r="264" spans="2:13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28"/>
        <v>21282992</v>
      </c>
      <c r="H264" s="8">
        <f t="shared" si="22"/>
        <v>2.0833355539235709E-2</v>
      </c>
      <c r="I264" s="8">
        <f t="shared" si="23"/>
        <v>2.0833399951040388E-2</v>
      </c>
      <c r="J264" s="8">
        <f t="shared" si="24"/>
        <v>2.0833269743706806E-2</v>
      </c>
      <c r="K264" s="8">
        <f t="shared" si="25"/>
        <v>2.0833302586701796E-2</v>
      </c>
      <c r="L264" s="17">
        <f t="shared" si="26"/>
        <v>2.0833344325254632E-2</v>
      </c>
      <c r="M264" s="17" t="str">
        <f t="shared" si="27"/>
        <v/>
      </c>
    </row>
    <row r="265" spans="2:13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28"/>
        <v>21282992</v>
      </c>
      <c r="H265" s="8">
        <f t="shared" si="22"/>
        <v>-6.6666674787682179E-2</v>
      </c>
      <c r="I265" s="8">
        <f t="shared" si="23"/>
        <v>-6.6666709978745686E-2</v>
      </c>
      <c r="J265" s="8">
        <f t="shared" si="24"/>
        <v>-6.666648062153957E-2</v>
      </c>
      <c r="K265" s="8">
        <f t="shared" si="25"/>
        <v>-6.6666576710796233E-2</v>
      </c>
      <c r="L265" s="17">
        <f t="shared" si="26"/>
        <v>-6.6666637431010201E-2</v>
      </c>
      <c r="M265" s="17" t="str">
        <f t="shared" si="27"/>
        <v/>
      </c>
    </row>
    <row r="266" spans="2:13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28"/>
        <v>43991955</v>
      </c>
      <c r="H266" s="8">
        <f t="shared" si="22"/>
        <v>-1.0101003787368557E-2</v>
      </c>
      <c r="I266" s="8">
        <f t="shared" si="23"/>
        <v>-1.010098316280561E-2</v>
      </c>
      <c r="J266" s="8">
        <f t="shared" si="24"/>
        <v>-1.0100863394915338E-2</v>
      </c>
      <c r="K266" s="8">
        <f t="shared" si="25"/>
        <v>-1.0100980378326518E-2</v>
      </c>
      <c r="L266" s="17">
        <f t="shared" si="26"/>
        <v>-1.0100976689217722E-2</v>
      </c>
      <c r="M266" s="17" t="str">
        <f t="shared" si="27"/>
        <v/>
      </c>
    </row>
    <row r="267" spans="2:13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28"/>
        <v>45787544</v>
      </c>
      <c r="H267" s="8">
        <f t="shared" ref="H267:H330" si="29">C267/C260-1</f>
        <v>-9.7087320312939651E-3</v>
      </c>
      <c r="I267" s="8">
        <f t="shared" ref="I267:I330" si="30">D267/D260-1</f>
        <v>-9.7087121998289394E-3</v>
      </c>
      <c r="J267" s="8">
        <f t="shared" ref="J267:J330" si="31">E267/E260-1</f>
        <v>-9.7085966046455141E-3</v>
      </c>
      <c r="K267" s="8">
        <f t="shared" ref="K267:K330" si="32">F267/F260-1</f>
        <v>-9.708791974362585E-3</v>
      </c>
      <c r="L267" s="17">
        <f t="shared" ref="L267:L330" si="33">G267/G260-1</f>
        <v>-9.7087273650668937E-3</v>
      </c>
      <c r="M267" s="17" t="str">
        <f t="shared" ref="M267:M330" si="34">IF(OR(L267&gt;20%, L267&lt;-20%),L267, "")</f>
        <v/>
      </c>
    </row>
    <row r="268" spans="2:13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28"/>
        <v>20848645</v>
      </c>
      <c r="H268" s="8">
        <f t="shared" si="29"/>
        <v>1.0526259099838065E-2</v>
      </c>
      <c r="I268" s="8">
        <f t="shared" si="30"/>
        <v>1.0526349803258173E-2</v>
      </c>
      <c r="J268" s="8">
        <f t="shared" si="31"/>
        <v>1.0526283321774077E-2</v>
      </c>
      <c r="K268" s="8">
        <f t="shared" si="32"/>
        <v>1.0526300090806018E-2</v>
      </c>
      <c r="L268" s="17">
        <f t="shared" si="33"/>
        <v>1.0526296911824717E-2</v>
      </c>
      <c r="M268" s="17" t="str">
        <f t="shared" si="34"/>
        <v/>
      </c>
    </row>
    <row r="269" spans="2:13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28"/>
        <v>21934511</v>
      </c>
      <c r="H269" s="8">
        <f t="shared" si="29"/>
        <v>-1.9417496223979036E-2</v>
      </c>
      <c r="I269" s="8">
        <f t="shared" si="30"/>
        <v>-1.9417536813745029E-2</v>
      </c>
      <c r="J269" s="8">
        <f t="shared" si="31"/>
        <v>-1.941742048806494E-2</v>
      </c>
      <c r="K269" s="8">
        <f t="shared" si="32"/>
        <v>-1.9417449018664823E-2</v>
      </c>
      <c r="L269" s="17">
        <f t="shared" si="33"/>
        <v>-1.9417486578885645E-2</v>
      </c>
      <c r="M269" s="17" t="str">
        <f t="shared" si="34"/>
        <v/>
      </c>
    </row>
    <row r="270" spans="2:13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28"/>
        <v>21282992</v>
      </c>
      <c r="H270" s="8">
        <f t="shared" si="29"/>
        <v>-1.0101084487717182E-2</v>
      </c>
      <c r="I270" s="8">
        <f t="shared" si="30"/>
        <v>-1.0101041421728851E-2</v>
      </c>
      <c r="J270" s="8">
        <f t="shared" si="31"/>
        <v>-1.0100980203956111E-2</v>
      </c>
      <c r="K270" s="8">
        <f t="shared" si="32"/>
        <v>-1.0100995645292876E-2</v>
      </c>
      <c r="L270" s="17">
        <f t="shared" si="33"/>
        <v>-1.0101038289657804E-2</v>
      </c>
      <c r="M270" s="17" t="str">
        <f t="shared" si="34"/>
        <v/>
      </c>
    </row>
    <row r="271" spans="2:13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28"/>
        <v>22368858</v>
      </c>
      <c r="H271" s="8">
        <f t="shared" si="29"/>
        <v>5.1020396177072547E-2</v>
      </c>
      <c r="I271" s="8">
        <f t="shared" si="30"/>
        <v>5.1020393957407872E-2</v>
      </c>
      <c r="J271" s="8">
        <f t="shared" si="31"/>
        <v>5.1020255611715637E-2</v>
      </c>
      <c r="K271" s="8">
        <f t="shared" si="32"/>
        <v>5.1020334402081202E-2</v>
      </c>
      <c r="L271" s="17">
        <f t="shared" si="33"/>
        <v>5.1020364054076506E-2</v>
      </c>
      <c r="M271" s="17" t="str">
        <f t="shared" si="34"/>
        <v/>
      </c>
    </row>
    <row r="272" spans="2:13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28"/>
        <v>20848645</v>
      </c>
      <c r="H272" s="8">
        <f t="shared" si="29"/>
        <v>-2.0408184574093213E-2</v>
      </c>
      <c r="I272" s="8">
        <f t="shared" si="30"/>
        <v>-2.0408227191664796E-2</v>
      </c>
      <c r="J272" s="8">
        <f t="shared" si="31"/>
        <v>-2.0408102244686255E-2</v>
      </c>
      <c r="K272" s="8">
        <f t="shared" si="32"/>
        <v>-2.0408133760832503E-2</v>
      </c>
      <c r="L272" s="17">
        <f t="shared" si="33"/>
        <v>-2.0408173813155628E-2</v>
      </c>
      <c r="M272" s="17" t="str">
        <f t="shared" si="34"/>
        <v/>
      </c>
    </row>
    <row r="273" spans="2:13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28"/>
        <v>43991955</v>
      </c>
      <c r="H273" s="8">
        <f t="shared" si="29"/>
        <v>0</v>
      </c>
      <c r="I273" s="8">
        <f t="shared" si="30"/>
        <v>0</v>
      </c>
      <c r="J273" s="8">
        <f t="shared" si="31"/>
        <v>0</v>
      </c>
      <c r="K273" s="8">
        <f t="shared" si="32"/>
        <v>0</v>
      </c>
      <c r="L273" s="17">
        <f t="shared" si="33"/>
        <v>0</v>
      </c>
      <c r="M273" s="17" t="str">
        <f t="shared" si="34"/>
        <v/>
      </c>
    </row>
    <row r="274" spans="2:13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28"/>
        <v>42645261</v>
      </c>
      <c r="H274" s="8">
        <f t="shared" si="29"/>
        <v>-6.8627470013072456E-2</v>
      </c>
      <c r="I274" s="8">
        <f t="shared" si="30"/>
        <v>-6.8627429568626774E-2</v>
      </c>
      <c r="J274" s="8">
        <f t="shared" si="31"/>
        <v>-6.8627633953655565E-2</v>
      </c>
      <c r="K274" s="8">
        <f t="shared" si="32"/>
        <v>-6.8627417215683661E-2</v>
      </c>
      <c r="L274" s="17">
        <f t="shared" si="33"/>
        <v>-6.8627463399216215E-2</v>
      </c>
      <c r="M274" s="17" t="str">
        <f t="shared" si="34"/>
        <v/>
      </c>
    </row>
    <row r="275" spans="2:13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28"/>
        <v>21717338</v>
      </c>
      <c r="H275" s="8">
        <f t="shared" si="29"/>
        <v>4.1666711078471419E-2</v>
      </c>
      <c r="I275" s="8">
        <f t="shared" si="30"/>
        <v>4.166662225486184E-2</v>
      </c>
      <c r="J275" s="8">
        <f t="shared" si="31"/>
        <v>4.1666539487413834E-2</v>
      </c>
      <c r="K275" s="8">
        <f t="shared" si="32"/>
        <v>4.1666605173403592E-2</v>
      </c>
      <c r="L275" s="17">
        <f t="shared" si="33"/>
        <v>4.1666640685761536E-2</v>
      </c>
      <c r="M275" s="17" t="str">
        <f t="shared" si="34"/>
        <v/>
      </c>
    </row>
    <row r="276" spans="2:13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28"/>
        <v>21934511</v>
      </c>
      <c r="H276" s="8">
        <f t="shared" si="29"/>
        <v>0</v>
      </c>
      <c r="I276" s="8">
        <f t="shared" si="30"/>
        <v>0</v>
      </c>
      <c r="J276" s="8">
        <f t="shared" si="31"/>
        <v>0</v>
      </c>
      <c r="K276" s="8">
        <f t="shared" si="32"/>
        <v>0</v>
      </c>
      <c r="L276" s="17">
        <f t="shared" si="33"/>
        <v>0</v>
      </c>
      <c r="M276" s="17" t="str">
        <f t="shared" si="34"/>
        <v/>
      </c>
    </row>
    <row r="277" spans="2:13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28"/>
        <v>21500166</v>
      </c>
      <c r="H277" s="8">
        <f t="shared" si="29"/>
        <v>1.0204157545207204E-2</v>
      </c>
      <c r="I277" s="8">
        <f t="shared" si="30"/>
        <v>1.0204113595832398E-2</v>
      </c>
      <c r="J277" s="8">
        <f t="shared" si="31"/>
        <v>1.0204051122343127E-2</v>
      </c>
      <c r="K277" s="8">
        <f t="shared" si="32"/>
        <v>1.0204066880416196E-2</v>
      </c>
      <c r="L277" s="17">
        <f t="shared" si="33"/>
        <v>1.0204110399515187E-2</v>
      </c>
      <c r="M277" s="17" t="str">
        <f t="shared" si="34"/>
        <v/>
      </c>
    </row>
    <row r="278" spans="2:13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28"/>
        <v>21282992</v>
      </c>
      <c r="H278" s="8">
        <f t="shared" si="29"/>
        <v>-4.8543678469658125E-2</v>
      </c>
      <c r="I278" s="8">
        <f t="shared" si="30"/>
        <v>-4.8543676460264251E-2</v>
      </c>
      <c r="J278" s="8">
        <f t="shared" si="31"/>
        <v>-4.8543551220162406E-2</v>
      </c>
      <c r="K278" s="8">
        <f t="shared" si="32"/>
        <v>-4.8543622546662113E-2</v>
      </c>
      <c r="L278" s="17">
        <f t="shared" si="33"/>
        <v>-4.8543649389700683E-2</v>
      </c>
      <c r="M278" s="17" t="str">
        <f t="shared" si="34"/>
        <v/>
      </c>
    </row>
    <row r="279" spans="2:13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28"/>
        <v>21065819</v>
      </c>
      <c r="H279" s="8">
        <f t="shared" si="29"/>
        <v>1.0416744387324872E-2</v>
      </c>
      <c r="I279" s="8">
        <f t="shared" si="30"/>
        <v>1.0416699975520194E-2</v>
      </c>
      <c r="J279" s="8">
        <f t="shared" si="31"/>
        <v>1.0416634871853514E-2</v>
      </c>
      <c r="K279" s="8">
        <f t="shared" si="32"/>
        <v>1.0416651293351009E-2</v>
      </c>
      <c r="L279" s="17">
        <f t="shared" si="33"/>
        <v>1.0416696145001181E-2</v>
      </c>
      <c r="M279" s="17" t="str">
        <f t="shared" si="34"/>
        <v/>
      </c>
    </row>
    <row r="280" spans="2:13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28"/>
        <v>46236441</v>
      </c>
      <c r="H280" s="8">
        <f t="shared" si="29"/>
        <v>5.1020375947521623E-2</v>
      </c>
      <c r="I280" s="8">
        <f t="shared" si="30"/>
        <v>5.1020354899902642E-2</v>
      </c>
      <c r="J280" s="8">
        <f t="shared" si="31"/>
        <v>5.1020279534584212E-2</v>
      </c>
      <c r="K280" s="8">
        <f t="shared" si="32"/>
        <v>5.102043135860157E-2</v>
      </c>
      <c r="L280" s="17">
        <f t="shared" si="33"/>
        <v>5.1020374066121921E-2</v>
      </c>
      <c r="M280" s="17" t="str">
        <f t="shared" si="34"/>
        <v/>
      </c>
    </row>
    <row r="281" spans="2:13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28"/>
        <v>43543056</v>
      </c>
      <c r="H281" s="8">
        <f t="shared" si="29"/>
        <v>2.1052619237229342E-2</v>
      </c>
      <c r="I281" s="8">
        <f t="shared" si="30"/>
        <v>2.1052574898466903E-2</v>
      </c>
      <c r="J281" s="8">
        <f t="shared" si="31"/>
        <v>2.1052752752197978E-2</v>
      </c>
      <c r="K281" s="8">
        <f t="shared" si="32"/>
        <v>2.105265911047205E-2</v>
      </c>
      <c r="L281" s="17">
        <f t="shared" si="33"/>
        <v>2.1052632319450426E-2</v>
      </c>
      <c r="M281" s="17" t="str">
        <f t="shared" si="34"/>
        <v/>
      </c>
    </row>
    <row r="282" spans="2:13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28"/>
        <v>21500166</v>
      </c>
      <c r="H282" s="8">
        <f t="shared" si="29"/>
        <v>-9.9999462794833072E-3</v>
      </c>
      <c r="I282" s="8">
        <f t="shared" si="30"/>
        <v>-9.9998618615166901E-3</v>
      </c>
      <c r="J282" s="8">
        <f t="shared" si="31"/>
        <v>-9.9999706978965985E-3</v>
      </c>
      <c r="K282" s="8">
        <f t="shared" si="32"/>
        <v>-9.9999858319513857E-3</v>
      </c>
      <c r="L282" s="17">
        <f t="shared" si="33"/>
        <v>-9.9999364563004844E-3</v>
      </c>
      <c r="M282" s="17" t="str">
        <f t="shared" si="34"/>
        <v/>
      </c>
    </row>
    <row r="283" spans="2:13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28"/>
        <v>22368858</v>
      </c>
      <c r="H283" s="8">
        <f t="shared" si="29"/>
        <v>1.9802001513596457E-2</v>
      </c>
      <c r="I283" s="8">
        <f t="shared" si="30"/>
        <v>1.9802043726797613E-2</v>
      </c>
      <c r="J283" s="8">
        <f t="shared" si="31"/>
        <v>1.9801922748545753E-2</v>
      </c>
      <c r="K283" s="8">
        <f t="shared" si="32"/>
        <v>1.9801952420255287E-2</v>
      </c>
      <c r="L283" s="17">
        <f t="shared" si="33"/>
        <v>1.980199148273698E-2</v>
      </c>
      <c r="M283" s="17" t="str">
        <f t="shared" si="34"/>
        <v/>
      </c>
    </row>
    <row r="284" spans="2:13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28"/>
        <v>20631472</v>
      </c>
      <c r="H284" s="8">
        <f t="shared" si="29"/>
        <v>-4.0404079554938854E-2</v>
      </c>
      <c r="I284" s="8">
        <f t="shared" si="30"/>
        <v>-4.0404165686915405E-2</v>
      </c>
      <c r="J284" s="8">
        <f t="shared" si="31"/>
        <v>-4.0403920815824668E-2</v>
      </c>
      <c r="K284" s="8">
        <f t="shared" si="32"/>
        <v>-4.0403982581171505E-2</v>
      </c>
      <c r="L284" s="17">
        <f t="shared" si="33"/>
        <v>-4.0404060136093878E-2</v>
      </c>
      <c r="M284" s="17" t="str">
        <f t="shared" si="34"/>
        <v/>
      </c>
    </row>
    <row r="285" spans="2:13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28"/>
        <v>21282992</v>
      </c>
      <c r="H285" s="8">
        <f t="shared" si="29"/>
        <v>0</v>
      </c>
      <c r="I285" s="8">
        <f t="shared" si="30"/>
        <v>0</v>
      </c>
      <c r="J285" s="8">
        <f t="shared" si="31"/>
        <v>0</v>
      </c>
      <c r="K285" s="8">
        <f t="shared" si="32"/>
        <v>0</v>
      </c>
      <c r="L285" s="17">
        <f t="shared" si="33"/>
        <v>0</v>
      </c>
      <c r="M285" s="17" t="str">
        <f t="shared" si="34"/>
        <v/>
      </c>
    </row>
    <row r="286" spans="2:13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28"/>
        <v>21282992</v>
      </c>
      <c r="H286" s="8">
        <f t="shared" si="29"/>
        <v>1.0309222615097369E-2</v>
      </c>
      <c r="I286" s="8">
        <f t="shared" si="30"/>
        <v>1.0309310976127639E-2</v>
      </c>
      <c r="J286" s="8">
        <f t="shared" si="31"/>
        <v>1.0309247207885175E-2</v>
      </c>
      <c r="K286" s="8">
        <f t="shared" si="32"/>
        <v>1.0309263292541226E-2</v>
      </c>
      <c r="L286" s="17">
        <f t="shared" si="33"/>
        <v>1.0309259753916944E-2</v>
      </c>
      <c r="M286" s="17" t="str">
        <f t="shared" si="34"/>
        <v/>
      </c>
    </row>
    <row r="287" spans="2:13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28"/>
        <v>45338647</v>
      </c>
      <c r="H287" s="8">
        <f t="shared" si="29"/>
        <v>-1.941746406258793E-2</v>
      </c>
      <c r="I287" s="8">
        <f t="shared" si="30"/>
        <v>-1.9417424399657879E-2</v>
      </c>
      <c r="J287" s="8">
        <f t="shared" si="31"/>
        <v>-1.9417389827149356E-2</v>
      </c>
      <c r="K287" s="8">
        <f t="shared" si="32"/>
        <v>-1.9417500764257301E-2</v>
      </c>
      <c r="L287" s="17">
        <f t="shared" si="33"/>
        <v>-1.9417454730133787E-2</v>
      </c>
      <c r="M287" s="17" t="str">
        <f t="shared" si="34"/>
        <v/>
      </c>
    </row>
    <row r="288" spans="2:13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28"/>
        <v>43543056</v>
      </c>
      <c r="H288" s="8">
        <f t="shared" si="29"/>
        <v>0</v>
      </c>
      <c r="I288" s="8">
        <f t="shared" si="30"/>
        <v>0</v>
      </c>
      <c r="J288" s="8">
        <f t="shared" si="31"/>
        <v>0</v>
      </c>
      <c r="K288" s="8">
        <f t="shared" si="32"/>
        <v>0</v>
      </c>
      <c r="L288" s="17">
        <f t="shared" si="33"/>
        <v>0</v>
      </c>
      <c r="M288" s="17" t="str">
        <f t="shared" si="34"/>
        <v/>
      </c>
    </row>
    <row r="289" spans="2:13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28"/>
        <v>20848645</v>
      </c>
      <c r="H289" s="8">
        <f t="shared" si="29"/>
        <v>-3.0303124265186554E-2</v>
      </c>
      <c r="I289" s="8">
        <f t="shared" si="30"/>
        <v>-3.0303124265186554E-2</v>
      </c>
      <c r="J289" s="8">
        <f t="shared" si="31"/>
        <v>-3.0302940611868445E-2</v>
      </c>
      <c r="K289" s="8">
        <f t="shared" si="32"/>
        <v>-3.0302986935878629E-2</v>
      </c>
      <c r="L289" s="17">
        <f t="shared" si="33"/>
        <v>-3.0303068357704799E-2</v>
      </c>
      <c r="M289" s="17" t="str">
        <f t="shared" si="34"/>
        <v/>
      </c>
    </row>
    <row r="290" spans="2:13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28"/>
        <v>21934511</v>
      </c>
      <c r="H290" s="8">
        <f t="shared" si="29"/>
        <v>-1.9417496223979036E-2</v>
      </c>
      <c r="I290" s="8">
        <f t="shared" si="30"/>
        <v>-1.9417536813745029E-2</v>
      </c>
      <c r="J290" s="8">
        <f t="shared" si="31"/>
        <v>-1.941742048806494E-2</v>
      </c>
      <c r="K290" s="8">
        <f t="shared" si="32"/>
        <v>-1.9417449018664823E-2</v>
      </c>
      <c r="L290" s="17">
        <f t="shared" si="33"/>
        <v>-1.9417486578885645E-2</v>
      </c>
      <c r="M290" s="17" t="str">
        <f t="shared" si="34"/>
        <v/>
      </c>
    </row>
    <row r="291" spans="2:13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28"/>
        <v>20631472</v>
      </c>
      <c r="H291" s="8">
        <f t="shared" si="29"/>
        <v>0</v>
      </c>
      <c r="I291" s="8">
        <f t="shared" si="30"/>
        <v>0</v>
      </c>
      <c r="J291" s="8">
        <f t="shared" si="31"/>
        <v>0</v>
      </c>
      <c r="K291" s="8">
        <f t="shared" si="32"/>
        <v>0</v>
      </c>
      <c r="L291" s="17">
        <f t="shared" si="33"/>
        <v>0</v>
      </c>
      <c r="M291" s="17" t="str">
        <f t="shared" si="34"/>
        <v/>
      </c>
    </row>
    <row r="292" spans="2:13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28"/>
        <v>22151685</v>
      </c>
      <c r="H292" s="8">
        <f t="shared" si="29"/>
        <v>4.0816369148186427E-2</v>
      </c>
      <c r="I292" s="8">
        <f t="shared" si="30"/>
        <v>4.0816280361575474E-2</v>
      </c>
      <c r="J292" s="8">
        <f t="shared" si="31"/>
        <v>4.081620448937251E-2</v>
      </c>
      <c r="K292" s="8">
        <f t="shared" si="32"/>
        <v>4.0816267521665006E-2</v>
      </c>
      <c r="L292" s="17">
        <f t="shared" si="33"/>
        <v>4.0816300640436287E-2</v>
      </c>
      <c r="M292" s="17" t="str">
        <f t="shared" si="34"/>
        <v/>
      </c>
    </row>
    <row r="293" spans="2:13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28"/>
        <v>20848645</v>
      </c>
      <c r="H293" s="8">
        <f t="shared" si="29"/>
        <v>-2.0408184574093213E-2</v>
      </c>
      <c r="I293" s="8">
        <f t="shared" si="30"/>
        <v>-2.0408227191664796E-2</v>
      </c>
      <c r="J293" s="8">
        <f t="shared" si="31"/>
        <v>-2.0408102244686255E-2</v>
      </c>
      <c r="K293" s="8">
        <f t="shared" si="32"/>
        <v>-2.0408133760832503E-2</v>
      </c>
      <c r="L293" s="17">
        <f t="shared" si="33"/>
        <v>-2.0408173813155628E-2</v>
      </c>
      <c r="M293" s="17" t="str">
        <f t="shared" si="34"/>
        <v/>
      </c>
    </row>
    <row r="294" spans="2:13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28"/>
        <v>46236441</v>
      </c>
      <c r="H294" s="8">
        <f t="shared" si="29"/>
        <v>1.9801968065875641E-2</v>
      </c>
      <c r="I294" s="8">
        <f t="shared" si="30"/>
        <v>1.9801926816586546E-2</v>
      </c>
      <c r="J294" s="8">
        <f t="shared" si="31"/>
        <v>1.9801890861318228E-2</v>
      </c>
      <c r="K294" s="8">
        <f t="shared" si="32"/>
        <v>1.9802006235468239E-2</v>
      </c>
      <c r="L294" s="17">
        <f t="shared" si="33"/>
        <v>1.9801958360160077E-2</v>
      </c>
      <c r="M294" s="17" t="str">
        <f t="shared" si="34"/>
        <v/>
      </c>
    </row>
    <row r="295" spans="2:13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28"/>
        <v>43094158</v>
      </c>
      <c r="H295" s="8">
        <f t="shared" si="29"/>
        <v>-1.0309272431501371E-2</v>
      </c>
      <c r="I295" s="8">
        <f t="shared" si="30"/>
        <v>-1.0309251166895295E-2</v>
      </c>
      <c r="J295" s="8">
        <f t="shared" si="31"/>
        <v>-1.0309336464473184E-2</v>
      </c>
      <c r="K295" s="8">
        <f t="shared" si="32"/>
        <v>-1.0309335719418278E-2</v>
      </c>
      <c r="L295" s="17">
        <f t="shared" si="33"/>
        <v>-1.0309290188543541E-2</v>
      </c>
      <c r="M295" s="17" t="str">
        <f t="shared" si="34"/>
        <v/>
      </c>
    </row>
    <row r="296" spans="2:13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28"/>
        <v>22803205</v>
      </c>
      <c r="H296" s="8">
        <f t="shared" si="29"/>
        <v>9.3750033308853453E-2</v>
      </c>
      <c r="I296" s="8">
        <f t="shared" si="30"/>
        <v>9.3750122132463032E-2</v>
      </c>
      <c r="J296" s="8">
        <f t="shared" si="31"/>
        <v>9.3749713846681182E-2</v>
      </c>
      <c r="K296" s="8">
        <f t="shared" si="32"/>
        <v>9.3749861640158194E-2</v>
      </c>
      <c r="L296" s="17">
        <f t="shared" si="33"/>
        <v>9.3749977516524474E-2</v>
      </c>
      <c r="M296" s="17" t="str">
        <f t="shared" si="34"/>
        <v/>
      </c>
    </row>
    <row r="297" spans="2:13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28"/>
        <v>21717338</v>
      </c>
      <c r="H297" s="8">
        <f t="shared" si="29"/>
        <v>-9.9009374369968262E-3</v>
      </c>
      <c r="I297" s="8">
        <f t="shared" si="30"/>
        <v>-9.9010218633988067E-3</v>
      </c>
      <c r="J297" s="8">
        <f t="shared" si="31"/>
        <v>-9.9009613742728764E-3</v>
      </c>
      <c r="K297" s="8">
        <f t="shared" si="32"/>
        <v>-9.9009762101276433E-3</v>
      </c>
      <c r="L297" s="17">
        <f t="shared" si="33"/>
        <v>-9.9009729462398166E-3</v>
      </c>
      <c r="M297" s="17" t="str">
        <f t="shared" si="34"/>
        <v/>
      </c>
    </row>
    <row r="298" spans="2:13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28"/>
        <v>21717338</v>
      </c>
      <c r="H298" s="8">
        <f t="shared" si="29"/>
        <v>5.2631564774959561E-2</v>
      </c>
      <c r="I298" s="8">
        <f t="shared" si="30"/>
        <v>5.2631569499094866E-2</v>
      </c>
      <c r="J298" s="8">
        <f t="shared" si="31"/>
        <v>5.2631416608870385E-2</v>
      </c>
      <c r="K298" s="8">
        <f t="shared" si="32"/>
        <v>5.2631500454030089E-2</v>
      </c>
      <c r="L298" s="17">
        <f t="shared" si="33"/>
        <v>5.2631533028763E-2</v>
      </c>
      <c r="M298" s="17" t="str">
        <f t="shared" si="34"/>
        <v/>
      </c>
    </row>
    <row r="299" spans="2:13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28"/>
        <v>21065819</v>
      </c>
      <c r="H299" s="8">
        <f t="shared" si="29"/>
        <v>-4.9019594319820392E-2</v>
      </c>
      <c r="I299" s="8">
        <f t="shared" si="30"/>
        <v>-4.9019596368807372E-2</v>
      </c>
      <c r="J299" s="8">
        <f t="shared" si="31"/>
        <v>-4.9019467021793939E-2</v>
      </c>
      <c r="K299" s="8">
        <f t="shared" si="32"/>
        <v>-4.9019539753705099E-2</v>
      </c>
      <c r="L299" s="17">
        <f t="shared" si="33"/>
        <v>-4.9019566683076277E-2</v>
      </c>
      <c r="M299" s="17" t="str">
        <f t="shared" si="34"/>
        <v/>
      </c>
    </row>
    <row r="300" spans="2:13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28"/>
        <v>21500166</v>
      </c>
      <c r="H300" s="8">
        <f t="shared" si="29"/>
        <v>3.1250099926560582E-2</v>
      </c>
      <c r="I300" s="8">
        <f t="shared" si="30"/>
        <v>3.1250099926560582E-2</v>
      </c>
      <c r="J300" s="8">
        <f t="shared" si="31"/>
        <v>3.124990461556032E-2</v>
      </c>
      <c r="K300" s="8">
        <f t="shared" si="32"/>
        <v>3.1249953880052805E-2</v>
      </c>
      <c r="L300" s="17">
        <f t="shared" si="33"/>
        <v>3.1250040470256035E-2</v>
      </c>
      <c r="M300" s="17" t="str">
        <f t="shared" si="34"/>
        <v/>
      </c>
    </row>
    <row r="301" spans="2:13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28"/>
        <v>43991955</v>
      </c>
      <c r="H301" s="8">
        <f t="shared" si="29"/>
        <v>-4.8543660156469937E-2</v>
      </c>
      <c r="I301" s="8">
        <f t="shared" si="30"/>
        <v>-4.8543641102708923E-2</v>
      </c>
      <c r="J301" s="8">
        <f t="shared" si="31"/>
        <v>-4.8543572876802443E-2</v>
      </c>
      <c r="K301" s="8">
        <f t="shared" si="32"/>
        <v>-4.8543710318409317E-2</v>
      </c>
      <c r="L301" s="17">
        <f t="shared" si="33"/>
        <v>-4.8543658453296556E-2</v>
      </c>
      <c r="M301" s="17" t="str">
        <f t="shared" si="34"/>
        <v/>
      </c>
    </row>
    <row r="302" spans="2:13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28"/>
        <v>43094158</v>
      </c>
      <c r="H302" s="8">
        <f t="shared" si="29"/>
        <v>0</v>
      </c>
      <c r="I302" s="8">
        <f t="shared" si="30"/>
        <v>0</v>
      </c>
      <c r="J302" s="8">
        <f t="shared" si="31"/>
        <v>0</v>
      </c>
      <c r="K302" s="8">
        <f t="shared" si="32"/>
        <v>0</v>
      </c>
      <c r="L302" s="17">
        <f t="shared" si="33"/>
        <v>0</v>
      </c>
      <c r="M302" s="17" t="str">
        <f t="shared" si="34"/>
        <v/>
      </c>
    </row>
    <row r="303" spans="2:13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28"/>
        <v>21065819</v>
      </c>
      <c r="H303" s="8">
        <f t="shared" si="29"/>
        <v>-7.6190433265108659E-2</v>
      </c>
      <c r="I303" s="8">
        <f t="shared" si="30"/>
        <v>-7.6190548892894561E-2</v>
      </c>
      <c r="J303" s="8">
        <f t="shared" si="31"/>
        <v>-7.6190263567473826E-2</v>
      </c>
      <c r="K303" s="8">
        <f t="shared" si="32"/>
        <v>-7.6190373383767107E-2</v>
      </c>
      <c r="L303" s="17">
        <f t="shared" si="33"/>
        <v>-7.6190430248730401E-2</v>
      </c>
      <c r="M303" s="17" t="str">
        <f t="shared" si="34"/>
        <v/>
      </c>
    </row>
    <row r="304" spans="2:13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28"/>
        <v>22151685</v>
      </c>
      <c r="H304" s="8">
        <f t="shared" si="29"/>
        <v>2.0000020464958856E-2</v>
      </c>
      <c r="I304" s="8">
        <f t="shared" si="30"/>
        <v>2.0000064805708151E-2</v>
      </c>
      <c r="J304" s="8">
        <f t="shared" si="31"/>
        <v>1.9999941395793197E-2</v>
      </c>
      <c r="K304" s="8">
        <f t="shared" si="32"/>
        <v>1.9999971663902771E-2</v>
      </c>
      <c r="L304" s="17">
        <f t="shared" si="33"/>
        <v>2.000001105107807E-2</v>
      </c>
      <c r="M304" s="17" t="str">
        <f t="shared" si="34"/>
        <v/>
      </c>
    </row>
    <row r="305" spans="2:13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28"/>
        <v>21500166</v>
      </c>
      <c r="H305" s="8">
        <f t="shared" si="29"/>
        <v>-9.9999462794833072E-3</v>
      </c>
      <c r="I305" s="8">
        <f t="shared" si="30"/>
        <v>-9.9998618615166901E-3</v>
      </c>
      <c r="J305" s="8">
        <f t="shared" si="31"/>
        <v>-9.9999706978965985E-3</v>
      </c>
      <c r="K305" s="8">
        <f t="shared" si="32"/>
        <v>-9.9999858319513857E-3</v>
      </c>
      <c r="L305" s="17">
        <f t="shared" si="33"/>
        <v>-9.9999364563004844E-3</v>
      </c>
      <c r="M305" s="17" t="str">
        <f t="shared" si="34"/>
        <v/>
      </c>
    </row>
    <row r="306" spans="2:13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28"/>
        <v>20631472</v>
      </c>
      <c r="H306" s="8">
        <f t="shared" si="29"/>
        <v>-2.0618577092037627E-2</v>
      </c>
      <c r="I306" s="8">
        <f t="shared" si="30"/>
        <v>-2.0618621952255056E-2</v>
      </c>
      <c r="J306" s="8">
        <f t="shared" si="31"/>
        <v>-2.0618494415770461E-2</v>
      </c>
      <c r="K306" s="8">
        <f t="shared" si="32"/>
        <v>-2.0618526585082342E-2</v>
      </c>
      <c r="L306" s="17">
        <f t="shared" si="33"/>
        <v>-2.0618566978098496E-2</v>
      </c>
      <c r="M306" s="17" t="str">
        <f t="shared" si="34"/>
        <v/>
      </c>
    </row>
    <row r="307" spans="2:13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28"/>
        <v>21065819</v>
      </c>
      <c r="H307" s="8">
        <f t="shared" si="29"/>
        <v>-2.0202039777469372E-2</v>
      </c>
      <c r="I307" s="8">
        <f t="shared" si="30"/>
        <v>-2.0202082843457703E-2</v>
      </c>
      <c r="J307" s="8">
        <f t="shared" si="31"/>
        <v>-2.0201960407912334E-2</v>
      </c>
      <c r="K307" s="8">
        <f t="shared" si="32"/>
        <v>-2.0201991290585752E-2</v>
      </c>
      <c r="L307" s="17">
        <f t="shared" si="33"/>
        <v>-2.0202030068046883E-2</v>
      </c>
      <c r="M307" s="17" t="str">
        <f t="shared" si="34"/>
        <v/>
      </c>
    </row>
    <row r="308" spans="2:13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28"/>
        <v>42645261</v>
      </c>
      <c r="H308" s="8">
        <f t="shared" si="29"/>
        <v>-3.061228871137045E-2</v>
      </c>
      <c r="I308" s="8">
        <f t="shared" si="30"/>
        <v>-3.0612246616132155E-2</v>
      </c>
      <c r="J308" s="8">
        <f t="shared" si="31"/>
        <v>-3.061241569997819E-2</v>
      </c>
      <c r="K308" s="8">
        <f t="shared" si="32"/>
        <v>-3.0612241329445955E-2</v>
      </c>
      <c r="L308" s="17">
        <f t="shared" si="33"/>
        <v>-3.061227899510266E-2</v>
      </c>
      <c r="M308" s="17" t="str">
        <f t="shared" si="34"/>
        <v/>
      </c>
    </row>
    <row r="309" spans="2:13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28"/>
        <v>45787544</v>
      </c>
      <c r="H309" s="8">
        <f t="shared" si="29"/>
        <v>6.2500028200522362E-2</v>
      </c>
      <c r="I309" s="8">
        <f t="shared" si="30"/>
        <v>6.2500005371527889E-2</v>
      </c>
      <c r="J309" s="8">
        <f t="shared" si="31"/>
        <v>6.2500145031270771E-2</v>
      </c>
      <c r="K309" s="8">
        <f t="shared" si="32"/>
        <v>6.2499994421874705E-2</v>
      </c>
      <c r="L309" s="17">
        <f t="shared" si="33"/>
        <v>6.2500026105626771E-2</v>
      </c>
      <c r="M309" s="17" t="str">
        <f t="shared" si="34"/>
        <v/>
      </c>
    </row>
    <row r="310" spans="2:13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28"/>
        <v>21282992</v>
      </c>
      <c r="H310" s="8">
        <f t="shared" si="29"/>
        <v>1.0309222615097369E-2</v>
      </c>
      <c r="I310" s="8">
        <f t="shared" si="30"/>
        <v>1.0309310976127639E-2</v>
      </c>
      <c r="J310" s="8">
        <f t="shared" si="31"/>
        <v>1.0309247207885175E-2</v>
      </c>
      <c r="K310" s="8">
        <f t="shared" si="32"/>
        <v>1.0309263292541226E-2</v>
      </c>
      <c r="L310" s="17">
        <f t="shared" si="33"/>
        <v>1.0309259753916944E-2</v>
      </c>
      <c r="M310" s="17" t="str">
        <f t="shared" si="34"/>
        <v/>
      </c>
    </row>
    <row r="311" spans="2:13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28"/>
        <v>20848645</v>
      </c>
      <c r="H311" s="8">
        <f t="shared" si="29"/>
        <v>-5.8823588422601936E-2</v>
      </c>
      <c r="I311" s="8">
        <f t="shared" si="30"/>
        <v>-5.8823549082044568E-2</v>
      </c>
      <c r="J311" s="8">
        <f t="shared" si="31"/>
        <v>-5.8823360426152771E-2</v>
      </c>
      <c r="K311" s="8">
        <f t="shared" si="32"/>
        <v>-5.8823447704446141E-2</v>
      </c>
      <c r="L311" s="17">
        <f t="shared" si="33"/>
        <v>-5.8823516134325682E-2</v>
      </c>
      <c r="M311" s="17" t="str">
        <f t="shared" si="34"/>
        <v/>
      </c>
    </row>
    <row r="312" spans="2:13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28"/>
        <v>21500166</v>
      </c>
      <c r="H312" s="8">
        <f t="shared" si="29"/>
        <v>0</v>
      </c>
      <c r="I312" s="8">
        <f t="shared" si="30"/>
        <v>0</v>
      </c>
      <c r="J312" s="8">
        <f t="shared" si="31"/>
        <v>0</v>
      </c>
      <c r="K312" s="8">
        <f t="shared" si="32"/>
        <v>0</v>
      </c>
      <c r="L312" s="17">
        <f t="shared" si="33"/>
        <v>0</v>
      </c>
      <c r="M312" s="17" t="str">
        <f t="shared" si="34"/>
        <v/>
      </c>
    </row>
    <row r="313" spans="2:13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28"/>
        <v>20848645</v>
      </c>
      <c r="H313" s="8">
        <f t="shared" si="29"/>
        <v>1.0526259099838065E-2</v>
      </c>
      <c r="I313" s="8">
        <f t="shared" si="30"/>
        <v>1.0526349803258173E-2</v>
      </c>
      <c r="J313" s="8">
        <f t="shared" si="31"/>
        <v>1.0526283321774077E-2</v>
      </c>
      <c r="K313" s="8">
        <f t="shared" si="32"/>
        <v>1.0526300090806018E-2</v>
      </c>
      <c r="L313" s="17">
        <f t="shared" si="33"/>
        <v>1.0526296911824717E-2</v>
      </c>
      <c r="M313" s="17" t="str">
        <f t="shared" si="34"/>
        <v/>
      </c>
    </row>
    <row r="314" spans="2:13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28"/>
        <v>21065819</v>
      </c>
      <c r="H314" s="8">
        <f t="shared" si="29"/>
        <v>0</v>
      </c>
      <c r="I314" s="8">
        <f t="shared" si="30"/>
        <v>0</v>
      </c>
      <c r="J314" s="8">
        <f t="shared" si="31"/>
        <v>0</v>
      </c>
      <c r="K314" s="8">
        <f t="shared" si="32"/>
        <v>0</v>
      </c>
      <c r="L314" s="17">
        <f t="shared" si="33"/>
        <v>0</v>
      </c>
      <c r="M314" s="17" t="str">
        <f t="shared" si="34"/>
        <v/>
      </c>
    </row>
    <row r="315" spans="2:13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28"/>
        <v>45787544</v>
      </c>
      <c r="H315" s="8">
        <f t="shared" si="29"/>
        <v>7.3684232467147837E-2</v>
      </c>
      <c r="I315" s="8">
        <f t="shared" si="30"/>
        <v>7.3684185842880723E-2</v>
      </c>
      <c r="J315" s="8">
        <f t="shared" si="31"/>
        <v>7.3684421457529847E-2</v>
      </c>
      <c r="K315" s="8">
        <f t="shared" si="32"/>
        <v>7.3684171602436122E-2</v>
      </c>
      <c r="L315" s="17">
        <f t="shared" si="33"/>
        <v>7.3684224842708756E-2</v>
      </c>
      <c r="M315" s="17" t="str">
        <f t="shared" si="34"/>
        <v/>
      </c>
    </row>
    <row r="316" spans="2:13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28"/>
        <v>47134236</v>
      </c>
      <c r="H316" s="8">
        <f t="shared" si="29"/>
        <v>2.9411746862744614E-2</v>
      </c>
      <c r="I316" s="8">
        <f t="shared" si="30"/>
        <v>2.94117670849674E-2</v>
      </c>
      <c r="J316" s="8">
        <f t="shared" si="31"/>
        <v>2.9411729668448849E-2</v>
      </c>
      <c r="K316" s="8">
        <f t="shared" si="32"/>
        <v>2.9411762235293848E-2</v>
      </c>
      <c r="L316" s="17">
        <f t="shared" si="33"/>
        <v>2.9411754428234849E-2</v>
      </c>
      <c r="M316" s="17" t="str">
        <f t="shared" si="34"/>
        <v/>
      </c>
    </row>
    <row r="317" spans="2:13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28"/>
        <v>21500166</v>
      </c>
      <c r="H317" s="8">
        <f t="shared" si="29"/>
        <v>1.0204157545207204E-2</v>
      </c>
      <c r="I317" s="8">
        <f t="shared" si="30"/>
        <v>1.0204113595832398E-2</v>
      </c>
      <c r="J317" s="8">
        <f t="shared" si="31"/>
        <v>1.0204051122343127E-2</v>
      </c>
      <c r="K317" s="8">
        <f t="shared" si="32"/>
        <v>1.0204066880416196E-2</v>
      </c>
      <c r="L317" s="17">
        <f t="shared" si="33"/>
        <v>1.0204110399515187E-2</v>
      </c>
      <c r="M317" s="17" t="str">
        <f t="shared" si="34"/>
        <v/>
      </c>
    </row>
    <row r="318" spans="2:13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28"/>
        <v>20631472</v>
      </c>
      <c r="H318" s="8">
        <f t="shared" si="29"/>
        <v>-1.0416611151910726E-2</v>
      </c>
      <c r="I318" s="8">
        <f t="shared" si="30"/>
        <v>-1.0416699975520194E-2</v>
      </c>
      <c r="J318" s="8">
        <f t="shared" si="31"/>
        <v>-1.0416634871853403E-2</v>
      </c>
      <c r="K318" s="8">
        <f t="shared" si="32"/>
        <v>-1.0416651293350898E-2</v>
      </c>
      <c r="L318" s="17">
        <f t="shared" si="33"/>
        <v>-1.0416648180253452E-2</v>
      </c>
      <c r="M318" s="17" t="str">
        <f t="shared" si="34"/>
        <v/>
      </c>
    </row>
    <row r="319" spans="2:13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28"/>
        <v>21500166</v>
      </c>
      <c r="H319" s="8">
        <f t="shared" si="29"/>
        <v>0</v>
      </c>
      <c r="I319" s="8">
        <f t="shared" si="30"/>
        <v>0</v>
      </c>
      <c r="J319" s="8">
        <f t="shared" si="31"/>
        <v>0</v>
      </c>
      <c r="K319" s="8">
        <f t="shared" si="32"/>
        <v>0</v>
      </c>
      <c r="L319" s="17">
        <f t="shared" si="33"/>
        <v>0</v>
      </c>
      <c r="M319" s="17" t="str">
        <f t="shared" si="34"/>
        <v/>
      </c>
    </row>
    <row r="320" spans="2:13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28"/>
        <v>20848645</v>
      </c>
      <c r="H320" s="8">
        <f t="shared" si="29"/>
        <v>0</v>
      </c>
      <c r="I320" s="8">
        <f t="shared" si="30"/>
        <v>0</v>
      </c>
      <c r="J320" s="8">
        <f t="shared" si="31"/>
        <v>0</v>
      </c>
      <c r="K320" s="8">
        <f t="shared" si="32"/>
        <v>0</v>
      </c>
      <c r="L320" s="17">
        <f t="shared" si="33"/>
        <v>0</v>
      </c>
      <c r="M320" s="17" t="str">
        <f t="shared" si="34"/>
        <v/>
      </c>
    </row>
    <row r="321" spans="2:13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28"/>
        <v>21717338</v>
      </c>
      <c r="H321" s="8">
        <f t="shared" si="29"/>
        <v>3.0927799707134884E-2</v>
      </c>
      <c r="I321" s="8">
        <f t="shared" si="30"/>
        <v>3.0927757112584109E-2</v>
      </c>
      <c r="J321" s="8">
        <f t="shared" si="31"/>
        <v>3.0927741623655747E-2</v>
      </c>
      <c r="K321" s="8">
        <f t="shared" si="32"/>
        <v>3.0927789877623457E-2</v>
      </c>
      <c r="L321" s="17">
        <f t="shared" si="33"/>
        <v>3.0927779261751054E-2</v>
      </c>
      <c r="M321" s="17" t="str">
        <f t="shared" si="34"/>
        <v/>
      </c>
    </row>
    <row r="322" spans="2:13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28"/>
        <v>47134236</v>
      </c>
      <c r="H322" s="8">
        <f t="shared" si="29"/>
        <v>2.9411746862744614E-2</v>
      </c>
      <c r="I322" s="8">
        <f t="shared" si="30"/>
        <v>2.94117670849674E-2</v>
      </c>
      <c r="J322" s="8">
        <f t="shared" si="31"/>
        <v>2.9411729668448849E-2</v>
      </c>
      <c r="K322" s="8">
        <f t="shared" si="32"/>
        <v>2.9411762235293848E-2</v>
      </c>
      <c r="L322" s="17">
        <f t="shared" si="33"/>
        <v>2.9411754428234849E-2</v>
      </c>
      <c r="M322" s="17" t="str">
        <f t="shared" si="34"/>
        <v/>
      </c>
    </row>
    <row r="323" spans="2:13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28"/>
        <v>43991955</v>
      </c>
      <c r="H323" s="8">
        <f t="shared" si="29"/>
        <v>-6.6666627377775955E-2</v>
      </c>
      <c r="I323" s="8">
        <f t="shared" si="30"/>
        <v>-6.6666645712592065E-2</v>
      </c>
      <c r="J323" s="8">
        <f t="shared" si="31"/>
        <v>-6.6666653808484355E-2</v>
      </c>
      <c r="K323" s="8">
        <f t="shared" si="32"/>
        <v>-6.6666634026664062E-2</v>
      </c>
      <c r="L323" s="17">
        <f t="shared" si="33"/>
        <v>-6.6666636964265225E-2</v>
      </c>
      <c r="M323" s="17" t="str">
        <f t="shared" si="34"/>
        <v/>
      </c>
    </row>
    <row r="324" spans="2:13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35">C324+D324+E324+F324</f>
        <v>22803205</v>
      </c>
      <c r="H324" s="8">
        <f t="shared" si="29"/>
        <v>6.0605990134443344E-2</v>
      </c>
      <c r="I324" s="8">
        <f t="shared" si="30"/>
        <v>6.0606076266420006E-2</v>
      </c>
      <c r="J324" s="8">
        <f t="shared" si="31"/>
        <v>6.060588122373689E-2</v>
      </c>
      <c r="K324" s="8">
        <f t="shared" si="32"/>
        <v>6.0605973871757257E-2</v>
      </c>
      <c r="L324" s="17">
        <f t="shared" si="33"/>
        <v>6.0605997181603088E-2</v>
      </c>
      <c r="M324" s="17" t="str">
        <f t="shared" si="34"/>
        <v/>
      </c>
    </row>
    <row r="325" spans="2:13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35"/>
        <v>21282992</v>
      </c>
      <c r="H325" s="8">
        <f t="shared" si="29"/>
        <v>3.1578911937398813E-2</v>
      </c>
      <c r="I325" s="8">
        <f t="shared" si="30"/>
        <v>3.1579049409774296E-2</v>
      </c>
      <c r="J325" s="8">
        <f t="shared" si="31"/>
        <v>3.1578849965322231E-2</v>
      </c>
      <c r="K325" s="8">
        <f t="shared" si="32"/>
        <v>3.1578900272418053E-2</v>
      </c>
      <c r="L325" s="17">
        <f t="shared" si="33"/>
        <v>3.1578939205113343E-2</v>
      </c>
      <c r="M325" s="17" t="str">
        <f t="shared" si="34"/>
        <v/>
      </c>
    </row>
    <row r="326" spans="2:13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35"/>
        <v>22368858</v>
      </c>
      <c r="H326" s="8">
        <f t="shared" si="29"/>
        <v>4.0403950356973972E-2</v>
      </c>
      <c r="I326" s="8">
        <f t="shared" si="30"/>
        <v>4.0403993422962303E-2</v>
      </c>
      <c r="J326" s="8">
        <f t="shared" si="31"/>
        <v>4.0403920815824668E-2</v>
      </c>
      <c r="K326" s="8">
        <f t="shared" si="32"/>
        <v>4.0403982581171505E-2</v>
      </c>
      <c r="L326" s="17">
        <f t="shared" si="33"/>
        <v>4.0403967113556316E-2</v>
      </c>
      <c r="M326" s="17" t="str">
        <f t="shared" si="34"/>
        <v/>
      </c>
    </row>
    <row r="327" spans="2:13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35"/>
        <v>21282992</v>
      </c>
      <c r="H327" s="8">
        <f t="shared" si="29"/>
        <v>2.0833355539235709E-2</v>
      </c>
      <c r="I327" s="8">
        <f t="shared" si="30"/>
        <v>2.0833399951040388E-2</v>
      </c>
      <c r="J327" s="8">
        <f t="shared" si="31"/>
        <v>2.0833269743706806E-2</v>
      </c>
      <c r="K327" s="8">
        <f t="shared" si="32"/>
        <v>2.0833302586701796E-2</v>
      </c>
      <c r="L327" s="17">
        <f t="shared" si="33"/>
        <v>2.0833344325254632E-2</v>
      </c>
      <c r="M327" s="17" t="str">
        <f t="shared" si="34"/>
        <v/>
      </c>
    </row>
    <row r="328" spans="2:13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35"/>
        <v>22803205</v>
      </c>
      <c r="H328" s="8">
        <f t="shared" si="29"/>
        <v>4.9999987209400798E-2</v>
      </c>
      <c r="I328" s="8">
        <f t="shared" si="30"/>
        <v>5.0000162014270488E-2</v>
      </c>
      <c r="J328" s="8">
        <f t="shared" si="31"/>
        <v>4.9999853489482771E-2</v>
      </c>
      <c r="K328" s="8">
        <f t="shared" si="32"/>
        <v>4.9999929159756817E-2</v>
      </c>
      <c r="L328" s="17">
        <f t="shared" si="33"/>
        <v>5.0000004604615844E-2</v>
      </c>
      <c r="M328" s="17" t="str">
        <f t="shared" si="34"/>
        <v/>
      </c>
    </row>
    <row r="329" spans="2:13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35"/>
        <v>45787544</v>
      </c>
      <c r="H329" s="8">
        <f t="shared" si="29"/>
        <v>-2.8571411733332552E-2</v>
      </c>
      <c r="I329" s="8">
        <f t="shared" si="30"/>
        <v>-2.8571430816508037E-2</v>
      </c>
      <c r="J329" s="8">
        <f t="shared" si="31"/>
        <v>-2.8571395507531072E-2</v>
      </c>
      <c r="K329" s="8">
        <f t="shared" si="32"/>
        <v>-2.8571426239999864E-2</v>
      </c>
      <c r="L329" s="17">
        <f t="shared" si="33"/>
        <v>-2.8571418872685217E-2</v>
      </c>
      <c r="M329" s="17" t="str">
        <f t="shared" si="34"/>
        <v/>
      </c>
    </row>
    <row r="330" spans="2:13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35"/>
        <v>46236441</v>
      </c>
      <c r="H330" s="8">
        <f t="shared" si="29"/>
        <v>5.1020375947521623E-2</v>
      </c>
      <c r="I330" s="8">
        <f t="shared" si="30"/>
        <v>5.1020354899902642E-2</v>
      </c>
      <c r="J330" s="8">
        <f t="shared" si="31"/>
        <v>5.1020279534584212E-2</v>
      </c>
      <c r="K330" s="8">
        <f t="shared" si="32"/>
        <v>5.102043135860157E-2</v>
      </c>
      <c r="L330" s="17">
        <f t="shared" si="33"/>
        <v>5.1020374066121921E-2</v>
      </c>
      <c r="M330" s="17" t="str">
        <f t="shared" si="34"/>
        <v/>
      </c>
    </row>
    <row r="331" spans="2:13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35"/>
        <v>22151685</v>
      </c>
      <c r="H331" s="8">
        <f t="shared" ref="H331:H368" si="36">C331/C324-1</f>
        <v>-2.8571397247511787E-2</v>
      </c>
      <c r="I331" s="8">
        <f t="shared" ref="I331:I368" si="37">D331/D324-1</f>
        <v>-2.8571516742446512E-2</v>
      </c>
      <c r="J331" s="8">
        <f t="shared" ref="J331:J368" si="38">E331/E324-1</f>
        <v>-2.8571348837802657E-2</v>
      </c>
      <c r="K331" s="8">
        <f t="shared" ref="K331:K368" si="39">F331/F324-1</f>
        <v>-2.8571390018912624E-2</v>
      </c>
      <c r="L331" s="17">
        <f t="shared" ref="L331:L368" si="40">G331/G324-1</f>
        <v>-2.8571422306645E-2</v>
      </c>
      <c r="M331" s="17" t="str">
        <f t="shared" ref="M331:M368" si="41">IF(OR(L331&gt;20%, L331&lt;-20%),L331, "")</f>
        <v/>
      </c>
    </row>
    <row r="332" spans="2:13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35"/>
        <v>21065819</v>
      </c>
      <c r="H332" s="8">
        <f t="shared" si="36"/>
        <v>-1.0204027028886009E-2</v>
      </c>
      <c r="I332" s="8">
        <f t="shared" si="37"/>
        <v>-1.0204113595832398E-2</v>
      </c>
      <c r="J332" s="8">
        <f t="shared" si="38"/>
        <v>-1.0204051122343127E-2</v>
      </c>
      <c r="K332" s="8">
        <f t="shared" si="39"/>
        <v>-1.0204066880416196E-2</v>
      </c>
      <c r="L332" s="17">
        <f t="shared" si="40"/>
        <v>-1.020406341364033E-2</v>
      </c>
      <c r="M332" s="17" t="str">
        <f t="shared" si="41"/>
        <v/>
      </c>
    </row>
    <row r="333" spans="2:13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35"/>
        <v>22803205</v>
      </c>
      <c r="H333" s="8">
        <f t="shared" si="36"/>
        <v>1.9417496223979036E-2</v>
      </c>
      <c r="I333" s="8">
        <f t="shared" si="37"/>
        <v>1.9417536813745029E-2</v>
      </c>
      <c r="J333" s="8">
        <f t="shared" si="38"/>
        <v>1.9417420488065051E-2</v>
      </c>
      <c r="K333" s="8">
        <f t="shared" si="39"/>
        <v>1.9417449018664934E-2</v>
      </c>
      <c r="L333" s="17">
        <f t="shared" si="40"/>
        <v>1.9417486578885645E-2</v>
      </c>
      <c r="M333" s="17" t="str">
        <f t="shared" si="41"/>
        <v/>
      </c>
    </row>
    <row r="334" spans="2:13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35"/>
        <v>22803205</v>
      </c>
      <c r="H334" s="8">
        <f t="shared" si="36"/>
        <v>7.1428580751165871E-2</v>
      </c>
      <c r="I334" s="8">
        <f t="shared" si="37"/>
        <v>7.1428621149072669E-2</v>
      </c>
      <c r="J334" s="8">
        <f t="shared" si="38"/>
        <v>7.142835785640167E-2</v>
      </c>
      <c r="K334" s="8">
        <f t="shared" si="39"/>
        <v>7.1428468162913816E-2</v>
      </c>
      <c r="L334" s="17">
        <f t="shared" si="40"/>
        <v>7.1428537867232134E-2</v>
      </c>
      <c r="M334" s="17" t="str">
        <f t="shared" si="41"/>
        <v/>
      </c>
    </row>
    <row r="335" spans="2:13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35"/>
        <v>21717338</v>
      </c>
      <c r="H335" s="8">
        <f t="shared" si="36"/>
        <v>-4.7619036017596983E-2</v>
      </c>
      <c r="I335" s="8">
        <f t="shared" si="37"/>
        <v>-4.7619194570744261E-2</v>
      </c>
      <c r="J335" s="8">
        <f t="shared" si="38"/>
        <v>-4.7618914729671169E-2</v>
      </c>
      <c r="K335" s="8">
        <f t="shared" si="39"/>
        <v>-4.7618983364854484E-2</v>
      </c>
      <c r="L335" s="17">
        <f t="shared" si="40"/>
        <v>-4.7619051795569911E-2</v>
      </c>
      <c r="M335" s="17" t="str">
        <f t="shared" si="41"/>
        <v/>
      </c>
    </row>
    <row r="336" spans="2:13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35"/>
        <v>47134236</v>
      </c>
      <c r="H336" s="8">
        <f t="shared" si="36"/>
        <v>2.9411746862744614E-2</v>
      </c>
      <c r="I336" s="8">
        <f t="shared" si="37"/>
        <v>2.94117670849674E-2</v>
      </c>
      <c r="J336" s="8">
        <f t="shared" si="38"/>
        <v>2.9411729668448849E-2</v>
      </c>
      <c r="K336" s="8">
        <f t="shared" si="39"/>
        <v>2.9411762235293848E-2</v>
      </c>
      <c r="L336" s="17">
        <f t="shared" si="40"/>
        <v>2.9411754428234849E-2</v>
      </c>
      <c r="M336" s="17" t="str">
        <f t="shared" si="41"/>
        <v/>
      </c>
    </row>
    <row r="337" spans="2:13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35"/>
        <v>46685339</v>
      </c>
      <c r="H337" s="8">
        <f t="shared" si="36"/>
        <v>9.7087320312940761E-3</v>
      </c>
      <c r="I337" s="8">
        <f t="shared" si="37"/>
        <v>9.7087923033931656E-3</v>
      </c>
      <c r="J337" s="8">
        <f t="shared" si="38"/>
        <v>9.708793222503731E-3</v>
      </c>
      <c r="K337" s="8">
        <f t="shared" si="39"/>
        <v>9.7087087898948266E-3</v>
      </c>
      <c r="L337" s="17">
        <f t="shared" si="40"/>
        <v>9.7087489930292037E-3</v>
      </c>
      <c r="M337" s="17" t="str">
        <f t="shared" si="41"/>
        <v/>
      </c>
    </row>
    <row r="338" spans="2:13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35"/>
        <v>21500166</v>
      </c>
      <c r="H338" s="8">
        <f t="shared" si="36"/>
        <v>-2.9411731512286488E-2</v>
      </c>
      <c r="I338" s="8">
        <f t="shared" si="37"/>
        <v>-2.9411690942332758E-2</v>
      </c>
      <c r="J338" s="8">
        <f t="shared" si="38"/>
        <v>-2.9411680213076385E-2</v>
      </c>
      <c r="K338" s="8">
        <f t="shared" si="39"/>
        <v>-2.9411723852223126E-2</v>
      </c>
      <c r="L338" s="17">
        <f t="shared" si="40"/>
        <v>-2.9411712923870126E-2</v>
      </c>
      <c r="M338" s="17" t="str">
        <f t="shared" si="41"/>
        <v/>
      </c>
    </row>
    <row r="339" spans="2:13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35"/>
        <v>20848645</v>
      </c>
      <c r="H339" s="8">
        <f t="shared" si="36"/>
        <v>-1.0309354476940369E-2</v>
      </c>
      <c r="I339" s="8">
        <f t="shared" si="37"/>
        <v>-1.0309310976127528E-2</v>
      </c>
      <c r="J339" s="8">
        <f t="shared" si="38"/>
        <v>-1.0309247207885286E-2</v>
      </c>
      <c r="K339" s="8">
        <f t="shared" si="39"/>
        <v>-1.0309263292541115E-2</v>
      </c>
      <c r="L339" s="17">
        <f t="shared" si="40"/>
        <v>-1.0309307224181552E-2</v>
      </c>
      <c r="M339" s="17" t="str">
        <f t="shared" si="41"/>
        <v/>
      </c>
    </row>
    <row r="340" spans="2:13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35"/>
        <v>22368858</v>
      </c>
      <c r="H340" s="8">
        <f t="shared" si="36"/>
        <v>-1.9047638770085196E-2</v>
      </c>
      <c r="I340" s="8">
        <f t="shared" si="37"/>
        <v>-1.9047677828297749E-2</v>
      </c>
      <c r="J340" s="8">
        <f t="shared" si="38"/>
        <v>-1.9047565891868401E-2</v>
      </c>
      <c r="K340" s="8">
        <f t="shared" si="39"/>
        <v>-1.9047593345941749E-2</v>
      </c>
      <c r="L340" s="17">
        <f t="shared" si="40"/>
        <v>-1.9047629488924911E-2</v>
      </c>
      <c r="M340" s="17" t="str">
        <f t="shared" si="41"/>
        <v/>
      </c>
    </row>
    <row r="341" spans="2:13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35"/>
        <v>22586032</v>
      </c>
      <c r="H341" s="8">
        <f t="shared" si="36"/>
        <v>-9.5237584774265915E-3</v>
      </c>
      <c r="I341" s="8">
        <f t="shared" si="37"/>
        <v>-9.5238389141488744E-3</v>
      </c>
      <c r="J341" s="8">
        <f t="shared" si="38"/>
        <v>-9.523782945934256E-3</v>
      </c>
      <c r="K341" s="8">
        <f t="shared" si="39"/>
        <v>-9.5237966729708745E-3</v>
      </c>
      <c r="L341" s="17">
        <f t="shared" si="40"/>
        <v>-9.5237928177200892E-3</v>
      </c>
      <c r="M341" s="17" t="str">
        <f t="shared" si="41"/>
        <v/>
      </c>
    </row>
    <row r="342" spans="2:13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35"/>
        <v>21065819</v>
      </c>
      <c r="H342" s="8">
        <f t="shared" si="36"/>
        <v>-2.9999966744442053E-2</v>
      </c>
      <c r="I342" s="8">
        <f t="shared" si="37"/>
        <v>-2.9999926667224952E-2</v>
      </c>
      <c r="J342" s="8">
        <f t="shared" si="38"/>
        <v>-2.9999912093689685E-2</v>
      </c>
      <c r="K342" s="8">
        <f t="shared" si="39"/>
        <v>-2.9999957495854046E-2</v>
      </c>
      <c r="L342" s="17">
        <f t="shared" si="40"/>
        <v>-2.9999947507378666E-2</v>
      </c>
      <c r="M342" s="17" t="str">
        <f t="shared" si="41"/>
        <v/>
      </c>
    </row>
    <row r="343" spans="2:13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35"/>
        <v>43991955</v>
      </c>
      <c r="H343" s="8">
        <f t="shared" si="36"/>
        <v>-6.6666627377775955E-2</v>
      </c>
      <c r="I343" s="8">
        <f t="shared" si="37"/>
        <v>-6.6666645712592065E-2</v>
      </c>
      <c r="J343" s="8">
        <f t="shared" si="38"/>
        <v>-6.6666653808484355E-2</v>
      </c>
      <c r="K343" s="8">
        <f t="shared" si="39"/>
        <v>-6.6666634026664062E-2</v>
      </c>
      <c r="L343" s="17">
        <f t="shared" si="40"/>
        <v>-6.6666636964265225E-2</v>
      </c>
      <c r="M343" s="17" t="str">
        <f t="shared" si="41"/>
        <v/>
      </c>
    </row>
    <row r="344" spans="2:13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35"/>
        <v>43991955</v>
      </c>
      <c r="H344" s="8">
        <f t="shared" si="36"/>
        <v>-5.7692273365383184E-2</v>
      </c>
      <c r="I344" s="8">
        <f t="shared" si="37"/>
        <v>-5.7692310743589714E-2</v>
      </c>
      <c r="J344" s="8">
        <f t="shared" si="38"/>
        <v>-5.7692244031462447E-2</v>
      </c>
      <c r="K344" s="8">
        <f t="shared" si="39"/>
        <v>-5.769230135502923E-2</v>
      </c>
      <c r="L344" s="17">
        <f t="shared" si="40"/>
        <v>-5.769228750807609E-2</v>
      </c>
      <c r="M344" s="17" t="str">
        <f t="shared" si="41"/>
        <v/>
      </c>
    </row>
    <row r="345" spans="2:13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35"/>
        <v>22586032</v>
      </c>
      <c r="H345" s="8">
        <f t="shared" si="36"/>
        <v>5.0505034844691155E-2</v>
      </c>
      <c r="I345" s="8">
        <f t="shared" si="37"/>
        <v>5.0505034844691155E-2</v>
      </c>
      <c r="J345" s="8">
        <f t="shared" si="38"/>
        <v>5.050490101978089E-2</v>
      </c>
      <c r="K345" s="8">
        <f t="shared" si="39"/>
        <v>5.0504978226464381E-2</v>
      </c>
      <c r="L345" s="17">
        <f t="shared" si="40"/>
        <v>5.050500540321412E-2</v>
      </c>
      <c r="M345" s="17" t="str">
        <f t="shared" si="41"/>
        <v/>
      </c>
    </row>
    <row r="346" spans="2:13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35"/>
        <v>21500166</v>
      </c>
      <c r="H346" s="8">
        <f t="shared" si="36"/>
        <v>3.1250099926560582E-2</v>
      </c>
      <c r="I346" s="8">
        <f t="shared" si="37"/>
        <v>3.1250099926560582E-2</v>
      </c>
      <c r="J346" s="8">
        <f t="shared" si="38"/>
        <v>3.124990461556032E-2</v>
      </c>
      <c r="K346" s="8">
        <f t="shared" si="39"/>
        <v>3.1249953880052805E-2</v>
      </c>
      <c r="L346" s="17">
        <f t="shared" si="40"/>
        <v>3.1250040470256035E-2</v>
      </c>
      <c r="M346" s="17" t="str">
        <f t="shared" si="41"/>
        <v/>
      </c>
    </row>
    <row r="347" spans="2:13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35"/>
        <v>22586032</v>
      </c>
      <c r="H347" s="8">
        <f t="shared" si="36"/>
        <v>9.7088102022790945E-3</v>
      </c>
      <c r="I347" s="8">
        <f t="shared" si="37"/>
        <v>9.7087684068726254E-3</v>
      </c>
      <c r="J347" s="8">
        <f t="shared" si="38"/>
        <v>9.7087102440325257E-3</v>
      </c>
      <c r="K347" s="8">
        <f t="shared" si="39"/>
        <v>9.708724509332356E-3</v>
      </c>
      <c r="L347" s="17">
        <f t="shared" si="40"/>
        <v>9.7087656419474477E-3</v>
      </c>
      <c r="M347" s="17" t="str">
        <f t="shared" si="41"/>
        <v/>
      </c>
    </row>
    <row r="348" spans="2:13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35"/>
        <v>21934511</v>
      </c>
      <c r="H348" s="8">
        <f t="shared" si="36"/>
        <v>-2.8846243720922926E-2</v>
      </c>
      <c r="I348" s="8">
        <f t="shared" si="37"/>
        <v>-2.8846243720922926E-2</v>
      </c>
      <c r="J348" s="8">
        <f t="shared" si="38"/>
        <v>-2.884607257181937E-2</v>
      </c>
      <c r="K348" s="8">
        <f t="shared" si="39"/>
        <v>-2.8846114548679469E-2</v>
      </c>
      <c r="L348" s="17">
        <f t="shared" si="40"/>
        <v>-2.8846191309743974E-2</v>
      </c>
      <c r="M348" s="17" t="str">
        <f t="shared" si="41"/>
        <v/>
      </c>
    </row>
    <row r="349" spans="2:13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35"/>
        <v>22803205</v>
      </c>
      <c r="H349" s="8">
        <f t="shared" si="36"/>
        <v>8.2474176506307284E-2</v>
      </c>
      <c r="I349" s="8">
        <f t="shared" si="37"/>
        <v>8.247431199322186E-2</v>
      </c>
      <c r="J349" s="8">
        <f t="shared" si="38"/>
        <v>8.2473977663081843E-2</v>
      </c>
      <c r="K349" s="8">
        <f t="shared" si="39"/>
        <v>8.2474106340329367E-2</v>
      </c>
      <c r="L349" s="17">
        <f t="shared" si="40"/>
        <v>8.247417297186499E-2</v>
      </c>
      <c r="M349" s="17" t="str">
        <f t="shared" si="41"/>
        <v/>
      </c>
    </row>
    <row r="350" spans="2:13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35"/>
        <v>45787544</v>
      </c>
      <c r="H350" s="8">
        <f t="shared" si="36"/>
        <v>4.0816300758017343E-2</v>
      </c>
      <c r="I350" s="8">
        <f t="shared" si="37"/>
        <v>4.0816300758017343E-2</v>
      </c>
      <c r="J350" s="8">
        <f t="shared" si="38"/>
        <v>4.0816347617281368E-2</v>
      </c>
      <c r="K350" s="8">
        <f t="shared" si="39"/>
        <v>4.0816292629736184E-2</v>
      </c>
      <c r="L350" s="17">
        <f t="shared" si="40"/>
        <v>4.0816303799183329E-2</v>
      </c>
      <c r="M350" s="17" t="str">
        <f t="shared" si="41"/>
        <v/>
      </c>
    </row>
    <row r="351" spans="2:13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35"/>
        <v>43094158</v>
      </c>
      <c r="H351" s="8">
        <f t="shared" si="36"/>
        <v>-2.040821352186617E-2</v>
      </c>
      <c r="I351" s="8">
        <f t="shared" si="37"/>
        <v>-2.0408192474246967E-2</v>
      </c>
      <c r="J351" s="8">
        <f t="shared" si="38"/>
        <v>-2.0408277133318831E-2</v>
      </c>
      <c r="K351" s="8">
        <f t="shared" si="39"/>
        <v>-2.0408190029155726E-2</v>
      </c>
      <c r="L351" s="17">
        <f t="shared" si="40"/>
        <v>-2.0408208728164068E-2</v>
      </c>
      <c r="M351" s="17" t="str">
        <f t="shared" si="41"/>
        <v/>
      </c>
    </row>
    <row r="352" spans="2:13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35"/>
        <v>21282992</v>
      </c>
      <c r="H352" s="8">
        <f t="shared" si="36"/>
        <v>-5.7692364455319778E-2</v>
      </c>
      <c r="I352" s="8">
        <f t="shared" si="37"/>
        <v>-5.7692323459811012E-2</v>
      </c>
      <c r="J352" s="8">
        <f t="shared" si="38"/>
        <v>-5.769214514363874E-2</v>
      </c>
      <c r="K352" s="8">
        <f t="shared" si="39"/>
        <v>-5.7692229097359049E-2</v>
      </c>
      <c r="L352" s="17">
        <f t="shared" si="40"/>
        <v>-5.7692294069183969E-2</v>
      </c>
      <c r="M352" s="17" t="str">
        <f t="shared" si="41"/>
        <v/>
      </c>
    </row>
    <row r="353" spans="2:13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35"/>
        <v>21065819</v>
      </c>
      <c r="H353" s="8">
        <f t="shared" si="36"/>
        <v>-2.0202039777469372E-2</v>
      </c>
      <c r="I353" s="8">
        <f t="shared" si="37"/>
        <v>-2.0202082843457703E-2</v>
      </c>
      <c r="J353" s="8">
        <f t="shared" si="38"/>
        <v>-2.0201960407912334E-2</v>
      </c>
      <c r="K353" s="8">
        <f t="shared" si="39"/>
        <v>-2.0201991290585752E-2</v>
      </c>
      <c r="L353" s="17">
        <f t="shared" si="40"/>
        <v>-2.0202030068046883E-2</v>
      </c>
      <c r="M353" s="17" t="str">
        <f t="shared" si="41"/>
        <v/>
      </c>
    </row>
    <row r="354" spans="2:13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35"/>
        <v>22368858</v>
      </c>
      <c r="H354" s="8">
        <f t="shared" si="36"/>
        <v>-9.6154555691496668E-3</v>
      </c>
      <c r="I354" s="8">
        <f t="shared" si="37"/>
        <v>-9.6154145736410124E-3</v>
      </c>
      <c r="J354" s="8">
        <f t="shared" si="38"/>
        <v>-9.615357523939827E-3</v>
      </c>
      <c r="K354" s="8">
        <f t="shared" si="39"/>
        <v>-9.6153715162264897E-3</v>
      </c>
      <c r="L354" s="17">
        <f t="shared" si="40"/>
        <v>-9.6154118616319506E-3</v>
      </c>
      <c r="M354" s="17" t="str">
        <f t="shared" si="41"/>
        <v/>
      </c>
    </row>
    <row r="355" spans="2:13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35"/>
        <v>21065819</v>
      </c>
      <c r="H355" s="8">
        <f t="shared" si="36"/>
        <v>-3.9603876387590109E-2</v>
      </c>
      <c r="I355" s="8">
        <f t="shared" si="37"/>
        <v>-3.9603918600791155E-2</v>
      </c>
      <c r="J355" s="8">
        <f t="shared" si="38"/>
        <v>-3.9603845497091394E-2</v>
      </c>
      <c r="K355" s="8">
        <f t="shared" si="39"/>
        <v>-3.9603904840510351E-2</v>
      </c>
      <c r="L355" s="17">
        <f t="shared" si="40"/>
        <v>-3.9603891784959377E-2</v>
      </c>
      <c r="M355" s="17" t="str">
        <f t="shared" si="41"/>
        <v/>
      </c>
    </row>
    <row r="356" spans="2:13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35"/>
        <v>22151685</v>
      </c>
      <c r="H356" s="8">
        <f t="shared" si="36"/>
        <v>-2.8571397247511787E-2</v>
      </c>
      <c r="I356" s="8">
        <f t="shared" si="37"/>
        <v>-2.8571516742446512E-2</v>
      </c>
      <c r="J356" s="8">
        <f t="shared" si="38"/>
        <v>-2.8571348837802657E-2</v>
      </c>
      <c r="K356" s="8">
        <f t="shared" si="39"/>
        <v>-2.8571390018912624E-2</v>
      </c>
      <c r="L356" s="17">
        <f t="shared" si="40"/>
        <v>-2.8571422306645E-2</v>
      </c>
      <c r="M356" s="17" t="str">
        <f t="shared" si="41"/>
        <v/>
      </c>
    </row>
    <row r="357" spans="2:13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35"/>
        <v>46236441</v>
      </c>
      <c r="H357" s="8">
        <f t="shared" si="36"/>
        <v>9.8039156209148715E-3</v>
      </c>
      <c r="I357" s="8">
        <f t="shared" si="37"/>
        <v>9.8038953986920863E-3</v>
      </c>
      <c r="J357" s="8">
        <f t="shared" si="38"/>
        <v>9.8037775258457138E-3</v>
      </c>
      <c r="K357" s="8">
        <f t="shared" si="39"/>
        <v>9.8039767451021387E-3</v>
      </c>
      <c r="L357" s="17">
        <f t="shared" si="40"/>
        <v>9.8039108627445692E-3</v>
      </c>
      <c r="M357" s="17" t="str">
        <f t="shared" si="41"/>
        <v/>
      </c>
    </row>
    <row r="358" spans="2:13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35"/>
        <v>43094158</v>
      </c>
      <c r="H358" s="8">
        <f t="shared" si="36"/>
        <v>0</v>
      </c>
      <c r="I358" s="8">
        <f t="shared" si="37"/>
        <v>0</v>
      </c>
      <c r="J358" s="8">
        <f t="shared" si="38"/>
        <v>0</v>
      </c>
      <c r="K358" s="8">
        <f t="shared" si="39"/>
        <v>0</v>
      </c>
      <c r="L358" s="17">
        <f t="shared" si="40"/>
        <v>0</v>
      </c>
      <c r="M358" s="17" t="str">
        <f t="shared" si="41"/>
        <v/>
      </c>
    </row>
    <row r="359" spans="2:13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35"/>
        <v>21500166</v>
      </c>
      <c r="H359" s="8">
        <f t="shared" si="36"/>
        <v>1.0204157545207204E-2</v>
      </c>
      <c r="I359" s="8">
        <f t="shared" si="37"/>
        <v>1.0204113595832398E-2</v>
      </c>
      <c r="J359" s="8">
        <f t="shared" si="38"/>
        <v>1.0204051122343127E-2</v>
      </c>
      <c r="K359" s="8">
        <f t="shared" si="39"/>
        <v>1.0204066880416196E-2</v>
      </c>
      <c r="L359" s="17">
        <f t="shared" si="40"/>
        <v>1.0204110399515187E-2</v>
      </c>
      <c r="M359" s="17" t="str">
        <f t="shared" si="41"/>
        <v/>
      </c>
    </row>
    <row r="360" spans="2:13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35"/>
        <v>21282992</v>
      </c>
      <c r="H360" s="8">
        <f t="shared" si="36"/>
        <v>1.0309222615097369E-2</v>
      </c>
      <c r="I360" s="8">
        <f t="shared" si="37"/>
        <v>1.0309310976127639E-2</v>
      </c>
      <c r="J360" s="8">
        <f t="shared" si="38"/>
        <v>1.0309247207885175E-2</v>
      </c>
      <c r="K360" s="8">
        <f t="shared" si="39"/>
        <v>1.0309263292541226E-2</v>
      </c>
      <c r="L360" s="17">
        <f t="shared" si="40"/>
        <v>1.0309259753916944E-2</v>
      </c>
      <c r="M360" s="17" t="str">
        <f t="shared" si="41"/>
        <v/>
      </c>
    </row>
    <row r="361" spans="2:13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35"/>
        <v>20631472</v>
      </c>
      <c r="H361" s="8">
        <f t="shared" si="36"/>
        <v>-7.7669860715337213E-2</v>
      </c>
      <c r="I361" s="8">
        <f t="shared" si="37"/>
        <v>-7.7669981680881794E-2</v>
      </c>
      <c r="J361" s="8">
        <f t="shared" si="38"/>
        <v>-7.7669681952259872E-2</v>
      </c>
      <c r="K361" s="8">
        <f t="shared" si="39"/>
        <v>-7.7669796074659403E-2</v>
      </c>
      <c r="L361" s="17">
        <f t="shared" si="40"/>
        <v>-7.7669856905524637E-2</v>
      </c>
      <c r="M361" s="17" t="str">
        <f t="shared" si="41"/>
        <v/>
      </c>
    </row>
    <row r="362" spans="2:13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35"/>
        <v>20631472</v>
      </c>
      <c r="H362" s="8">
        <f t="shared" si="36"/>
        <v>-2.0618577092037627E-2</v>
      </c>
      <c r="I362" s="8">
        <f t="shared" si="37"/>
        <v>-2.0618621952255056E-2</v>
      </c>
      <c r="J362" s="8">
        <f t="shared" si="38"/>
        <v>-2.0618494415770461E-2</v>
      </c>
      <c r="K362" s="8">
        <f t="shared" si="39"/>
        <v>-2.0618526585082342E-2</v>
      </c>
      <c r="L362" s="17">
        <f t="shared" si="40"/>
        <v>-2.0618566978098496E-2</v>
      </c>
      <c r="M362" s="17" t="str">
        <f t="shared" si="41"/>
        <v/>
      </c>
    </row>
    <row r="363" spans="2:13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35"/>
        <v>22368858</v>
      </c>
      <c r="H363" s="8">
        <f t="shared" si="36"/>
        <v>9.803868704752583E-3</v>
      </c>
      <c r="I363" s="8">
        <f t="shared" si="37"/>
        <v>9.8039527132371962E-3</v>
      </c>
      <c r="J363" s="8">
        <f t="shared" si="38"/>
        <v>9.8038934043587211E-3</v>
      </c>
      <c r="K363" s="8">
        <f t="shared" si="39"/>
        <v>9.803907950741042E-3</v>
      </c>
      <c r="L363" s="17">
        <f t="shared" si="40"/>
        <v>9.8039043079567456E-3</v>
      </c>
      <c r="M363" s="17" t="str">
        <f t="shared" si="41"/>
        <v/>
      </c>
    </row>
    <row r="364" spans="2:13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35"/>
        <v>45338647</v>
      </c>
      <c r="H364" s="8">
        <f t="shared" si="36"/>
        <v>-1.941746406258793E-2</v>
      </c>
      <c r="I364" s="8">
        <f t="shared" si="37"/>
        <v>-1.9417424399657879E-2</v>
      </c>
      <c r="J364" s="8">
        <f t="shared" si="38"/>
        <v>-1.9417389827149356E-2</v>
      </c>
      <c r="K364" s="8">
        <f t="shared" si="39"/>
        <v>-1.9417500764257301E-2</v>
      </c>
      <c r="L364" s="17">
        <f t="shared" si="40"/>
        <v>-1.9417454730133787E-2</v>
      </c>
      <c r="M364" s="17" t="str">
        <f t="shared" si="41"/>
        <v/>
      </c>
    </row>
    <row r="365" spans="2:13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35"/>
        <v>43543056</v>
      </c>
      <c r="H365" s="8">
        <f t="shared" si="36"/>
        <v>1.0416660623697505E-2</v>
      </c>
      <c r="I365" s="8">
        <f t="shared" si="37"/>
        <v>1.0416638913772092E-2</v>
      </c>
      <c r="J365" s="8">
        <f t="shared" si="38"/>
        <v>1.0416725997641096E-2</v>
      </c>
      <c r="K365" s="8">
        <f t="shared" si="39"/>
        <v>1.0416725236983337E-2</v>
      </c>
      <c r="L365" s="17">
        <f t="shared" si="40"/>
        <v>1.0416678752604991E-2</v>
      </c>
      <c r="M365" s="17" t="str">
        <f t="shared" si="41"/>
        <v/>
      </c>
    </row>
    <row r="366" spans="2:13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35"/>
        <v>22151685</v>
      </c>
      <c r="H366" s="8">
        <f t="shared" si="36"/>
        <v>3.0302995067221783E-2</v>
      </c>
      <c r="I366" s="8">
        <f t="shared" si="37"/>
        <v>3.0302952001233452E-2</v>
      </c>
      <c r="J366" s="8">
        <f t="shared" si="38"/>
        <v>3.0302940611868445E-2</v>
      </c>
      <c r="K366" s="8">
        <f t="shared" si="39"/>
        <v>3.0302986935878629E-2</v>
      </c>
      <c r="L366" s="17">
        <f t="shared" si="40"/>
        <v>3.0302975335167126E-2</v>
      </c>
      <c r="M366" s="17" t="str">
        <f t="shared" si="41"/>
        <v/>
      </c>
    </row>
    <row r="367" spans="2:13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35"/>
        <v>21934511</v>
      </c>
      <c r="H367" s="8">
        <f t="shared" si="36"/>
        <v>3.0612211602979222E-2</v>
      </c>
      <c r="I367" s="8">
        <f t="shared" si="37"/>
        <v>3.0612166765743076E-2</v>
      </c>
      <c r="J367" s="8">
        <f t="shared" si="38"/>
        <v>3.0612153367029382E-2</v>
      </c>
      <c r="K367" s="8">
        <f t="shared" si="39"/>
        <v>3.061220064124881E-2</v>
      </c>
      <c r="L367" s="17">
        <f t="shared" si="40"/>
        <v>3.06121902409211E-2</v>
      </c>
      <c r="M367" s="17" t="str">
        <f t="shared" si="41"/>
        <v/>
      </c>
    </row>
    <row r="368" spans="2:13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35"/>
        <v>21717338</v>
      </c>
      <c r="H368" s="8">
        <f t="shared" si="36"/>
        <v>5.2631564774959561E-2</v>
      </c>
      <c r="I368" s="8">
        <f t="shared" si="37"/>
        <v>5.2631569499094866E-2</v>
      </c>
      <c r="J368" s="8">
        <f t="shared" si="38"/>
        <v>5.2631416608870385E-2</v>
      </c>
      <c r="K368" s="8">
        <f t="shared" si="39"/>
        <v>5.2631500454030089E-2</v>
      </c>
      <c r="L368" s="17">
        <f t="shared" si="40"/>
        <v>5.2631533028763E-2</v>
      </c>
      <c r="M368" s="17" t="str">
        <f t="shared" si="41"/>
        <v/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I12" sqref="I12"/>
    </sheetView>
  </sheetViews>
  <sheetFormatPr defaultColWidth="11.19921875" defaultRowHeight="15.6" x14ac:dyDescent="0.3"/>
  <cols>
    <col min="2" max="2" width="10.09765625" style="10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in orders</vt:lpstr>
      <vt:lpstr>Conversion Fluctuation</vt:lpstr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Shivam Yadav</cp:lastModifiedBy>
  <dcterms:created xsi:type="dcterms:W3CDTF">2022-09-19T07:36:05Z</dcterms:created>
  <dcterms:modified xsi:type="dcterms:W3CDTF">2024-02-25T13:41:06Z</dcterms:modified>
</cp:coreProperties>
</file>