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Siddhesh\Desktop\MCQs + PPTs\ME\Lecture 1\"/>
    </mc:Choice>
  </mc:AlternateContent>
  <xr:revisionPtr revIDLastSave="0" documentId="13_ncr:1_{075FB9B5-B8EE-439F-AECD-FF454267AF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PC" sheetId="1" r:id="rId1"/>
    <sheet name="Shifting PPC" sheetId="3" r:id="rId2"/>
    <sheet name="Snwofun Case" sheetId="4" r:id="rId3"/>
    <sheet name="Benefits of Trade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E10" i="4"/>
  <c r="D10" i="4"/>
  <c r="C4" i="4"/>
  <c r="H9" i="3"/>
  <c r="G9" i="3"/>
  <c r="H8" i="3"/>
  <c r="G8" i="3"/>
  <c r="H7" i="3"/>
  <c r="G7" i="3"/>
  <c r="H6" i="3"/>
  <c r="G6" i="3"/>
  <c r="H5" i="3"/>
  <c r="G5" i="3"/>
  <c r="H4" i="3"/>
  <c r="G4" i="3"/>
  <c r="E9" i="3"/>
  <c r="D9" i="3"/>
  <c r="E8" i="3"/>
  <c r="D8" i="3"/>
  <c r="E7" i="3"/>
  <c r="D7" i="3"/>
  <c r="E6" i="3"/>
  <c r="D6" i="3"/>
  <c r="E5" i="3"/>
  <c r="D5" i="3"/>
  <c r="E4" i="3"/>
  <c r="D4" i="3"/>
  <c r="E43" i="1"/>
  <c r="E42" i="1"/>
  <c r="E41" i="1"/>
  <c r="E40" i="1"/>
  <c r="E39" i="1"/>
  <c r="E26" i="1"/>
  <c r="E25" i="1"/>
  <c r="E24" i="1"/>
  <c r="E23" i="1"/>
  <c r="E22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<sst xmlns="http://schemas.openxmlformats.org/spreadsheetml/2006/main" count="52" uniqueCount="32">
  <si>
    <t>India</t>
  </si>
  <si>
    <t>IT</t>
  </si>
  <si>
    <t>Brazil</t>
  </si>
  <si>
    <t>Mining</t>
  </si>
  <si>
    <t>PPC 1</t>
  </si>
  <si>
    <t>Laptops</t>
  </si>
  <si>
    <t>Mobiles</t>
  </si>
  <si>
    <t>PPC 2</t>
  </si>
  <si>
    <t>PPC 3</t>
  </si>
  <si>
    <t>OC p.u of laptop</t>
  </si>
  <si>
    <t>(Most Common form of PPC)</t>
  </si>
  <si>
    <t>IT 50</t>
  </si>
  <si>
    <t>OR</t>
  </si>
  <si>
    <t>Mining 8</t>
  </si>
  <si>
    <t>IT 100</t>
  </si>
  <si>
    <t>Mining 4</t>
  </si>
  <si>
    <t>India will exchange 50 IT for 4 Mining of Brazil</t>
  </si>
  <si>
    <t>Choose</t>
  </si>
  <si>
    <t>IT 50 &amp; Mining 4</t>
  </si>
  <si>
    <t>50 IT &amp; Mining 4</t>
  </si>
  <si>
    <t>Base Case</t>
  </si>
  <si>
    <t>Total Skis produced</t>
  </si>
  <si>
    <t>Total Snowboards produced</t>
  </si>
  <si>
    <t>If we use plant 1 for snowboards</t>
  </si>
  <si>
    <t>If we use plant 2 for snowboards</t>
  </si>
  <si>
    <t>If we use plant 3 for snowboards</t>
  </si>
  <si>
    <t>Particulars</t>
  </si>
  <si>
    <t>Best Outcome</t>
  </si>
  <si>
    <t>That's why we should use Plant 3 for producing 50 snowboards by sacrificing skis production</t>
  </si>
  <si>
    <t>Cause plant 3 has the least Opportunity Cost</t>
  </si>
  <si>
    <t>PPC Upward</t>
  </si>
  <si>
    <t>PPC Downward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</si>
</sst>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4" borderId="1" xfId="0" applyFont="1" applyFill="1" applyBorder="1"/>
    <xf numFmtId="0" fontId="1" fillId="0" borderId="0" xfId="0" applyFont="1"/>
    <xf numFmtId="0" fontId="1" fillId="5" borderId="0" xfId="0" applyFont="1" applyFill="1"/>
    <xf numFmtId="0" fontId="1" fillId="0" borderId="12" xfId="0" applyFont="1" applyBorder="1"/>
    <xf numFmtId="0" fontId="0" fillId="6" borderId="8" xfId="0" applyFill="1" applyBorder="1"/>
    <xf numFmtId="0" fontId="1" fillId="6" borderId="4" xfId="0" applyFont="1" applyFill="1" applyBorder="1"/>
    <xf numFmtId="0" fontId="0" fillId="0" borderId="13" xfId="0" applyBorder="1"/>
    <xf numFmtId="0" fontId="0" fillId="0" borderId="12" xfId="0" applyBorder="1"/>
    <xf numFmtId="0" fontId="1" fillId="0" borderId="1" xfId="0" applyFont="1" applyBorder="1"/>
    <xf numFmtId="0" fontId="1" fillId="5" borderId="1" xfId="0" applyFont="1" applyFill="1" applyBorder="1"/>
    <xf numFmtId="0" fontId="0" fillId="6" borderId="4" xfId="0" applyFill="1" applyBorder="1"/>
    <xf numFmtId="0" fontId="0" fillId="0" borderId="1" xfId="0" applyBorder="1"/>
    <xf numFmtId="0" fontId="1" fillId="7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PPC!$B$1</c:f>
              <c:strCache>
                <c:ptCount val="1"/>
                <c:pt idx="0">
                  <c:v>PPC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PPC!$C$4:$C$9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PPC!$B$4:$B$9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B-4AB1-AAB4-63FBF0778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14392"/>
        <c:axId val="537614712"/>
      </c:scatterChart>
      <c:valAx>
        <c:axId val="53761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Laptops</a:t>
                </a:r>
              </a:p>
            </c:rich>
          </c:tx>
          <c:layout>
            <c:manualLayout>
              <c:xMode val="edge"/>
              <c:yMode val="edge"/>
              <c:x val="0.46889567908489049"/>
              <c:y val="0.86552957770159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14712"/>
        <c:crosses val="autoZero"/>
        <c:crossBetween val="midCat"/>
      </c:valAx>
      <c:valAx>
        <c:axId val="5376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Mobiles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1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PPC!$B$18</c:f>
              <c:strCache>
                <c:ptCount val="1"/>
                <c:pt idx="0">
                  <c:v>PPC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PPC!$C$21:$C$26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PPC!$B$21:$B$26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15</c:v>
                </c:pt>
                <c:pt idx="3">
                  <c:v>11</c:v>
                </c:pt>
                <c:pt idx="4">
                  <c:v>6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2D-4BF9-A6F3-B0A5C8FA5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70896"/>
        <c:axId val="568771216"/>
      </c:scatterChart>
      <c:valAx>
        <c:axId val="5687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71216"/>
        <c:crosses val="autoZero"/>
        <c:crossBetween val="midCat"/>
      </c:valAx>
      <c:valAx>
        <c:axId val="5687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7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PPC!$B$35</c:f>
              <c:strCache>
                <c:ptCount val="1"/>
                <c:pt idx="0">
                  <c:v>PPC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PPC!$C$38:$C$43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PPC!$B$38:$B$43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3-4731-B96F-015352334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73592"/>
        <c:axId val="570871032"/>
      </c:scatterChart>
      <c:valAx>
        <c:axId val="5708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71032"/>
        <c:crosses val="autoZero"/>
        <c:crossBetween val="midCat"/>
      </c:valAx>
      <c:valAx>
        <c:axId val="57087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'Shifting PPC'!$B$1</c:f>
              <c:strCache>
                <c:ptCount val="1"/>
                <c:pt idx="0">
                  <c:v>PPC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'Shifting PPC'!$B$4:$B$9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'Shifting PPC'!$A$4:$A$9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15</c:v>
                </c:pt>
                <c:pt idx="3">
                  <c:v>11</c:v>
                </c:pt>
                <c:pt idx="4">
                  <c:v>6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4A-487E-B674-A6C4C2BD6FA8}"/>
            </c:ext>
          </c:extLst>
        </c:ser>
        <c:ser>
          <c:idx val="1"/>
          <c:order val="1"/>
          <c:tx>
            <c:strRef>
              <c:f>'Shifting PPC'!$D$2</c:f>
              <c:strCache>
                <c:ptCount val="1"/>
                <c:pt idx="0">
                  <c:v>PPC Upward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'Shifting PPC'!$E$4:$E$9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'Shifting PPC'!$D$4:$D$9</c:f>
              <c:numCache>
                <c:formatCode>General</c:formatCode>
                <c:ptCount val="6"/>
                <c:pt idx="0">
                  <c:v>40</c:v>
                </c:pt>
                <c:pt idx="1">
                  <c:v>36</c:v>
                </c:pt>
                <c:pt idx="2">
                  <c:v>30</c:v>
                </c:pt>
                <c:pt idx="3">
                  <c:v>22</c:v>
                </c:pt>
                <c:pt idx="4">
                  <c:v>12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4A-487E-B674-A6C4C2BD6FA8}"/>
            </c:ext>
          </c:extLst>
        </c:ser>
        <c:ser>
          <c:idx val="2"/>
          <c:order val="2"/>
          <c:tx>
            <c:strRef>
              <c:f>'Shifting PPC'!$G$2</c:f>
              <c:strCache>
                <c:ptCount val="1"/>
                <c:pt idx="0">
                  <c:v>PPC Downward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'Shifting PPC'!$H$4:$H$9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'Shifting PPC'!$G$4:$G$9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7.5</c:v>
                </c:pt>
                <c:pt idx="3">
                  <c:v>5.5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4A-487E-B674-A6C4C2BD6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70896"/>
        <c:axId val="568771216"/>
      </c:scatterChart>
      <c:valAx>
        <c:axId val="5687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71216"/>
        <c:crosses val="autoZero"/>
        <c:crossBetween val="midCat"/>
      </c:valAx>
      <c:valAx>
        <c:axId val="5687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7.4864501515527204E-2"/>
          <c:w val="0.88386351706036748"/>
          <c:h val="0.839985233419189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'Benefits of Trade'!$C$2</c:f>
              <c:strCache>
                <c:ptCount val="1"/>
                <c:pt idx="0">
                  <c:v>Brazil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'Benefits of Trade'!$D$5:$D$9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'Benefits of Trade'!$C$5:$C$9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35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1-49FD-AE20-DADBC8DAC834}"/>
            </c:ext>
          </c:extLst>
        </c:ser>
        <c:ser>
          <c:idx val="1"/>
          <c:order val="1"/>
          <c:tx>
            <c:strRef>
              <c:f>'Benefits of Trade'!$H$2</c:f>
              <c:strCache>
                <c:ptCount val="1"/>
                <c:pt idx="0">
                  <c:v>India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'Benefits of Trade'!$I$5:$I$9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'Benefits of Trade'!$H$5:$H$9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40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E1-49FD-AE20-DADBC8DAC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17912"/>
        <c:axId val="537615672"/>
      </c:scatterChart>
      <c:valAx>
        <c:axId val="53761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15672"/>
        <c:crosses val="autoZero"/>
        <c:crossBetween val="midCat"/>
      </c:valAx>
      <c:valAx>
        <c:axId val="5376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1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357188</xdr:colOff>
      <xdr:row>0</xdr:row>
      <xdr:rowOff>90488</xdr:rowOff>
    </xdr:from>
    <xdr:to>
      <xdr:col>12</xdr:col>
      <xdr:colOff>528638</xdr:colOff>
      <xdr:row>14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EAF1F-5257-4294-A660-B9A55A93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590549</xdr:colOff>
      <xdr:row>17</xdr:row>
      <xdr:rowOff>19049</xdr:rowOff>
    </xdr:from>
    <xdr:to>
      <xdr:col>12</xdr:col>
      <xdr:colOff>542924</xdr:colOff>
      <xdr:row>31</xdr:row>
      <xdr:rowOff>40480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B442B7-15F8-4A67-A00F-74B75405A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33</xdr:row>
      <xdr:rowOff>33336</xdr:rowOff>
    </xdr:from>
    <xdr:to>
      <xdr:col>12</xdr:col>
      <xdr:colOff>352425</xdr:colOff>
      <xdr:row>47</xdr:row>
      <xdr:rowOff>78579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C2D82-34B9-40AB-BF2A-4C4AAD80E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371036</xdr:colOff>
      <xdr:row>1</xdr:row>
      <xdr:rowOff>25791</xdr:rowOff>
    </xdr:from>
    <xdr:to>
      <xdr:col>17</xdr:col>
      <xdr:colOff>605498</xdr:colOff>
      <xdr:row>17</xdr:row>
      <xdr:rowOff>90268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457D5-0E5F-4502-892C-7C29DC488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342212</xdr:colOff>
      <xdr:row>2</xdr:row>
      <xdr:rowOff>73446</xdr:rowOff>
    </xdr:from>
    <xdr:to>
      <xdr:col>21</xdr:col>
      <xdr:colOff>37412</xdr:colOff>
      <xdr:row>17</xdr:row>
      <xdr:rowOff>62067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BA587-26C5-4F9B-AE69-F171B2A3E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3"/>
  <sheetViews>
    <sheetView tabSelected="1" zoomScaleNormal="100" workbookViewId="0"/>
  </sheetViews>
  <sheetFormatPr defaultRowHeight="14.4" x14ac:dyDescent="0.3"/>
  <sheetData>
    <row r="1" spans="2:5" x14ac:dyDescent="0.3">
      <c r="B1" s="17" t="s">
        <v>4</v>
      </c>
    </row>
    <row r="3" spans="2:5" x14ac:dyDescent="0.3">
      <c r="B3" s="16" t="s">
        <v>6</v>
      </c>
      <c r="C3" s="16" t="s">
        <v>5</v>
      </c>
      <c r="E3" s="16" t="s">
        <v>9</v>
      </c>
    </row>
    <row r="4" spans="2:5" x14ac:dyDescent="0.3">
      <c r="B4">
        <v>20</v>
      </c>
      <c r="C4">
        <v>0</v>
      </c>
    </row>
    <row r="5" spans="2:5" x14ac:dyDescent="0.3">
      <c r="B5">
        <v>16</v>
      </c>
      <c r="C5">
        <v>2</v>
      </c>
      <c r="E5">
        <f>-(B5-B4)/(C5-C4)</f>
        <v>2</v>
      </c>
    </row>
    <row r="6" spans="2:5" x14ac:dyDescent="0.3">
      <c r="B6">
        <v>12</v>
      </c>
      <c r="C6">
        <v>4</v>
      </c>
      <c r="E6">
        <f>-(B6-B5)/(C6-C5)</f>
        <v>2</v>
      </c>
    </row>
    <row r="7" spans="2:5" x14ac:dyDescent="0.3">
      <c r="B7">
        <v>8</v>
      </c>
      <c r="C7">
        <v>6</v>
      </c>
      <c r="E7">
        <f t="shared" ref="E7:E9" si="0">-(B7-B6)/(C7-C6)</f>
        <v>2</v>
      </c>
    </row>
    <row r="8" spans="2:5" x14ac:dyDescent="0.3">
      <c r="B8">
        <v>4</v>
      </c>
      <c r="C8">
        <v>8</v>
      </c>
      <c r="E8">
        <f t="shared" si="0"/>
        <v>2</v>
      </c>
    </row>
    <row r="9" spans="2:5" x14ac:dyDescent="0.3">
      <c r="B9">
        <v>0</v>
      </c>
      <c r="C9">
        <v>10</v>
      </c>
      <c r="E9">
        <f t="shared" si="0"/>
        <v>2</v>
      </c>
    </row>
    <row r="18" spans="2:5" x14ac:dyDescent="0.3">
      <c r="B18" s="17" t="s">
        <v>7</v>
      </c>
      <c r="D18" s="16" t="s">
        <v>10</v>
      </c>
    </row>
    <row r="20" spans="2:5" x14ac:dyDescent="0.3">
      <c r="B20" s="16" t="s">
        <v>6</v>
      </c>
      <c r="C20" s="16" t="s">
        <v>5</v>
      </c>
      <c r="E20" s="16" t="s">
        <v>9</v>
      </c>
    </row>
    <row r="21" spans="2:5" x14ac:dyDescent="0.3">
      <c r="B21">
        <v>20</v>
      </c>
      <c r="C21">
        <v>0</v>
      </c>
    </row>
    <row r="22" spans="2:5" x14ac:dyDescent="0.3">
      <c r="B22">
        <v>18</v>
      </c>
      <c r="C22">
        <v>2</v>
      </c>
      <c r="E22">
        <f>-(B22-B21)/(C22-C21)</f>
        <v>1</v>
      </c>
    </row>
    <row r="23" spans="2:5" x14ac:dyDescent="0.3">
      <c r="B23">
        <v>15</v>
      </c>
      <c r="C23">
        <v>4</v>
      </c>
      <c r="E23">
        <f>-(B23-B22)/(C23-C22)</f>
        <v>1.5</v>
      </c>
    </row>
    <row r="24" spans="2:5" x14ac:dyDescent="0.3">
      <c r="B24">
        <v>11</v>
      </c>
      <c r="C24">
        <v>6</v>
      </c>
      <c r="E24">
        <f t="shared" ref="E24:E26" si="1">-(B24-B23)/(C24-C23)</f>
        <v>2</v>
      </c>
    </row>
    <row r="25" spans="2:5" x14ac:dyDescent="0.3">
      <c r="B25">
        <v>6</v>
      </c>
      <c r="C25">
        <v>8</v>
      </c>
      <c r="E25">
        <f t="shared" si="1"/>
        <v>2.5</v>
      </c>
    </row>
    <row r="26" spans="2:5" x14ac:dyDescent="0.3">
      <c r="B26">
        <v>0</v>
      </c>
      <c r="C26">
        <v>10</v>
      </c>
      <c r="E26">
        <f t="shared" si="1"/>
        <v>3</v>
      </c>
    </row>
    <row r="35" spans="2:5" x14ac:dyDescent="0.3">
      <c r="B35" s="17" t="s">
        <v>8</v>
      </c>
    </row>
    <row r="37" spans="2:5" x14ac:dyDescent="0.3">
      <c r="B37" s="16" t="s">
        <v>6</v>
      </c>
      <c r="C37" s="16" t="s">
        <v>5</v>
      </c>
      <c r="E37" s="16" t="s">
        <v>9</v>
      </c>
    </row>
    <row r="38" spans="2:5" x14ac:dyDescent="0.3">
      <c r="B38">
        <v>20</v>
      </c>
      <c r="C38">
        <v>0</v>
      </c>
    </row>
    <row r="39" spans="2:5" x14ac:dyDescent="0.3">
      <c r="B39">
        <v>14</v>
      </c>
      <c r="C39">
        <v>2</v>
      </c>
      <c r="E39">
        <f>-(B39-B38)/(C39-C38)</f>
        <v>3</v>
      </c>
    </row>
    <row r="40" spans="2:5" x14ac:dyDescent="0.3">
      <c r="B40">
        <v>9</v>
      </c>
      <c r="C40">
        <v>4</v>
      </c>
      <c r="E40">
        <f>-(B40-B39)/(C40-C39)</f>
        <v>2.5</v>
      </c>
    </row>
    <row r="41" spans="2:5" x14ac:dyDescent="0.3">
      <c r="B41">
        <v>5</v>
      </c>
      <c r="C41">
        <v>6</v>
      </c>
      <c r="E41">
        <f t="shared" ref="E41:E43" si="2">-(B41-B40)/(C41-C40)</f>
        <v>2</v>
      </c>
    </row>
    <row r="42" spans="2:5" x14ac:dyDescent="0.3">
      <c r="B42">
        <v>2</v>
      </c>
      <c r="C42">
        <v>8</v>
      </c>
      <c r="E42">
        <f t="shared" si="2"/>
        <v>1.5</v>
      </c>
    </row>
    <row r="43" spans="2:5" x14ac:dyDescent="0.3">
      <c r="B43">
        <v>0</v>
      </c>
      <c r="C43">
        <v>10</v>
      </c>
      <c r="E43">
        <f t="shared" si="2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6521-ACA4-4915-8396-911D1C6CC558}">
  <dimension ref="A1:H9"/>
  <sheetViews>
    <sheetView zoomScaleNormal="100" workbookViewId="0"/>
  </sheetViews>
  <sheetFormatPr defaultRowHeight="14.4" x14ac:dyDescent="0.3"/>
  <sheetData>
    <row r="1" spans="1:8" x14ac:dyDescent="0.3">
      <c r="B1" s="17" t="s">
        <v>7</v>
      </c>
      <c r="D1" s="16" t="s">
        <v>10</v>
      </c>
    </row>
    <row r="2" spans="1:8" x14ac:dyDescent="0.3">
      <c r="D2" s="16" t="s">
        <v>30</v>
      </c>
      <c r="G2" s="16" t="s">
        <v>31</v>
      </c>
    </row>
    <row r="3" spans="1:8" x14ac:dyDescent="0.3">
      <c r="A3" s="16" t="s">
        <v>6</v>
      </c>
      <c r="B3" s="16" t="s">
        <v>5</v>
      </c>
      <c r="C3" s="16"/>
      <c r="D3" s="16" t="s">
        <v>6</v>
      </c>
      <c r="E3" s="16" t="s">
        <v>5</v>
      </c>
      <c r="G3" s="16" t="s">
        <v>6</v>
      </c>
      <c r="H3" s="16" t="s">
        <v>5</v>
      </c>
    </row>
    <row r="4" spans="1:8" x14ac:dyDescent="0.3">
      <c r="A4">
        <v>20</v>
      </c>
      <c r="B4">
        <v>0</v>
      </c>
      <c r="D4">
        <f>A4*2</f>
        <v>40</v>
      </c>
      <c r="E4">
        <f t="shared" ref="E4:E9" si="0">B4*2</f>
        <v>0</v>
      </c>
      <c r="G4">
        <f>A4*0.5</f>
        <v>10</v>
      </c>
      <c r="H4">
        <f t="shared" ref="H4:H9" si="1">B4*0.5</f>
        <v>0</v>
      </c>
    </row>
    <row r="5" spans="1:8" x14ac:dyDescent="0.3">
      <c r="A5">
        <v>18</v>
      </c>
      <c r="B5">
        <v>2</v>
      </c>
      <c r="D5">
        <f t="shared" ref="D5:D9" si="2">A5*2</f>
        <v>36</v>
      </c>
      <c r="E5">
        <f t="shared" si="0"/>
        <v>4</v>
      </c>
      <c r="G5">
        <f t="shared" ref="G5:G9" si="3">A5*0.5</f>
        <v>9</v>
      </c>
      <c r="H5">
        <f t="shared" si="1"/>
        <v>1</v>
      </c>
    </row>
    <row r="6" spans="1:8" x14ac:dyDescent="0.3">
      <c r="A6">
        <v>15</v>
      </c>
      <c r="B6">
        <v>4</v>
      </c>
      <c r="D6">
        <f t="shared" si="2"/>
        <v>30</v>
      </c>
      <c r="E6">
        <f t="shared" si="0"/>
        <v>8</v>
      </c>
      <c r="G6">
        <f t="shared" si="3"/>
        <v>7.5</v>
      </c>
      <c r="H6">
        <f t="shared" si="1"/>
        <v>2</v>
      </c>
    </row>
    <row r="7" spans="1:8" x14ac:dyDescent="0.3">
      <c r="A7">
        <v>11</v>
      </c>
      <c r="B7">
        <v>6</v>
      </c>
      <c r="D7">
        <f t="shared" si="2"/>
        <v>22</v>
      </c>
      <c r="E7">
        <f t="shared" si="0"/>
        <v>12</v>
      </c>
      <c r="G7">
        <f t="shared" si="3"/>
        <v>5.5</v>
      </c>
      <c r="H7">
        <f t="shared" si="1"/>
        <v>3</v>
      </c>
    </row>
    <row r="8" spans="1:8" x14ac:dyDescent="0.3">
      <c r="A8">
        <v>6</v>
      </c>
      <c r="B8">
        <v>8</v>
      </c>
      <c r="D8">
        <f t="shared" si="2"/>
        <v>12</v>
      </c>
      <c r="E8">
        <f t="shared" si="0"/>
        <v>16</v>
      </c>
      <c r="G8">
        <f t="shared" si="3"/>
        <v>3</v>
      </c>
      <c r="H8">
        <f t="shared" si="1"/>
        <v>4</v>
      </c>
    </row>
    <row r="9" spans="1:8" x14ac:dyDescent="0.3">
      <c r="A9">
        <v>0</v>
      </c>
      <c r="B9">
        <v>10</v>
      </c>
      <c r="D9">
        <f t="shared" si="2"/>
        <v>0</v>
      </c>
      <c r="E9">
        <f t="shared" si="0"/>
        <v>20</v>
      </c>
      <c r="G9">
        <f t="shared" si="3"/>
        <v>0</v>
      </c>
      <c r="H9">
        <f t="shared" si="1"/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7C41-C3F7-432C-B65C-4385D77760DA}">
  <dimension ref="B2:L16"/>
  <sheetViews>
    <sheetView workbookViewId="0"/>
  </sheetViews>
  <sheetFormatPr defaultRowHeight="14.4" x14ac:dyDescent="0.3"/>
  <cols>
    <col min="2" max="2" width="24.109375" bestFit="1" customWidth="1"/>
    <col min="3" max="3" width="10.77734375" customWidth="1"/>
    <col min="4" max="6" width="28.6640625" bestFit="1" customWidth="1"/>
  </cols>
  <sheetData>
    <row r="2" spans="2:12" x14ac:dyDescent="0.3">
      <c r="B2" s="24" t="s">
        <v>20</v>
      </c>
      <c r="C2" s="7"/>
    </row>
    <row r="3" spans="2:12" x14ac:dyDescent="0.3">
      <c r="B3" s="8"/>
      <c r="C3" s="10"/>
    </row>
    <row r="4" spans="2:12" x14ac:dyDescent="0.3">
      <c r="B4" s="8" t="s">
        <v>21</v>
      </c>
      <c r="C4" s="10">
        <f>200+100+50</f>
        <v>350</v>
      </c>
    </row>
    <row r="5" spans="2:12" x14ac:dyDescent="0.3">
      <c r="B5" s="8"/>
      <c r="C5" s="10"/>
    </row>
    <row r="6" spans="2:12" x14ac:dyDescent="0.3">
      <c r="B6" s="12" t="s">
        <v>22</v>
      </c>
      <c r="C6" s="14">
        <v>0</v>
      </c>
    </row>
    <row r="9" spans="2:12" x14ac:dyDescent="0.3">
      <c r="B9" s="18" t="s">
        <v>26</v>
      </c>
      <c r="C9" s="6"/>
      <c r="D9" s="23" t="s">
        <v>23</v>
      </c>
      <c r="E9" s="23" t="s">
        <v>24</v>
      </c>
      <c r="F9" s="20" t="s">
        <v>25</v>
      </c>
    </row>
    <row r="10" spans="2:12" x14ac:dyDescent="0.3">
      <c r="B10" s="26" t="s">
        <v>21</v>
      </c>
      <c r="C10" s="9"/>
      <c r="D10" s="26">
        <f>100+100+50</f>
        <v>250</v>
      </c>
      <c r="E10" s="26">
        <f>200+50+50</f>
        <v>300</v>
      </c>
      <c r="F10" s="25">
        <f>200+100+25</f>
        <v>325</v>
      </c>
    </row>
    <row r="11" spans="2:12" x14ac:dyDescent="0.3">
      <c r="B11" s="21"/>
      <c r="C11" s="9"/>
      <c r="D11" s="21"/>
      <c r="E11" s="21"/>
      <c r="F11" s="19"/>
    </row>
    <row r="12" spans="2:12" x14ac:dyDescent="0.3">
      <c r="B12" s="26" t="s">
        <v>22</v>
      </c>
      <c r="C12" s="13"/>
      <c r="D12" s="26">
        <v>50</v>
      </c>
      <c r="E12" s="26">
        <v>50</v>
      </c>
      <c r="F12" s="25">
        <v>50</v>
      </c>
    </row>
    <row r="13" spans="2:12" x14ac:dyDescent="0.3">
      <c r="F13" s="27" t="s">
        <v>27</v>
      </c>
    </row>
    <row r="15" spans="2:12" x14ac:dyDescent="0.3">
      <c r="F15" s="22" t="s">
        <v>28</v>
      </c>
      <c r="G15" s="6"/>
      <c r="H15" s="6"/>
      <c r="I15" s="6"/>
      <c r="J15" s="6"/>
      <c r="K15" s="6"/>
      <c r="L15" s="7"/>
    </row>
    <row r="16" spans="2:12" x14ac:dyDescent="0.3">
      <c r="F16" s="12" t="s">
        <v>29</v>
      </c>
      <c r="G16" s="13"/>
      <c r="H16" s="13"/>
      <c r="I16" s="13"/>
      <c r="J16" s="13"/>
      <c r="K16" s="13"/>
      <c r="L1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F5E0-332C-49F4-8CF3-D12882E85861}">
  <dimension ref="A2:M18"/>
  <sheetViews>
    <sheetView zoomScaleNormal="100" zoomScaleSheetLayoutView="120" workbookViewId="0"/>
  </sheetViews>
  <sheetFormatPr defaultRowHeight="14.4" x14ac:dyDescent="0.3"/>
  <cols>
    <col min="4" max="4" width="10.109375" bestFit="1" customWidth="1"/>
    <col min="9" max="9" width="10.109375" bestFit="1" customWidth="1"/>
  </cols>
  <sheetData>
    <row r="2" spans="1:13" x14ac:dyDescent="0.3">
      <c r="C2" s="15" t="s">
        <v>2</v>
      </c>
      <c r="D2" s="6"/>
      <c r="E2" s="6"/>
      <c r="F2" s="7"/>
      <c r="H2" s="15" t="s">
        <v>0</v>
      </c>
      <c r="I2" s="6"/>
      <c r="J2" s="6"/>
      <c r="K2" s="7"/>
    </row>
    <row r="3" spans="1:13" x14ac:dyDescent="0.3">
      <c r="C3" s="8"/>
      <c r="D3" s="9"/>
      <c r="E3" s="9"/>
      <c r="F3" s="10"/>
      <c r="H3" s="8"/>
      <c r="I3" s="9"/>
      <c r="J3" s="9"/>
      <c r="K3" s="10"/>
    </row>
    <row r="4" spans="1:13" x14ac:dyDescent="0.3">
      <c r="C4" s="8" t="s">
        <v>1</v>
      </c>
      <c r="D4" s="9" t="s">
        <v>3</v>
      </c>
      <c r="E4" s="9"/>
      <c r="F4" s="11"/>
      <c r="H4" s="8" t="s">
        <v>1</v>
      </c>
      <c r="I4" s="9" t="s">
        <v>3</v>
      </c>
      <c r="J4" s="9"/>
      <c r="K4" s="11"/>
    </row>
    <row r="5" spans="1:13" x14ac:dyDescent="0.3">
      <c r="C5" s="8">
        <v>50</v>
      </c>
      <c r="D5" s="9">
        <v>0</v>
      </c>
      <c r="E5" s="9"/>
      <c r="F5" s="10"/>
      <c r="H5" s="8">
        <v>100</v>
      </c>
      <c r="I5" s="9">
        <v>0</v>
      </c>
      <c r="J5" s="9"/>
      <c r="K5" s="10"/>
    </row>
    <row r="6" spans="1:13" x14ac:dyDescent="0.3">
      <c r="C6" s="8">
        <v>45</v>
      </c>
      <c r="D6" s="9">
        <v>2</v>
      </c>
      <c r="E6" s="9"/>
      <c r="F6" s="10"/>
      <c r="H6" s="8">
        <v>90</v>
      </c>
      <c r="I6" s="9">
        <v>1</v>
      </c>
      <c r="J6" s="9"/>
      <c r="K6" s="10"/>
    </row>
    <row r="7" spans="1:13" x14ac:dyDescent="0.3">
      <c r="C7" s="8">
        <v>35</v>
      </c>
      <c r="D7" s="9">
        <v>4</v>
      </c>
      <c r="E7" s="9"/>
      <c r="F7" s="10"/>
      <c r="H7" s="8">
        <v>70</v>
      </c>
      <c r="I7" s="9">
        <v>2</v>
      </c>
      <c r="J7" s="9"/>
      <c r="K7" s="10"/>
    </row>
    <row r="8" spans="1:13" x14ac:dyDescent="0.3">
      <c r="C8" s="8">
        <v>20</v>
      </c>
      <c r="D8" s="9">
        <v>6</v>
      </c>
      <c r="E8" s="9"/>
      <c r="F8" s="10"/>
      <c r="H8" s="8">
        <v>40</v>
      </c>
      <c r="I8" s="9">
        <v>3</v>
      </c>
      <c r="J8" s="9"/>
      <c r="K8" s="10"/>
    </row>
    <row r="9" spans="1:13" x14ac:dyDescent="0.3">
      <c r="C9" s="12">
        <v>0</v>
      </c>
      <c r="D9" s="13">
        <v>8</v>
      </c>
      <c r="E9" s="13"/>
      <c r="F9" s="14"/>
      <c r="H9" s="12">
        <v>0</v>
      </c>
      <c r="I9" s="13">
        <v>4</v>
      </c>
      <c r="J9" s="13"/>
      <c r="K9" s="14"/>
    </row>
    <row r="14" spans="1:13" x14ac:dyDescent="0.3">
      <c r="A14" s="4" t="s">
        <v>11</v>
      </c>
      <c r="B14" s="4" t="s">
        <v>12</v>
      </c>
      <c r="C14" s="5" t="s">
        <v>13</v>
      </c>
      <c r="E14" s="1" t="s">
        <v>16</v>
      </c>
      <c r="F14" s="2"/>
      <c r="G14" s="2"/>
      <c r="H14" s="2"/>
      <c r="I14" s="3"/>
      <c r="K14" s="4" t="s">
        <v>14</v>
      </c>
      <c r="L14" s="5" t="s">
        <v>12</v>
      </c>
      <c r="M14" s="5" t="s">
        <v>15</v>
      </c>
    </row>
    <row r="15" spans="1:13" x14ac:dyDescent="0.3">
      <c r="C15" t="s">
        <v>17</v>
      </c>
      <c r="K15" t="s">
        <v>17</v>
      </c>
    </row>
    <row r="18" spans="2:12" x14ac:dyDescent="0.3">
      <c r="B18" s="28" t="s">
        <v>19</v>
      </c>
      <c r="C18" s="28"/>
      <c r="K18" s="28" t="s">
        <v>18</v>
      </c>
      <c r="L18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PPC</vt:lpstr>
      <vt:lpstr>Shifting PPC</vt:lpstr>
      <vt:lpstr>Snwofun Case</vt:lpstr>
      <vt:lpstr>Benefits of 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Drvnbrims12</dc:creator>
  <cp:lastModifiedBy>Drvnbrims12</cp:lastModifiedBy>
  <dcterms:created xsi:type="dcterms:W3CDTF">2015-06-05T18:17:20Z</dcterms:created>
  <dcterms:modified xsi:type="dcterms:W3CDTF">2021-12-24T10:58:51Z</dcterms:modified>
</cp:coreProperties>
</file>