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Siddhesh\Desktop\MCQs + PPTs\ME\Lecture 8\C\"/>
    </mc:Choice>
  </mc:AlternateContent>
  <xr:revisionPtr revIDLastSave="0" documentId="13_ncr:1_{5673B438-E2C6-43F6-8150-58225792AB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g.&amp; Marginal" sheetId="9" r:id="rId1"/>
    <sheet name="MR &amp; AR" sheetId="10" r:id="rId2"/>
    <sheet name="Video info" sheetId="11" r:id="rId3"/>
    <sheet name="Law of Diminishing Marg. Ret." sheetId="1" r:id="rId4"/>
    <sheet name="SR Costs" sheetId="2" r:id="rId5"/>
    <sheet name="SR Cost Function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P3" i="3"/>
  <c r="M9" i="3"/>
  <c r="M8" i="3"/>
  <c r="M7" i="3"/>
  <c r="M6" i="3"/>
  <c r="M5" i="3"/>
  <c r="M4" i="3"/>
  <c r="L9" i="3"/>
  <c r="L8" i="3"/>
  <c r="L7" i="3"/>
  <c r="L6" i="3"/>
  <c r="L5" i="3"/>
  <c r="L4" i="3"/>
  <c r="K9" i="3"/>
  <c r="K8" i="3"/>
  <c r="K7" i="3"/>
  <c r="K6" i="3"/>
  <c r="K5" i="3"/>
  <c r="K4" i="3"/>
  <c r="I9" i="3"/>
  <c r="I8" i="3"/>
  <c r="I7" i="3"/>
  <c r="I6" i="3"/>
  <c r="I5" i="3"/>
  <c r="I4" i="3"/>
  <c r="G9" i="3"/>
  <c r="G8" i="3"/>
  <c r="G7" i="3"/>
  <c r="G6" i="3"/>
  <c r="G5" i="3"/>
  <c r="G4" i="3"/>
  <c r="G3" i="3"/>
  <c r="F5" i="3"/>
  <c r="F6" i="3" s="1"/>
  <c r="F7" i="3" s="1"/>
  <c r="F8" i="3" s="1"/>
  <c r="F9" i="3" s="1"/>
  <c r="F4" i="3"/>
  <c r="C4" i="3"/>
  <c r="C5" i="3" s="1"/>
  <c r="D3" i="3"/>
  <c r="G9" i="2"/>
  <c r="G8" i="2"/>
  <c r="G7" i="2"/>
  <c r="G6" i="2"/>
  <c r="G5" i="2"/>
  <c r="F9" i="2"/>
  <c r="F8" i="2"/>
  <c r="F7" i="2"/>
  <c r="F6" i="2"/>
  <c r="F5" i="2"/>
  <c r="G4" i="2"/>
  <c r="F4" i="2"/>
  <c r="F3" i="2"/>
  <c r="G3" i="2"/>
  <c r="D9" i="2"/>
  <c r="D8" i="2"/>
  <c r="D7" i="2"/>
  <c r="D6" i="2"/>
  <c r="D5" i="2"/>
  <c r="D4" i="2"/>
  <c r="D3" i="2"/>
  <c r="G11" i="1"/>
  <c r="G10" i="1"/>
  <c r="G9" i="1"/>
  <c r="G8" i="1"/>
  <c r="G7" i="1"/>
  <c r="G6" i="1"/>
  <c r="G5" i="1"/>
  <c r="G4" i="1"/>
  <c r="E11" i="1"/>
  <c r="E10" i="1"/>
  <c r="E9" i="1"/>
  <c r="E8" i="1"/>
  <c r="E7" i="1"/>
  <c r="E6" i="1"/>
  <c r="E5" i="1"/>
  <c r="E4" i="1"/>
  <c r="N8" i="11"/>
  <c r="N7" i="11"/>
  <c r="N6" i="11"/>
  <c r="N5" i="11"/>
  <c r="E12" i="11"/>
  <c r="E11" i="11"/>
  <c r="E10" i="11"/>
  <c r="E9" i="11"/>
  <c r="E8" i="11"/>
  <c r="E7" i="11"/>
  <c r="E6" i="11"/>
  <c r="E5" i="11"/>
  <c r="E6" i="10"/>
  <c r="G6" i="10" s="1"/>
  <c r="F5" i="10"/>
  <c r="E5" i="10"/>
  <c r="G5" i="10" s="1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D5" i="9"/>
  <c r="F5" i="9"/>
  <c r="D4" i="9"/>
  <c r="C5" i="2"/>
  <c r="C6" i="2" s="1"/>
  <c r="C4" i="2"/>
  <c r="D5" i="3" l="1"/>
  <c r="C6" i="3"/>
  <c r="D4" i="3"/>
  <c r="E7" i="10"/>
  <c r="F6" i="10"/>
  <c r="C7" i="2"/>
  <c r="C7" i="3" l="1"/>
  <c r="D6" i="3"/>
  <c r="E8" i="10"/>
  <c r="F7" i="10"/>
  <c r="G7" i="10"/>
  <c r="C8" i="2"/>
  <c r="D7" i="3" l="1"/>
  <c r="C8" i="3"/>
  <c r="E9" i="10"/>
  <c r="F8" i="10"/>
  <c r="G8" i="10"/>
  <c r="C9" i="2"/>
  <c r="C9" i="3" l="1"/>
  <c r="D9" i="3" s="1"/>
  <c r="D8" i="3"/>
  <c r="F9" i="10"/>
  <c r="G9" i="10"/>
</calcChain>
</file>

<file path=xl/sharedStrings.xml><?xml version="1.0" encoding="utf-8"?>
<sst xmlns="http://schemas.openxmlformats.org/spreadsheetml/2006/main" count="79" uniqueCount="64">
  <si>
    <t>TC</t>
  </si>
  <si>
    <t>Input</t>
  </si>
  <si>
    <t>(Labour)</t>
  </si>
  <si>
    <t>TR</t>
  </si>
  <si>
    <t>AVC</t>
  </si>
  <si>
    <t>AFC</t>
  </si>
  <si>
    <t>MC</t>
  </si>
  <si>
    <t>Units</t>
  </si>
  <si>
    <t>MR</t>
  </si>
  <si>
    <t>AR</t>
  </si>
  <si>
    <t>Roll No.</t>
  </si>
  <si>
    <t>Total Height</t>
  </si>
  <si>
    <t>Marginal Height</t>
  </si>
  <si>
    <t>cm</t>
  </si>
  <si>
    <t>Total Profit</t>
  </si>
  <si>
    <t>Marginal Profit</t>
  </si>
  <si>
    <t>Total Product</t>
  </si>
  <si>
    <t>(TP)</t>
  </si>
  <si>
    <t>VC (total)</t>
  </si>
  <si>
    <t>FC (total)</t>
  </si>
  <si>
    <t>VC/TC</t>
  </si>
  <si>
    <t>FC/TC</t>
  </si>
  <si>
    <t>%</t>
  </si>
  <si>
    <t>P=MR=AR</t>
  </si>
  <si>
    <t>Given</t>
  </si>
  <si>
    <t>MR &gt; MC</t>
  </si>
  <si>
    <t>MR &lt; MC</t>
  </si>
  <si>
    <t>Measuring Heights of Students</t>
  </si>
  <si>
    <t>Avg. Height</t>
  </si>
  <si>
    <t>When Marginal Curve is above the Average Curve, it will move the average upwards</t>
  </si>
  <si>
    <t>When Marginal Curve is below the Average Curve, it will move the average downwards</t>
  </si>
  <si>
    <t>Selling Price per Unit</t>
  </si>
  <si>
    <t>Selling Price</t>
  </si>
  <si>
    <t>Total Revenue</t>
  </si>
  <si>
    <t>Marginal Revenue</t>
  </si>
  <si>
    <t>Average Revenue</t>
  </si>
  <si>
    <t>NA</t>
  </si>
  <si>
    <t>P = AR = MR</t>
  </si>
  <si>
    <t>change in total/change in Units</t>
  </si>
  <si>
    <t>Total/Units</t>
  </si>
  <si>
    <t>[Selling Price * Units] or Cumulative</t>
  </si>
  <si>
    <t>Unit ID</t>
  </si>
  <si>
    <t>Video 1</t>
  </si>
  <si>
    <t>Marginal Output</t>
  </si>
  <si>
    <t>Total Output</t>
  </si>
  <si>
    <t>Video 2</t>
  </si>
  <si>
    <t>Waiters</t>
  </si>
  <si>
    <t>MP</t>
  </si>
  <si>
    <t>TP</t>
  </si>
  <si>
    <t>AP</t>
  </si>
  <si>
    <t>Total Cost</t>
  </si>
  <si>
    <t>FC/Units</t>
  </si>
  <si>
    <t>VC/Units</t>
  </si>
  <si>
    <t>ATC or AC</t>
  </si>
  <si>
    <t>AVC + AFC or Total Cost/Units</t>
  </si>
  <si>
    <t>Goes down Initially, then starts rising</t>
  </si>
  <si>
    <t>It goes on decreasing</t>
  </si>
  <si>
    <t>MR = MC</t>
  </si>
  <si>
    <t>We can keep on producing more</t>
  </si>
  <si>
    <t>We should not produce here</t>
  </si>
  <si>
    <t>Ideal/Optimum level of Production which Maximizes the profit</t>
  </si>
  <si>
    <t>TR-TC</t>
  </si>
  <si>
    <t>VC+TC</t>
  </si>
  <si>
    <t>Profit is Maximized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</si>
</sst>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/>
    <xf numFmtId="0" fontId="0" fillId="0" borderId="1" xfId="0" applyBorder="1"/>
    <xf numFmtId="0" fontId="0" fillId="0" borderId="15" xfId="0" applyBorder="1"/>
    <xf numFmtId="0" fontId="1" fillId="0" borderId="9" xfId="0" applyFont="1" applyFill="1" applyBorder="1"/>
    <xf numFmtId="0" fontId="0" fillId="0" borderId="14" xfId="0" applyBorder="1"/>
    <xf numFmtId="0" fontId="1" fillId="0" borderId="14" xfId="0" applyFont="1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13" xfId="0" applyBorder="1"/>
    <xf numFmtId="2" fontId="0" fillId="0" borderId="0" xfId="0" applyNumberFormat="1"/>
    <xf numFmtId="0" fontId="0" fillId="2" borderId="9" xfId="0" applyFill="1" applyBorder="1"/>
    <xf numFmtId="2" fontId="0" fillId="2" borderId="9" xfId="0" applyNumberFormat="1" applyFill="1" applyBorder="1"/>
    <xf numFmtId="0" fontId="0" fillId="3" borderId="9" xfId="0" applyFill="1" applyBorder="1"/>
    <xf numFmtId="2" fontId="0" fillId="3" borderId="9" xfId="0" applyNumberFormat="1" applyFill="1" applyBorder="1"/>
    <xf numFmtId="43" fontId="0" fillId="0" borderId="0" xfId="1" applyFont="1"/>
    <xf numFmtId="0" fontId="0" fillId="0" borderId="0" xfId="0" applyFill="1"/>
    <xf numFmtId="0" fontId="0" fillId="4" borderId="9" xfId="0" applyFill="1" applyBorder="1"/>
    <xf numFmtId="2" fontId="0" fillId="4" borderId="9" xfId="0" applyNumberFormat="1" applyFill="1" applyBorder="1"/>
    <xf numFmtId="0" fontId="0" fillId="5" borderId="9" xfId="0" applyFill="1" applyBorder="1"/>
    <xf numFmtId="2" fontId="0" fillId="5" borderId="9" xfId="0" applyNumberFormat="1" applyFill="1" applyBorder="1"/>
    <xf numFmtId="0" fontId="1" fillId="0" borderId="3" xfId="0" applyFont="1" applyBorder="1"/>
    <xf numFmtId="0" fontId="1" fillId="0" borderId="12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5" xfId="0" applyFont="1" applyBorder="1"/>
    <xf numFmtId="3" fontId="0" fillId="0" borderId="0" xfId="0" applyNumberFormat="1" applyBorder="1"/>
    <xf numFmtId="3" fontId="0" fillId="0" borderId="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9" fontId="0" fillId="0" borderId="3" xfId="2" applyFont="1" applyBorder="1"/>
    <xf numFmtId="9" fontId="0" fillId="0" borderId="5" xfId="2" applyFont="1" applyBorder="1"/>
    <xf numFmtId="9" fontId="0" fillId="0" borderId="8" xfId="2" applyFont="1" applyBorder="1"/>
    <xf numFmtId="9" fontId="0" fillId="0" borderId="15" xfId="2" applyFont="1" applyBorder="1"/>
    <xf numFmtId="9" fontId="0" fillId="0" borderId="10" xfId="2" applyFont="1" applyBorder="1"/>
    <xf numFmtId="9" fontId="0" fillId="0" borderId="11" xfId="2" applyFont="1" applyBorder="1"/>
    <xf numFmtId="0" fontId="1" fillId="0" borderId="15" xfId="0" applyFont="1" applyFill="1" applyBorder="1"/>
    <xf numFmtId="0" fontId="3" fillId="0" borderId="0" xfId="0" applyFont="1"/>
    <xf numFmtId="0" fontId="1" fillId="0" borderId="13" xfId="0" applyFont="1" applyBorder="1"/>
    <xf numFmtId="0" fontId="1" fillId="6" borderId="12" xfId="0" applyFont="1" applyFill="1" applyBorder="1"/>
    <xf numFmtId="0" fontId="0" fillId="6" borderId="14" xfId="0" applyFill="1" applyBorder="1"/>
    <xf numFmtId="0" fontId="0" fillId="6" borderId="13" xfId="0" applyFill="1" applyBorder="1"/>
    <xf numFmtId="0" fontId="1" fillId="6" borderId="10" xfId="0" applyFont="1" applyFill="1" applyBorder="1"/>
    <xf numFmtId="0" fontId="1" fillId="0" borderId="15" xfId="0" applyFont="1" applyBorder="1"/>
    <xf numFmtId="0" fontId="1" fillId="0" borderId="11" xfId="0" applyFont="1" applyBorder="1"/>
    <xf numFmtId="0" fontId="1" fillId="6" borderId="14" xfId="0" applyFont="1" applyFill="1" applyBorder="1"/>
    <xf numFmtId="0" fontId="1" fillId="7" borderId="10" xfId="0" applyFont="1" applyFill="1" applyBorder="1"/>
    <xf numFmtId="0" fontId="1" fillId="0" borderId="10" xfId="0" applyFon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'Avg.&amp; Marginal'!$C$3</c:f>
              <c:strCache>
                <c:ptCount val="1"/>
                <c:pt idx="0">
                  <c:v>Marginal 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'Avg.&amp; Marginal'!$B$4:$B$12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'Avg.&amp; Marginal'!$C$4:$C$12</c:f>
              <c:numCache>
                <c:formatCode>0.00</c:formatCode>
                <c:ptCount val="9"/>
                <c:pt idx="0">
                  <c:v>160</c:v>
                </c:pt>
                <c:pt idx="1">
                  <c:v>165</c:v>
                </c:pt>
                <c:pt idx="2">
                  <c:v>170</c:v>
                </c:pt>
                <c:pt idx="3">
                  <c:v>175</c:v>
                </c:pt>
                <c:pt idx="4">
                  <c:v>172</c:v>
                </c:pt>
                <c:pt idx="5">
                  <c:v>170</c:v>
                </c:pt>
                <c:pt idx="6">
                  <c:v>166</c:v>
                </c:pt>
                <c:pt idx="7">
                  <c:v>164</c:v>
                </c:pt>
                <c:pt idx="8">
                  <c:v>167.75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0-485B-B92D-3A1A45131FC4}"/>
            </c:ext>
          </c:extLst>
        </c:ser>
        <c:ser>
          <c:idx val="1"/>
          <c:order val="1"/>
          <c:tx>
            <c:strRef>
              <c:f>'Avg.&amp; Marginal'!$F$3</c:f>
              <c:strCache>
                <c:ptCount val="1"/>
                <c:pt idx="0">
                  <c:v>Avg. 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'Avg.&amp; Marginal'!$B$4:$B$12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'Avg.&amp; Marginal'!$F$4:$F$12</c:f>
              <c:numCache>
                <c:formatCode>0.00</c:formatCode>
                <c:ptCount val="9"/>
                <c:pt idx="0">
                  <c:v>160</c:v>
                </c:pt>
                <c:pt idx="1">
                  <c:v>162.5</c:v>
                </c:pt>
                <c:pt idx="2">
                  <c:v>165</c:v>
                </c:pt>
                <c:pt idx="3">
                  <c:v>167.5</c:v>
                </c:pt>
                <c:pt idx="4">
                  <c:v>168.4</c:v>
                </c:pt>
                <c:pt idx="5">
                  <c:v>168.66666666666666</c:v>
                </c:pt>
                <c:pt idx="6">
                  <c:v>168.28571428571428</c:v>
                </c:pt>
                <c:pt idx="7">
                  <c:v>167.75</c:v>
                </c:pt>
                <c:pt idx="8">
                  <c:v>167.75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0-485B-B92D-3A1A4513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56784"/>
        <c:axId val="572460624"/>
      </c:scatterChart>
      <c:valAx>
        <c:axId val="5724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0624"/>
        <c:crosses val="autoZero"/>
        <c:crossBetween val="midCat"/>
      </c:valAx>
      <c:valAx>
        <c:axId val="5724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'Law of Diminishing Marg. Ret.'!$C$1</c:f>
              <c:strCache>
                <c:ptCount val="1"/>
                <c:pt idx="0">
                  <c:v>TP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'Law of Diminishing Marg. Ret.'!$B$3:$B$11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'Law of Diminishing Marg. Ret.'!$C$3:$C$11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45</c:v>
                </c:pt>
                <c:pt idx="4">
                  <c:v>62</c:v>
                </c:pt>
                <c:pt idx="5">
                  <c:v>70</c:v>
                </c:pt>
                <c:pt idx="6">
                  <c:v>70</c:v>
                </c:pt>
                <c:pt idx="7">
                  <c:v>68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EAC-A9BE-1400A3EA9440}"/>
            </c:ext>
          </c:extLst>
        </c:ser>
        <c:ser>
          <c:idx val="1"/>
          <c:order val="1"/>
          <c:tx>
            <c:strRef>
              <c:f>'Law of Diminishing Marg. Ret.'!$E$2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'Law of Diminishing Marg. Ret.'!$B$3:$B$11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'Law of Diminishing Marg. Ret.'!$E$3:$E$11</c:f>
              <c:numCache>
                <c:formatCode>General</c:formatCode>
                <c:ptCount val="9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17</c:v>
                </c:pt>
                <c:pt idx="5">
                  <c:v>8</c:v>
                </c:pt>
                <c:pt idx="6">
                  <c:v>0</c:v>
                </c:pt>
                <c:pt idx="7">
                  <c:v>-2</c:v>
                </c:pt>
                <c:pt idx="8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9-4EAC-A9BE-1400A3EA9440}"/>
            </c:ext>
          </c:extLst>
        </c:ser>
        <c:ser>
          <c:idx val="2"/>
          <c:order val="2"/>
          <c:tx>
            <c:strRef>
              <c:f>'Law of Diminishing Marg. Ret.'!$G$2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'Law of Diminishing Marg. Ret.'!$B$3:$B$11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'Law of Diminishing Marg. Ret.'!$G$3:$G$11</c:f>
              <c:numCache>
                <c:formatCode>0.00</c:formatCode>
                <c:ptCount val="9"/>
                <c:pt idx="1">
                  <c:v>10</c:v>
                </c:pt>
                <c:pt idx="2">
                  <c:v>12.5</c:v>
                </c:pt>
                <c:pt idx="3">
                  <c:v>15</c:v>
                </c:pt>
                <c:pt idx="4">
                  <c:v>15.5</c:v>
                </c:pt>
                <c:pt idx="5">
                  <c:v>14</c:v>
                </c:pt>
                <c:pt idx="6">
                  <c:v>11.666666666666666</c:v>
                </c:pt>
                <c:pt idx="7">
                  <c:v>9.7142857142857135</c:v>
                </c:pt>
                <c:pt idx="8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9-4EAC-A9BE-1400A3EA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74064"/>
        <c:axId val="572473744"/>
      </c:scatterChart>
      <c:valAx>
        <c:axId val="572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3744"/>
        <c:crosses val="autoZero"/>
        <c:crossBetween val="midCat"/>
      </c:valAx>
      <c:valAx>
        <c:axId val="5724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Prodcut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'SR Cost Functions'!$I$2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 Cost Functions'!$A$3:$A$9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'SR Cost Functions'!$I$3:$I$9</c:f>
              <c:numCache>
                <c:formatCode>General</c:formatCode>
                <c:ptCount val="7"/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18</c:v>
                </c:pt>
                <c:pt idx="5">
                  <c:v>39</c:v>
                </c:pt>
                <c:pt idx="6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C-4C54-864A-7B4F6CCD5F5D}"/>
            </c:ext>
          </c:extLst>
        </c:ser>
        <c:ser>
          <c:idx val="1"/>
          <c:order val="1"/>
          <c:tx>
            <c:strRef>
              <c:f>'SR Cost Functions'!$K$2</c:f>
              <c:strCache>
                <c:ptCount val="1"/>
                <c:pt idx="0">
                  <c:v>AVC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 Cost Functions'!$A$3:$A$9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'SR Cost Functions'!$K$3:$K$9</c:f>
              <c:numCache>
                <c:formatCode>General</c:formatCode>
                <c:ptCount val="7"/>
                <c:pt idx="1">
                  <c:v>10</c:v>
                </c:pt>
                <c:pt idx="2">
                  <c:v>7.5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 formatCode="0.00">
                  <c:v>26.666666666666668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C-4C54-864A-7B4F6CCD5F5D}"/>
            </c:ext>
          </c:extLst>
        </c:ser>
        <c:ser>
          <c:idx val="2"/>
          <c:order val="2"/>
          <c:tx>
            <c:strRef>
              <c:f>'SR Cost Functions'!$L$2</c:f>
              <c:strCache>
                <c:ptCount val="1"/>
                <c:pt idx="0">
                  <c:v>AFC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'SR Cost Functions'!$A$3:$A$9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'SR Cost Functions'!$L$3:$L$9</c:f>
              <c:numCache>
                <c:formatCode>0.00</c:formatCode>
                <c:ptCount val="7"/>
                <c:pt idx="1">
                  <c:v>20</c:v>
                </c:pt>
                <c:pt idx="2">
                  <c:v>10</c:v>
                </c:pt>
                <c:pt idx="3">
                  <c:v>6.666666666666667</c:v>
                </c:pt>
                <c:pt idx="4">
                  <c:v>5</c:v>
                </c:pt>
                <c:pt idx="5">
                  <c:v>4</c:v>
                </c:pt>
                <c:pt idx="6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C-4C54-864A-7B4F6CCD5F5D}"/>
            </c:ext>
          </c:extLst>
        </c:ser>
        <c:ser>
          <c:idx val="3"/>
          <c:order val="3"/>
          <c:tx>
            <c:strRef>
              <c:f>'SR Cost Functions'!$M$2</c:f>
              <c:strCache>
                <c:ptCount val="1"/>
                <c:pt idx="0">
                  <c:v>ATC or 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'SR Cost Functions'!$A$3:$A$9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'SR Cost Functions'!$M$3:$M$9</c:f>
              <c:numCache>
                <c:formatCode>0.00</c:formatCode>
                <c:ptCount val="7"/>
                <c:pt idx="1">
                  <c:v>30</c:v>
                </c:pt>
                <c:pt idx="2">
                  <c:v>17.5</c:v>
                </c:pt>
                <c:pt idx="3">
                  <c:v>12.666666666666666</c:v>
                </c:pt>
                <c:pt idx="4">
                  <c:v>14</c:v>
                </c:pt>
                <c:pt idx="5">
                  <c:v>19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C-4C54-864A-7B4F6CCD5F5D}"/>
            </c:ext>
          </c:extLst>
        </c:ser>
        <c:ser>
          <c:idx val="4"/>
          <c:order val="4"/>
          <c:tx>
            <c:strRef>
              <c:f>'SR Cost Functions'!$F$2</c:f>
              <c:strCache>
                <c:ptCount val="1"/>
                <c:pt idx="0">
                  <c:v>P=MR=AR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'SR Cost Functions'!$A$3:$A$9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'SR Cost Functions'!$F$3:$F$9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CC-4C54-864A-7B4F6CCD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91664"/>
        <c:axId val="589291024"/>
      </c:scatterChart>
      <c:valAx>
        <c:axId val="5892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1024"/>
        <c:crosses val="autoZero"/>
        <c:crossBetween val="midCat"/>
      </c:valAx>
      <c:valAx>
        <c:axId val="5892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360484</xdr:colOff>
      <xdr:row>1</xdr:row>
      <xdr:rowOff>61546</xdr:rowOff>
    </xdr:from>
    <xdr:to>
      <xdr:col>15</xdr:col>
      <xdr:colOff>609599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0B904-FF08-492E-A27E-E7FCC3C3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175260</xdr:rowOff>
    </xdr:from>
    <xdr:to>
      <xdr:col>18</xdr:col>
      <xdr:colOff>381000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89723-5254-4423-855B-12884837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123093</xdr:rowOff>
    </xdr:from>
    <xdr:to>
      <xdr:col>7</xdr:col>
      <xdr:colOff>694267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51255-5CF9-4EDC-A256-7C0BD067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02B0-90A6-4365-9CBB-67AA722895FB}">
  <dimension ref="B1:F18"/>
  <sheetViews>
    <sheetView tabSelected="1" zoomScale="120" zoomScaleNormal="120" workbookViewId="0">
      <selection activeCell="C9" sqref="C9"/>
    </sheetView>
  </sheetViews>
  <sheetFormatPr defaultRowHeight="14.4" x14ac:dyDescent="0.3"/>
  <cols>
    <col min="1" max="1" width="5.21875" customWidth="1"/>
    <col min="2" max="2" width="11.33203125" customWidth="1"/>
    <col min="3" max="3" width="18" customWidth="1"/>
    <col min="4" max="4" width="17.88671875" customWidth="1"/>
    <col min="5" max="5" width="10.44140625" customWidth="1"/>
    <col min="6" max="6" width="17" customWidth="1"/>
  </cols>
  <sheetData>
    <row r="1" spans="2:6" x14ac:dyDescent="0.3">
      <c r="C1" s="1" t="s">
        <v>27</v>
      </c>
    </row>
    <row r="2" spans="2:6" x14ac:dyDescent="0.3">
      <c r="C2" t="s">
        <v>13</v>
      </c>
      <c r="D2" t="s">
        <v>13</v>
      </c>
      <c r="F2" t="s">
        <v>13</v>
      </c>
    </row>
    <row r="3" spans="2:6" x14ac:dyDescent="0.3">
      <c r="B3" s="14" t="s">
        <v>10</v>
      </c>
      <c r="C3" s="14" t="s">
        <v>12</v>
      </c>
      <c r="D3" s="14" t="s">
        <v>11</v>
      </c>
      <c r="E3" s="13"/>
      <c r="F3" s="14" t="s">
        <v>28</v>
      </c>
    </row>
    <row r="4" spans="2:6" x14ac:dyDescent="0.3">
      <c r="B4" s="34">
        <v>1</v>
      </c>
      <c r="C4" s="35">
        <v>160</v>
      </c>
      <c r="D4" s="34">
        <f>C4</f>
        <v>160</v>
      </c>
      <c r="E4" s="34"/>
      <c r="F4" s="35">
        <v>160</v>
      </c>
    </row>
    <row r="5" spans="2:6" x14ac:dyDescent="0.3">
      <c r="B5" s="34">
        <v>2</v>
      </c>
      <c r="C5" s="35">
        <v>165</v>
      </c>
      <c r="D5" s="34">
        <f t="shared" ref="D5:D12" si="0">D4+C5</f>
        <v>325</v>
      </c>
      <c r="E5" s="34"/>
      <c r="F5" s="35">
        <f t="shared" ref="F5:F12" si="1">D5/B5</f>
        <v>162.5</v>
      </c>
    </row>
    <row r="6" spans="2:6" x14ac:dyDescent="0.3">
      <c r="B6" s="34">
        <v>3</v>
      </c>
      <c r="C6" s="35">
        <v>170</v>
      </c>
      <c r="D6" s="34">
        <f t="shared" si="0"/>
        <v>495</v>
      </c>
      <c r="E6" s="34"/>
      <c r="F6" s="35">
        <f t="shared" si="1"/>
        <v>165</v>
      </c>
    </row>
    <row r="7" spans="2:6" x14ac:dyDescent="0.3">
      <c r="B7" s="34">
        <v>4</v>
      </c>
      <c r="C7" s="35">
        <v>175</v>
      </c>
      <c r="D7" s="34">
        <f t="shared" si="0"/>
        <v>670</v>
      </c>
      <c r="E7" s="34"/>
      <c r="F7" s="35">
        <f t="shared" si="1"/>
        <v>167.5</v>
      </c>
    </row>
    <row r="8" spans="2:6" x14ac:dyDescent="0.3">
      <c r="B8" s="26">
        <v>5</v>
      </c>
      <c r="C8" s="27">
        <v>172</v>
      </c>
      <c r="D8" s="26">
        <f t="shared" si="0"/>
        <v>842</v>
      </c>
      <c r="E8" s="26"/>
      <c r="F8" s="27">
        <f t="shared" si="1"/>
        <v>168.4</v>
      </c>
    </row>
    <row r="9" spans="2:6" x14ac:dyDescent="0.3">
      <c r="B9" s="26">
        <v>6</v>
      </c>
      <c r="C9" s="27">
        <v>170</v>
      </c>
      <c r="D9" s="26">
        <f t="shared" si="0"/>
        <v>1012</v>
      </c>
      <c r="E9" s="26"/>
      <c r="F9" s="27">
        <f t="shared" si="1"/>
        <v>168.66666666666666</v>
      </c>
    </row>
    <row r="10" spans="2:6" x14ac:dyDescent="0.3">
      <c r="B10" s="28">
        <v>7</v>
      </c>
      <c r="C10" s="29">
        <v>166</v>
      </c>
      <c r="D10" s="28">
        <f t="shared" si="0"/>
        <v>1178</v>
      </c>
      <c r="E10" s="28"/>
      <c r="F10" s="29">
        <f t="shared" si="1"/>
        <v>168.28571428571428</v>
      </c>
    </row>
    <row r="11" spans="2:6" x14ac:dyDescent="0.3">
      <c r="B11" s="28">
        <v>8</v>
      </c>
      <c r="C11" s="29">
        <v>164</v>
      </c>
      <c r="D11" s="28">
        <f t="shared" si="0"/>
        <v>1342</v>
      </c>
      <c r="E11" s="28"/>
      <c r="F11" s="29">
        <f t="shared" si="1"/>
        <v>167.75</v>
      </c>
    </row>
    <row r="12" spans="2:6" x14ac:dyDescent="0.3">
      <c r="B12" s="32">
        <v>9</v>
      </c>
      <c r="C12" s="33">
        <v>167.75</v>
      </c>
      <c r="D12" s="32">
        <f t="shared" si="0"/>
        <v>1509.75</v>
      </c>
      <c r="E12" s="32"/>
      <c r="F12" s="33">
        <f t="shared" si="1"/>
        <v>167.75</v>
      </c>
    </row>
    <row r="13" spans="2:6" x14ac:dyDescent="0.3">
      <c r="C13" s="25"/>
      <c r="F13" s="25"/>
    </row>
    <row r="15" spans="2:6" x14ac:dyDescent="0.3">
      <c r="B15" s="63" t="s">
        <v>29</v>
      </c>
      <c r="C15" s="64"/>
      <c r="D15" s="64"/>
      <c r="E15" s="64"/>
      <c r="F15" s="65"/>
    </row>
    <row r="18" spans="2:6" x14ac:dyDescent="0.3">
      <c r="B18" s="63" t="s">
        <v>30</v>
      </c>
      <c r="C18" s="64"/>
      <c r="D18" s="64"/>
      <c r="E18" s="64"/>
      <c r="F18" s="65"/>
    </row>
  </sheetData>
  <mergeCells count="2">
    <mergeCell ref="B15:F15"/>
    <mergeCell ref="B18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E8A-AA3B-45E9-9214-0B8B6A84E68D}">
  <dimension ref="C1:M9"/>
  <sheetViews>
    <sheetView zoomScale="140" zoomScaleNormal="140" workbookViewId="0">
      <selection activeCell="C1" sqref="C1"/>
    </sheetView>
  </sheetViews>
  <sheetFormatPr defaultRowHeight="14.4" x14ac:dyDescent="0.3"/>
  <cols>
    <col min="4" max="4" width="13.88671875" bestFit="1" customWidth="1"/>
    <col min="5" max="5" width="14.77734375" customWidth="1"/>
    <col min="6" max="6" width="16.77734375" bestFit="1" customWidth="1"/>
    <col min="7" max="7" width="15.6640625" bestFit="1" customWidth="1"/>
    <col min="9" max="9" width="11.44140625" bestFit="1" customWidth="1"/>
    <col min="10" max="10" width="9.6640625" customWidth="1"/>
    <col min="13" max="13" width="17.5546875" bestFit="1" customWidth="1"/>
  </cols>
  <sheetData>
    <row r="1" spans="3:13" x14ac:dyDescent="0.3">
      <c r="D1" s="1" t="s">
        <v>31</v>
      </c>
      <c r="F1">
        <v>50</v>
      </c>
    </row>
    <row r="2" spans="3:13" x14ac:dyDescent="0.3">
      <c r="I2" s="14" t="s">
        <v>37</v>
      </c>
    </row>
    <row r="3" spans="3:13" x14ac:dyDescent="0.3">
      <c r="C3" s="2" t="s">
        <v>41</v>
      </c>
      <c r="D3" s="3" t="s">
        <v>32</v>
      </c>
      <c r="E3" s="3" t="s">
        <v>33</v>
      </c>
      <c r="F3" s="3" t="s">
        <v>34</v>
      </c>
      <c r="G3" s="36" t="s">
        <v>35</v>
      </c>
      <c r="J3" s="38" t="s">
        <v>3</v>
      </c>
      <c r="K3" s="39" t="s">
        <v>40</v>
      </c>
      <c r="L3" s="10"/>
      <c r="M3" s="21"/>
    </row>
    <row r="4" spans="3:13" x14ac:dyDescent="0.3">
      <c r="C4" s="4">
        <v>0</v>
      </c>
      <c r="D4" s="5">
        <v>0</v>
      </c>
      <c r="E4" s="5">
        <v>0</v>
      </c>
      <c r="F4" s="5" t="s">
        <v>36</v>
      </c>
      <c r="G4" s="6" t="s">
        <v>36</v>
      </c>
      <c r="J4" s="4"/>
      <c r="K4" s="5"/>
      <c r="L4" s="5"/>
      <c r="M4" s="6"/>
    </row>
    <row r="5" spans="3:13" x14ac:dyDescent="0.3">
      <c r="C5" s="4">
        <v>1</v>
      </c>
      <c r="D5" s="5">
        <v>50</v>
      </c>
      <c r="E5" s="5">
        <f>D5</f>
        <v>50</v>
      </c>
      <c r="F5" s="5">
        <f>(E5-E4)/(C5-C4)</f>
        <v>50</v>
      </c>
      <c r="G5" s="6">
        <f>E5/C5</f>
        <v>50</v>
      </c>
      <c r="J5" s="4" t="s">
        <v>8</v>
      </c>
      <c r="K5" s="5" t="s">
        <v>38</v>
      </c>
      <c r="L5" s="5"/>
      <c r="M5" s="6"/>
    </row>
    <row r="6" spans="3:13" x14ac:dyDescent="0.3">
      <c r="C6" s="4">
        <v>2</v>
      </c>
      <c r="D6" s="5">
        <v>50</v>
      </c>
      <c r="E6" s="5">
        <f>E5+D6</f>
        <v>100</v>
      </c>
      <c r="F6" s="5">
        <f>(E6-E5)/(C6-C5)</f>
        <v>50</v>
      </c>
      <c r="G6" s="6">
        <f>E6/C6</f>
        <v>50</v>
      </c>
      <c r="J6" s="4"/>
      <c r="K6" s="5"/>
      <c r="L6" s="5"/>
      <c r="M6" s="6"/>
    </row>
    <row r="7" spans="3:13" x14ac:dyDescent="0.3">
      <c r="C7" s="4">
        <v>3</v>
      </c>
      <c r="D7" s="5">
        <v>50</v>
      </c>
      <c r="E7" s="5">
        <f t="shared" ref="E7:E9" si="0">E6+D7</f>
        <v>150</v>
      </c>
      <c r="F7" s="5">
        <f t="shared" ref="F7:F9" si="1">(E7-E6)/(C7-C6)</f>
        <v>50</v>
      </c>
      <c r="G7" s="6">
        <f t="shared" ref="G7:G9" si="2">E7/C7</f>
        <v>50</v>
      </c>
      <c r="J7" s="8" t="s">
        <v>9</v>
      </c>
      <c r="K7" s="9" t="s">
        <v>39</v>
      </c>
      <c r="L7" s="9"/>
      <c r="M7" s="7"/>
    </row>
    <row r="8" spans="3:13" x14ac:dyDescent="0.3">
      <c r="C8" s="4">
        <v>4</v>
      </c>
      <c r="D8" s="5">
        <v>50</v>
      </c>
      <c r="E8" s="5">
        <f t="shared" si="0"/>
        <v>200</v>
      </c>
      <c r="F8" s="5">
        <f t="shared" si="1"/>
        <v>50</v>
      </c>
      <c r="G8" s="6">
        <f t="shared" si="2"/>
        <v>50</v>
      </c>
    </row>
    <row r="9" spans="3:13" x14ac:dyDescent="0.3">
      <c r="C9" s="8">
        <v>5</v>
      </c>
      <c r="D9" s="9">
        <v>50</v>
      </c>
      <c r="E9" s="9">
        <f t="shared" si="0"/>
        <v>250</v>
      </c>
      <c r="F9" s="9">
        <f t="shared" si="1"/>
        <v>50</v>
      </c>
      <c r="G9" s="7">
        <f t="shared" si="2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5C77-05EA-42DD-A797-17DF00FD1D26}">
  <dimension ref="B1:N12"/>
  <sheetViews>
    <sheetView workbookViewId="0"/>
  </sheetViews>
  <sheetFormatPr defaultRowHeight="14.4" x14ac:dyDescent="0.3"/>
  <cols>
    <col min="3" max="3" width="11.6640625" bestFit="1" customWidth="1"/>
    <col min="4" max="4" width="13.6640625" bestFit="1" customWidth="1"/>
    <col min="5" max="5" width="15" bestFit="1" customWidth="1"/>
    <col min="12" max="12" width="10.33203125" bestFit="1" customWidth="1"/>
    <col min="14" max="14" width="13.6640625" bestFit="1" customWidth="1"/>
  </cols>
  <sheetData>
    <row r="1" spans="2:14" x14ac:dyDescent="0.3">
      <c r="B1" s="16"/>
      <c r="C1" s="3" t="s">
        <v>42</v>
      </c>
      <c r="D1" s="10"/>
      <c r="E1" s="21"/>
      <c r="K1" s="16"/>
      <c r="L1" s="3" t="s">
        <v>45</v>
      </c>
      <c r="M1" s="10"/>
      <c r="N1" s="21"/>
    </row>
    <row r="2" spans="2:14" x14ac:dyDescent="0.3">
      <c r="B2" s="4"/>
      <c r="C2" s="5"/>
      <c r="D2" s="5"/>
      <c r="E2" s="6"/>
      <c r="K2" s="4"/>
      <c r="L2" s="5"/>
      <c r="M2" s="5"/>
      <c r="N2" s="6"/>
    </row>
    <row r="3" spans="2:14" x14ac:dyDescent="0.3">
      <c r="B3" s="22" t="s">
        <v>7</v>
      </c>
      <c r="C3" s="23" t="s">
        <v>44</v>
      </c>
      <c r="D3" s="5"/>
      <c r="E3" s="40" t="s">
        <v>43</v>
      </c>
      <c r="K3" s="22" t="s">
        <v>46</v>
      </c>
      <c r="L3" s="23" t="s">
        <v>14</v>
      </c>
      <c r="M3" s="5"/>
      <c r="N3" s="40" t="s">
        <v>15</v>
      </c>
    </row>
    <row r="4" spans="2:14" x14ac:dyDescent="0.3">
      <c r="B4" s="4">
        <v>0</v>
      </c>
      <c r="C4" s="5">
        <v>0</v>
      </c>
      <c r="D4" s="5"/>
      <c r="E4" s="6"/>
      <c r="K4" s="4">
        <v>0</v>
      </c>
      <c r="L4" s="5">
        <v>0</v>
      </c>
      <c r="M4" s="5"/>
      <c r="N4" s="6"/>
    </row>
    <row r="5" spans="2:14" x14ac:dyDescent="0.3">
      <c r="B5" s="4">
        <v>1</v>
      </c>
      <c r="C5" s="41">
        <v>10000</v>
      </c>
      <c r="D5" s="5"/>
      <c r="E5" s="6">
        <f>(C5-C4)/(B5-B4)</f>
        <v>10000</v>
      </c>
      <c r="K5" s="4">
        <v>1</v>
      </c>
      <c r="L5" s="41">
        <v>4000</v>
      </c>
      <c r="M5" s="5"/>
      <c r="N5" s="6">
        <f>(L5-L4)/(K5-K4)</f>
        <v>4000</v>
      </c>
    </row>
    <row r="6" spans="2:14" x14ac:dyDescent="0.3">
      <c r="B6" s="4">
        <v>2</v>
      </c>
      <c r="C6" s="41">
        <v>15000</v>
      </c>
      <c r="D6" s="5"/>
      <c r="E6" s="6">
        <f t="shared" ref="E6:E12" si="0">(C6-C5)/(B6-B5)</f>
        <v>5000</v>
      </c>
      <c r="K6" s="4">
        <v>2</v>
      </c>
      <c r="L6" s="41">
        <v>6000</v>
      </c>
      <c r="M6" s="5"/>
      <c r="N6" s="6">
        <f t="shared" ref="N6:N8" si="1">(L6-L5)/(K6-K5)</f>
        <v>2000</v>
      </c>
    </row>
    <row r="7" spans="2:14" x14ac:dyDescent="0.3">
      <c r="B7" s="4">
        <v>3</v>
      </c>
      <c r="C7" s="41">
        <v>20000</v>
      </c>
      <c r="D7" s="5"/>
      <c r="E7" s="6">
        <f t="shared" si="0"/>
        <v>5000</v>
      </c>
      <c r="K7" s="4">
        <v>3</v>
      </c>
      <c r="L7" s="41">
        <v>6500</v>
      </c>
      <c r="M7" s="5"/>
      <c r="N7" s="6">
        <f t="shared" si="1"/>
        <v>500</v>
      </c>
    </row>
    <row r="8" spans="2:14" x14ac:dyDescent="0.3">
      <c r="B8" s="4">
        <v>4</v>
      </c>
      <c r="C8" s="41">
        <v>22000</v>
      </c>
      <c r="D8" s="5"/>
      <c r="E8" s="6">
        <f t="shared" si="0"/>
        <v>2000</v>
      </c>
      <c r="K8" s="8">
        <v>4</v>
      </c>
      <c r="L8" s="42">
        <v>5500</v>
      </c>
      <c r="M8" s="9"/>
      <c r="N8" s="7">
        <f t="shared" si="1"/>
        <v>-1000</v>
      </c>
    </row>
    <row r="9" spans="2:14" x14ac:dyDescent="0.3">
      <c r="B9" s="4">
        <v>5</v>
      </c>
      <c r="C9" s="41">
        <v>23000</v>
      </c>
      <c r="D9" s="5"/>
      <c r="E9" s="6">
        <f t="shared" si="0"/>
        <v>1000</v>
      </c>
    </row>
    <row r="10" spans="2:14" x14ac:dyDescent="0.3">
      <c r="B10" s="4">
        <v>6</v>
      </c>
      <c r="C10" s="41">
        <v>23500</v>
      </c>
      <c r="D10" s="5"/>
      <c r="E10" s="6">
        <f t="shared" si="0"/>
        <v>500</v>
      </c>
    </row>
    <row r="11" spans="2:14" x14ac:dyDescent="0.3">
      <c r="B11" s="4">
        <v>7</v>
      </c>
      <c r="C11" s="41">
        <v>23000</v>
      </c>
      <c r="D11" s="5"/>
      <c r="E11" s="6">
        <f t="shared" si="0"/>
        <v>-500</v>
      </c>
    </row>
    <row r="12" spans="2:14" x14ac:dyDescent="0.3">
      <c r="B12" s="8">
        <v>8</v>
      </c>
      <c r="C12" s="42">
        <v>22500</v>
      </c>
      <c r="D12" s="9"/>
      <c r="E12" s="7">
        <f t="shared" si="0"/>
        <v>-500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"/>
  <sheetViews>
    <sheetView zoomScaleNormal="100" workbookViewId="0">
      <selection activeCell="G14" sqref="G14"/>
    </sheetView>
  </sheetViews>
  <sheetFormatPr defaultRowHeight="14.4" x14ac:dyDescent="0.3"/>
  <cols>
    <col min="3" max="4" width="13.21875" customWidth="1"/>
    <col min="5" max="5" width="15.109375" bestFit="1" customWidth="1"/>
    <col min="7" max="7" width="18.77734375" customWidth="1"/>
  </cols>
  <sheetData>
    <row r="1" spans="2:7" x14ac:dyDescent="0.3">
      <c r="B1" s="14" t="s">
        <v>1</v>
      </c>
      <c r="C1" s="13" t="s">
        <v>48</v>
      </c>
    </row>
    <row r="2" spans="2:7" x14ac:dyDescent="0.3">
      <c r="B2" s="14" t="s">
        <v>2</v>
      </c>
      <c r="C2" s="14" t="s">
        <v>16</v>
      </c>
      <c r="E2" s="14" t="s">
        <v>47</v>
      </c>
      <c r="G2" s="18" t="s">
        <v>49</v>
      </c>
    </row>
    <row r="3" spans="2:7" x14ac:dyDescent="0.3">
      <c r="B3" s="13">
        <v>0</v>
      </c>
      <c r="C3" s="13">
        <v>0</v>
      </c>
      <c r="E3" s="17"/>
      <c r="G3" s="17"/>
    </row>
    <row r="4" spans="2:7" x14ac:dyDescent="0.3">
      <c r="B4" s="13">
        <v>1</v>
      </c>
      <c r="C4" s="13">
        <v>10</v>
      </c>
      <c r="E4" s="11">
        <f>(C4-C3)/(B4-B3)</f>
        <v>10</v>
      </c>
      <c r="G4" s="43">
        <f>C4/B4</f>
        <v>10</v>
      </c>
    </row>
    <row r="5" spans="2:7" x14ac:dyDescent="0.3">
      <c r="B5" s="13">
        <v>2</v>
      </c>
      <c r="C5" s="13">
        <v>25</v>
      </c>
      <c r="E5" s="11">
        <f t="shared" ref="E5:E11" si="0">(C5-C4)/(B5-B4)</f>
        <v>15</v>
      </c>
      <c r="G5" s="43">
        <f t="shared" ref="G5:G11" si="1">C5/B5</f>
        <v>12.5</v>
      </c>
    </row>
    <row r="6" spans="2:7" x14ac:dyDescent="0.3">
      <c r="B6" s="13">
        <v>3</v>
      </c>
      <c r="C6" s="13">
        <v>45</v>
      </c>
      <c r="E6" s="11">
        <f t="shared" si="0"/>
        <v>20</v>
      </c>
      <c r="G6" s="43">
        <f t="shared" si="1"/>
        <v>15</v>
      </c>
    </row>
    <row r="7" spans="2:7" x14ac:dyDescent="0.3">
      <c r="B7" s="13">
        <v>4</v>
      </c>
      <c r="C7" s="13">
        <v>62</v>
      </c>
      <c r="E7" s="11">
        <f t="shared" si="0"/>
        <v>17</v>
      </c>
      <c r="G7" s="43">
        <f t="shared" si="1"/>
        <v>15.5</v>
      </c>
    </row>
    <row r="8" spans="2:7" x14ac:dyDescent="0.3">
      <c r="B8" s="13">
        <v>5</v>
      </c>
      <c r="C8" s="13">
        <v>70</v>
      </c>
      <c r="E8" s="11">
        <f t="shared" si="0"/>
        <v>8</v>
      </c>
      <c r="G8" s="43">
        <f t="shared" si="1"/>
        <v>14</v>
      </c>
    </row>
    <row r="9" spans="2:7" x14ac:dyDescent="0.3">
      <c r="B9" s="13">
        <v>6</v>
      </c>
      <c r="C9" s="13">
        <v>70</v>
      </c>
      <c r="E9" s="11">
        <f t="shared" si="0"/>
        <v>0</v>
      </c>
      <c r="G9" s="43">
        <f t="shared" si="1"/>
        <v>11.666666666666666</v>
      </c>
    </row>
    <row r="10" spans="2:7" x14ac:dyDescent="0.3">
      <c r="B10" s="13">
        <v>7</v>
      </c>
      <c r="C10" s="13">
        <v>68</v>
      </c>
      <c r="E10" s="11">
        <f t="shared" si="0"/>
        <v>-2</v>
      </c>
      <c r="G10" s="43">
        <f t="shared" si="1"/>
        <v>9.7142857142857135</v>
      </c>
    </row>
    <row r="11" spans="2:7" x14ac:dyDescent="0.3">
      <c r="B11" s="13">
        <v>8</v>
      </c>
      <c r="C11" s="13">
        <v>62</v>
      </c>
      <c r="E11" s="12">
        <f t="shared" si="0"/>
        <v>-6</v>
      </c>
      <c r="G11" s="44">
        <f t="shared" si="1"/>
        <v>7.75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B282-8B90-4169-9A79-FACE05A53458}">
  <dimension ref="A1:G9"/>
  <sheetViews>
    <sheetView zoomScale="140" zoomScaleNormal="140" workbookViewId="0">
      <selection activeCell="F3" sqref="F3:F9"/>
    </sheetView>
  </sheetViews>
  <sheetFormatPr defaultRowHeight="14.4" x14ac:dyDescent="0.3"/>
  <cols>
    <col min="4" max="4" width="9.44140625" bestFit="1" customWidth="1"/>
    <col min="6" max="6" width="9.109375" customWidth="1"/>
    <col min="7" max="7" width="10" customWidth="1"/>
  </cols>
  <sheetData>
    <row r="1" spans="1:7" x14ac:dyDescent="0.3">
      <c r="A1" t="s">
        <v>17</v>
      </c>
      <c r="F1" t="s">
        <v>22</v>
      </c>
      <c r="G1" t="s">
        <v>22</v>
      </c>
    </row>
    <row r="2" spans="1:7" x14ac:dyDescent="0.3">
      <c r="A2" s="14" t="s">
        <v>7</v>
      </c>
      <c r="B2" s="20" t="s">
        <v>18</v>
      </c>
      <c r="C2" s="14" t="s">
        <v>19</v>
      </c>
      <c r="D2" s="18" t="s">
        <v>50</v>
      </c>
      <c r="F2" s="37" t="s">
        <v>20</v>
      </c>
      <c r="G2" s="18" t="s">
        <v>21</v>
      </c>
    </row>
    <row r="3" spans="1:7" x14ac:dyDescent="0.3">
      <c r="A3" s="11">
        <v>0</v>
      </c>
      <c r="B3" s="5">
        <v>0</v>
      </c>
      <c r="C3" s="11">
        <v>20</v>
      </c>
      <c r="D3" s="17">
        <f>B3+C3</f>
        <v>20</v>
      </c>
      <c r="F3" s="48">
        <f>B3/D3</f>
        <v>0</v>
      </c>
      <c r="G3" s="45">
        <f>C3/D3</f>
        <v>1</v>
      </c>
    </row>
    <row r="4" spans="1:7" x14ac:dyDescent="0.3">
      <c r="A4" s="11">
        <v>1</v>
      </c>
      <c r="B4" s="5">
        <v>10</v>
      </c>
      <c r="C4" s="11">
        <f>C3</f>
        <v>20</v>
      </c>
      <c r="D4" s="11">
        <f t="shared" ref="D4:D9" si="0">B4+C4</f>
        <v>30</v>
      </c>
      <c r="F4" s="49">
        <f>B4/D4</f>
        <v>0.33333333333333331</v>
      </c>
      <c r="G4" s="46">
        <f>C4/D4</f>
        <v>0.66666666666666663</v>
      </c>
    </row>
    <row r="5" spans="1:7" x14ac:dyDescent="0.3">
      <c r="A5" s="11">
        <v>2</v>
      </c>
      <c r="B5" s="5">
        <v>15</v>
      </c>
      <c r="C5" s="11">
        <f t="shared" ref="C5:C9" si="1">C4</f>
        <v>20</v>
      </c>
      <c r="D5" s="11">
        <f t="shared" si="0"/>
        <v>35</v>
      </c>
      <c r="F5" s="49">
        <f t="shared" ref="F5:F9" si="2">B5/D5</f>
        <v>0.42857142857142855</v>
      </c>
      <c r="G5" s="46">
        <f t="shared" ref="G5:G9" si="3">C5/D5</f>
        <v>0.5714285714285714</v>
      </c>
    </row>
    <row r="6" spans="1:7" x14ac:dyDescent="0.3">
      <c r="A6" s="11">
        <v>3</v>
      </c>
      <c r="B6" s="5">
        <v>18</v>
      </c>
      <c r="C6" s="11">
        <f t="shared" si="1"/>
        <v>20</v>
      </c>
      <c r="D6" s="11">
        <f t="shared" si="0"/>
        <v>38</v>
      </c>
      <c r="F6" s="49">
        <f t="shared" si="2"/>
        <v>0.47368421052631576</v>
      </c>
      <c r="G6" s="46">
        <f t="shared" si="3"/>
        <v>0.52631578947368418</v>
      </c>
    </row>
    <row r="7" spans="1:7" x14ac:dyDescent="0.3">
      <c r="A7" s="11">
        <v>4</v>
      </c>
      <c r="B7" s="5">
        <v>36</v>
      </c>
      <c r="C7" s="11">
        <f t="shared" si="1"/>
        <v>20</v>
      </c>
      <c r="D7" s="11">
        <f t="shared" si="0"/>
        <v>56</v>
      </c>
      <c r="F7" s="49">
        <f t="shared" si="2"/>
        <v>0.6428571428571429</v>
      </c>
      <c r="G7" s="46">
        <f t="shared" si="3"/>
        <v>0.35714285714285715</v>
      </c>
    </row>
    <row r="8" spans="1:7" x14ac:dyDescent="0.3">
      <c r="A8" s="11">
        <v>5</v>
      </c>
      <c r="B8" s="5">
        <v>75</v>
      </c>
      <c r="C8" s="11">
        <f t="shared" si="1"/>
        <v>20</v>
      </c>
      <c r="D8" s="11">
        <f t="shared" si="0"/>
        <v>95</v>
      </c>
      <c r="F8" s="49">
        <f t="shared" si="2"/>
        <v>0.78947368421052633</v>
      </c>
      <c r="G8" s="46">
        <f t="shared" si="3"/>
        <v>0.21052631578947367</v>
      </c>
    </row>
    <row r="9" spans="1:7" x14ac:dyDescent="0.3">
      <c r="A9" s="12">
        <v>6</v>
      </c>
      <c r="B9" s="9">
        <v>160</v>
      </c>
      <c r="C9" s="12">
        <f t="shared" si="1"/>
        <v>20</v>
      </c>
      <c r="D9" s="12">
        <f t="shared" si="0"/>
        <v>180</v>
      </c>
      <c r="F9" s="50">
        <f t="shared" si="2"/>
        <v>0.88888888888888884</v>
      </c>
      <c r="G9" s="47">
        <f t="shared" si="3"/>
        <v>0.1111111111111111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E14A-4AEE-4E5C-81E5-2FA6CC24DA87}">
  <dimension ref="A1:U26"/>
  <sheetViews>
    <sheetView zoomScale="90" zoomScaleNormal="90" workbookViewId="0">
      <selection activeCell="A10" sqref="A10"/>
    </sheetView>
  </sheetViews>
  <sheetFormatPr defaultRowHeight="14.4" x14ac:dyDescent="0.3"/>
  <cols>
    <col min="4" max="4" width="9.44140625" bestFit="1" customWidth="1"/>
    <col min="5" max="5" width="7" customWidth="1"/>
    <col min="6" max="6" width="9.44140625" customWidth="1"/>
    <col min="7" max="7" width="11.33203125" bestFit="1" customWidth="1"/>
    <col min="8" max="8" width="13.6640625" customWidth="1"/>
    <col min="9" max="9" width="9" customWidth="1"/>
    <col min="10" max="10" width="6.109375" customWidth="1"/>
    <col min="11" max="11" width="11.33203125" bestFit="1" customWidth="1"/>
    <col min="12" max="12" width="11.109375" bestFit="1" customWidth="1"/>
    <col min="13" max="13" width="11.21875" bestFit="1" customWidth="1"/>
    <col min="16" max="16" width="10.6640625" bestFit="1" customWidth="1"/>
  </cols>
  <sheetData>
    <row r="1" spans="1:21" x14ac:dyDescent="0.3">
      <c r="A1" t="s">
        <v>24</v>
      </c>
      <c r="B1" t="s">
        <v>24</v>
      </c>
      <c r="C1" t="s">
        <v>24</v>
      </c>
      <c r="D1" t="s">
        <v>62</v>
      </c>
      <c r="E1" s="31"/>
      <c r="F1" t="s">
        <v>24</v>
      </c>
      <c r="H1" s="31"/>
      <c r="K1" t="s">
        <v>52</v>
      </c>
      <c r="L1" t="s">
        <v>51</v>
      </c>
      <c r="M1" t="s">
        <v>54</v>
      </c>
      <c r="P1" t="s">
        <v>61</v>
      </c>
    </row>
    <row r="2" spans="1:21" x14ac:dyDescent="0.3">
      <c r="A2" s="14" t="s">
        <v>7</v>
      </c>
      <c r="B2" s="20" t="s">
        <v>18</v>
      </c>
      <c r="C2" s="14" t="s">
        <v>19</v>
      </c>
      <c r="D2" s="18" t="s">
        <v>0</v>
      </c>
      <c r="E2" s="31"/>
      <c r="F2" s="18" t="s">
        <v>23</v>
      </c>
      <c r="G2" s="51" t="s">
        <v>3</v>
      </c>
      <c r="H2" s="31"/>
      <c r="I2" s="18" t="s">
        <v>6</v>
      </c>
      <c r="K2" s="18" t="s">
        <v>4</v>
      </c>
      <c r="L2" s="18" t="s">
        <v>5</v>
      </c>
      <c r="M2" s="18" t="s">
        <v>53</v>
      </c>
      <c r="P2" s="18" t="s">
        <v>14</v>
      </c>
    </row>
    <row r="3" spans="1:21" x14ac:dyDescent="0.3">
      <c r="A3" s="11">
        <v>0</v>
      </c>
      <c r="B3" s="5">
        <v>0</v>
      </c>
      <c r="C3" s="11">
        <v>20</v>
      </c>
      <c r="D3" s="17">
        <f>B3+C3</f>
        <v>20</v>
      </c>
      <c r="E3" s="31"/>
      <c r="F3" s="16">
        <v>50</v>
      </c>
      <c r="G3" s="17">
        <f>F3*A3</f>
        <v>0</v>
      </c>
      <c r="H3" s="31"/>
      <c r="I3" s="17"/>
      <c r="K3" s="17"/>
      <c r="L3" s="17"/>
      <c r="M3" s="17"/>
      <c r="P3" s="17">
        <f>G3-D3</f>
        <v>-20</v>
      </c>
    </row>
    <row r="4" spans="1:21" x14ac:dyDescent="0.3">
      <c r="A4" s="11">
        <v>1</v>
      </c>
      <c r="B4" s="5">
        <v>10</v>
      </c>
      <c r="C4" s="11">
        <f>C3</f>
        <v>20</v>
      </c>
      <c r="D4" s="11">
        <f t="shared" ref="D4:D9" si="0">B4+C4</f>
        <v>30</v>
      </c>
      <c r="E4" s="31"/>
      <c r="F4" s="4">
        <f>F3</f>
        <v>50</v>
      </c>
      <c r="G4" s="11">
        <f t="shared" ref="G4:G9" si="1">F4*A4</f>
        <v>50</v>
      </c>
      <c r="H4" s="31"/>
      <c r="I4" s="11">
        <f>(D4-D3)/(A4-A3)</f>
        <v>10</v>
      </c>
      <c r="K4" s="11">
        <f t="shared" ref="K4:K9" si="2">B4/A4</f>
        <v>10</v>
      </c>
      <c r="L4" s="43">
        <f>C4/A4</f>
        <v>20</v>
      </c>
      <c r="M4" s="43">
        <f>D4/A4</f>
        <v>30</v>
      </c>
      <c r="O4" s="30"/>
      <c r="P4" s="11">
        <f>G4-D4</f>
        <v>20</v>
      </c>
    </row>
    <row r="5" spans="1:21" x14ac:dyDescent="0.3">
      <c r="A5" s="11">
        <v>2</v>
      </c>
      <c r="B5" s="5">
        <v>15</v>
      </c>
      <c r="C5" s="11">
        <f t="shared" ref="C5:C9" si="3">C4</f>
        <v>20</v>
      </c>
      <c r="D5" s="11">
        <f t="shared" si="0"/>
        <v>35</v>
      </c>
      <c r="E5" s="31"/>
      <c r="F5" s="4">
        <f t="shared" ref="F5:F9" si="4">F4</f>
        <v>50</v>
      </c>
      <c r="G5" s="11">
        <f t="shared" si="1"/>
        <v>100</v>
      </c>
      <c r="H5" s="31"/>
      <c r="I5" s="11">
        <f>(D5-D4)/(A5-A4)</f>
        <v>5</v>
      </c>
      <c r="K5" s="11">
        <f t="shared" si="2"/>
        <v>7.5</v>
      </c>
      <c r="L5" s="43">
        <f t="shared" ref="L5:L9" si="5">C5/A5</f>
        <v>10</v>
      </c>
      <c r="M5" s="43">
        <f t="shared" ref="M5:M9" si="6">D5/A5</f>
        <v>17.5</v>
      </c>
      <c r="O5" s="30"/>
      <c r="P5" s="11">
        <f t="shared" ref="P5:P9" si="7">G5-D5</f>
        <v>65</v>
      </c>
    </row>
    <row r="6" spans="1:21" x14ac:dyDescent="0.3">
      <c r="A6" s="11">
        <v>3</v>
      </c>
      <c r="B6" s="5">
        <v>18</v>
      </c>
      <c r="C6" s="11">
        <f t="shared" si="3"/>
        <v>20</v>
      </c>
      <c r="D6" s="11">
        <f t="shared" si="0"/>
        <v>38</v>
      </c>
      <c r="E6" s="31"/>
      <c r="F6" s="4">
        <f t="shared" si="4"/>
        <v>50</v>
      </c>
      <c r="G6" s="11">
        <f t="shared" si="1"/>
        <v>150</v>
      </c>
      <c r="H6" s="31"/>
      <c r="I6" s="11">
        <f t="shared" ref="I6:I9" si="8">(D6-D5)/(A6-A5)</f>
        <v>3</v>
      </c>
      <c r="K6" s="11">
        <f t="shared" si="2"/>
        <v>6</v>
      </c>
      <c r="L6" s="43">
        <f t="shared" si="5"/>
        <v>6.666666666666667</v>
      </c>
      <c r="M6" s="43">
        <f t="shared" si="6"/>
        <v>12.666666666666666</v>
      </c>
      <c r="O6" s="30"/>
      <c r="P6" s="11">
        <f t="shared" si="7"/>
        <v>112</v>
      </c>
    </row>
    <row r="7" spans="1:21" x14ac:dyDescent="0.3">
      <c r="A7" s="11">
        <v>4</v>
      </c>
      <c r="B7" s="5">
        <v>36</v>
      </c>
      <c r="C7" s="11">
        <f t="shared" si="3"/>
        <v>20</v>
      </c>
      <c r="D7" s="11">
        <f t="shared" si="0"/>
        <v>56</v>
      </c>
      <c r="E7" s="31"/>
      <c r="F7" s="4">
        <f t="shared" si="4"/>
        <v>50</v>
      </c>
      <c r="G7" s="11">
        <f t="shared" si="1"/>
        <v>200</v>
      </c>
      <c r="H7" s="31"/>
      <c r="I7" s="11">
        <f t="shared" si="8"/>
        <v>18</v>
      </c>
      <c r="K7" s="11">
        <f t="shared" si="2"/>
        <v>9</v>
      </c>
      <c r="L7" s="43">
        <f t="shared" si="5"/>
        <v>5</v>
      </c>
      <c r="M7" s="43">
        <f t="shared" si="6"/>
        <v>14</v>
      </c>
      <c r="O7" s="30"/>
      <c r="P7" s="11">
        <f t="shared" si="7"/>
        <v>144</v>
      </c>
    </row>
    <row r="8" spans="1:21" x14ac:dyDescent="0.3">
      <c r="A8" s="62">
        <v>5</v>
      </c>
      <c r="B8" s="5">
        <v>75</v>
      </c>
      <c r="C8" s="11">
        <f t="shared" si="3"/>
        <v>20</v>
      </c>
      <c r="D8" s="11">
        <f t="shared" si="0"/>
        <v>95</v>
      </c>
      <c r="E8" s="31"/>
      <c r="F8" s="4">
        <f t="shared" si="4"/>
        <v>50</v>
      </c>
      <c r="G8" s="11">
        <f t="shared" si="1"/>
        <v>250</v>
      </c>
      <c r="H8" s="31"/>
      <c r="I8" s="11">
        <f t="shared" si="8"/>
        <v>39</v>
      </c>
      <c r="K8" s="11">
        <f t="shared" si="2"/>
        <v>15</v>
      </c>
      <c r="L8" s="43">
        <f t="shared" si="5"/>
        <v>4</v>
      </c>
      <c r="M8" s="43">
        <f t="shared" si="6"/>
        <v>19</v>
      </c>
      <c r="O8" s="30"/>
      <c r="P8" s="61">
        <f t="shared" si="7"/>
        <v>155</v>
      </c>
      <c r="Q8" s="1" t="s">
        <v>63</v>
      </c>
    </row>
    <row r="9" spans="1:21" x14ac:dyDescent="0.3">
      <c r="A9" s="12">
        <v>6</v>
      </c>
      <c r="B9" s="9">
        <v>160</v>
      </c>
      <c r="C9" s="12">
        <f t="shared" si="3"/>
        <v>20</v>
      </c>
      <c r="D9" s="12">
        <f t="shared" si="0"/>
        <v>180</v>
      </c>
      <c r="E9" s="31"/>
      <c r="F9" s="8">
        <f t="shared" si="4"/>
        <v>50</v>
      </c>
      <c r="G9" s="12">
        <f t="shared" si="1"/>
        <v>300</v>
      </c>
      <c r="H9" s="31"/>
      <c r="I9" s="12">
        <f t="shared" si="8"/>
        <v>85</v>
      </c>
      <c r="K9" s="44">
        <f t="shared" si="2"/>
        <v>26.666666666666668</v>
      </c>
      <c r="L9" s="44">
        <f t="shared" si="5"/>
        <v>3.3333333333333335</v>
      </c>
      <c r="M9" s="44">
        <f t="shared" si="6"/>
        <v>30</v>
      </c>
      <c r="O9" s="30"/>
      <c r="P9" s="12">
        <f t="shared" si="7"/>
        <v>120</v>
      </c>
    </row>
    <row r="10" spans="1:21" x14ac:dyDescent="0.3">
      <c r="E10" s="31"/>
      <c r="H10" s="31"/>
    </row>
    <row r="11" spans="1:21" x14ac:dyDescent="0.3">
      <c r="E11" s="31"/>
      <c r="I11" s="66" t="s">
        <v>55</v>
      </c>
      <c r="K11" s="66" t="s">
        <v>55</v>
      </c>
      <c r="L11" s="66" t="s">
        <v>56</v>
      </c>
      <c r="M11" s="66" t="s">
        <v>55</v>
      </c>
    </row>
    <row r="12" spans="1:21" x14ac:dyDescent="0.3">
      <c r="I12" s="67"/>
      <c r="K12" s="67"/>
      <c r="L12" s="67"/>
      <c r="M12" s="67"/>
    </row>
    <row r="13" spans="1:21" x14ac:dyDescent="0.3">
      <c r="I13" s="67"/>
      <c r="K13" s="67"/>
      <c r="L13" s="67"/>
      <c r="M13" s="67"/>
      <c r="U13" s="52"/>
    </row>
    <row r="14" spans="1:21" x14ac:dyDescent="0.3">
      <c r="I14" s="67"/>
      <c r="K14" s="67"/>
      <c r="L14" s="67"/>
      <c r="M14" s="67"/>
    </row>
    <row r="15" spans="1:21" x14ac:dyDescent="0.3">
      <c r="I15" s="67"/>
      <c r="K15" s="67"/>
      <c r="L15" s="67"/>
      <c r="M15" s="67"/>
    </row>
    <row r="16" spans="1:21" x14ac:dyDescent="0.3">
      <c r="I16" s="67"/>
      <c r="K16" s="67"/>
      <c r="L16" s="67"/>
      <c r="M16" s="67"/>
    </row>
    <row r="17" spans="9:16" x14ac:dyDescent="0.3">
      <c r="I17" s="67"/>
      <c r="K17" s="67"/>
      <c r="L17" s="67"/>
      <c r="M17" s="67"/>
    </row>
    <row r="18" spans="9:16" x14ac:dyDescent="0.3">
      <c r="I18" s="68"/>
      <c r="K18" s="68"/>
      <c r="L18" s="68"/>
      <c r="M18" s="68"/>
    </row>
    <row r="22" spans="9:16" x14ac:dyDescent="0.3">
      <c r="I22" s="58" t="s">
        <v>25</v>
      </c>
      <c r="J22" s="10"/>
      <c r="K22" s="15" t="s">
        <v>58</v>
      </c>
      <c r="L22" s="19"/>
      <c r="M22" s="24"/>
      <c r="N22" s="10"/>
      <c r="O22" s="10"/>
      <c r="P22" s="21"/>
    </row>
    <row r="23" spans="9:16" x14ac:dyDescent="0.3">
      <c r="I23" s="11"/>
      <c r="J23" s="5"/>
      <c r="K23" s="5"/>
      <c r="L23" s="5"/>
      <c r="M23" s="5"/>
      <c r="N23" s="5"/>
      <c r="O23" s="5"/>
      <c r="P23" s="6"/>
    </row>
    <row r="24" spans="9:16" x14ac:dyDescent="0.3">
      <c r="I24" s="57" t="s">
        <v>57</v>
      </c>
      <c r="J24" s="5"/>
      <c r="K24" s="54" t="s">
        <v>60</v>
      </c>
      <c r="L24" s="60"/>
      <c r="M24" s="55"/>
      <c r="N24" s="55"/>
      <c r="O24" s="55"/>
      <c r="P24" s="56"/>
    </row>
    <row r="25" spans="9:16" x14ac:dyDescent="0.3">
      <c r="I25" s="11"/>
      <c r="J25" s="5"/>
      <c r="K25" s="5"/>
      <c r="L25" s="5"/>
      <c r="M25" s="5"/>
      <c r="N25" s="5"/>
      <c r="O25" s="5"/>
      <c r="P25" s="6"/>
    </row>
    <row r="26" spans="9:16" x14ac:dyDescent="0.3">
      <c r="I26" s="59" t="s">
        <v>26</v>
      </c>
      <c r="J26" s="9"/>
      <c r="K26" s="15" t="s">
        <v>59</v>
      </c>
      <c r="L26" s="20"/>
      <c r="M26" s="53"/>
      <c r="N26" s="9"/>
      <c r="O26" s="9"/>
      <c r="P26" s="7"/>
    </row>
  </sheetData>
  <mergeCells count="4">
    <mergeCell ref="I11:I18"/>
    <mergeCell ref="K11:K18"/>
    <mergeCell ref="M11:M18"/>
    <mergeCell ref="L11:L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Avg.&amp; Marginal</vt:lpstr>
      <vt:lpstr>MR &amp; AR</vt:lpstr>
      <vt:lpstr>Video info</vt:lpstr>
      <vt:lpstr>Law of Diminishing Marg. Ret.</vt:lpstr>
      <vt:lpstr>SR Costs</vt:lpstr>
      <vt:lpstr>SR Cost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Drvnbrims12</dc:creator>
  <cp:lastModifiedBy>Drvnbrims12</cp:lastModifiedBy>
  <cp:lastPrinted>2022-02-15T10:58:21Z</cp:lastPrinted>
  <dcterms:created xsi:type="dcterms:W3CDTF">2015-06-05T18:17:20Z</dcterms:created>
  <dcterms:modified xsi:type="dcterms:W3CDTF">2022-02-17T11:03:03Z</dcterms:modified>
</cp:coreProperties>
</file>