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. Siddhesh Soman 01-08-2022\Siddhesh\Desktop\MCQs + PPTs\MMS FM\2022-23\FM Lecture 8\"/>
    </mc:Choice>
  </mc:AlternateContent>
  <xr:revisionPtr revIDLastSave="0" documentId="8_{A83ABEC2-6A45-4F9C-87B4-0D2BA2278259}" xr6:coauthVersionLast="47" xr6:coauthVersionMax="47" xr10:uidLastSave="{00000000-0000-0000-0000-000000000000}"/>
  <bookViews>
    <workbookView xWindow="-108" yWindow="-108" windowWidth="23256" windowHeight="12576" xr2:uid="{C2256568-C88E-437C-B309-2C0516BEEEDB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2" l="1"/>
  <c r="D12" i="2"/>
  <c r="D11" i="2"/>
  <c r="D10" i="2"/>
  <c r="D9" i="2"/>
  <c r="D8" i="2"/>
  <c r="C5" i="2"/>
  <c r="E10" i="1"/>
  <c r="F10" i="1" s="1"/>
  <c r="E9" i="1"/>
  <c r="F9" i="1" s="1"/>
  <c r="E12" i="1"/>
  <c r="F12" i="1" s="1"/>
  <c r="E8" i="1"/>
  <c r="F8" i="1" s="1"/>
  <c r="D11" i="1"/>
  <c r="D12" i="1" s="1"/>
  <c r="D10" i="1"/>
  <c r="D9" i="1"/>
  <c r="D8" i="1"/>
  <c r="C5" i="1"/>
  <c r="E9" i="2" l="1"/>
  <c r="F9" i="2" s="1"/>
  <c r="E10" i="2"/>
  <c r="E12" i="2"/>
  <c r="E8" i="2"/>
  <c r="F8" i="2" s="1"/>
  <c r="E11" i="2"/>
  <c r="E11" i="1"/>
  <c r="F11" i="1" s="1"/>
  <c r="F14" i="1"/>
  <c r="F17" i="1" s="1"/>
  <c r="F10" i="2" l="1"/>
  <c r="F12" i="2" l="1"/>
  <c r="F11" i="2"/>
  <c r="F14" i="2" s="1"/>
  <c r="F17" i="2" s="1"/>
</calcChain>
</file>

<file path=xl/sharedStrings.xml><?xml version="1.0" encoding="utf-8"?>
<sst xmlns="http://schemas.openxmlformats.org/spreadsheetml/2006/main" count="32" uniqueCount="15">
  <si>
    <t>PVCO</t>
  </si>
  <si>
    <t>CI1</t>
  </si>
  <si>
    <t>CI2</t>
  </si>
  <si>
    <t>CI3</t>
  </si>
  <si>
    <t>CI4</t>
  </si>
  <si>
    <t>CI5</t>
  </si>
  <si>
    <t>Year</t>
  </si>
  <si>
    <t>CI</t>
  </si>
  <si>
    <t>PVIF</t>
  </si>
  <si>
    <t>PVCI</t>
  </si>
  <si>
    <t>Ko</t>
  </si>
  <si>
    <t>IRR</t>
  </si>
  <si>
    <t>Total PVCI</t>
  </si>
  <si>
    <t>Less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</si>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</sst>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0.0000"/>
    <numFmt numFmtId="167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16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25993-78DC-46AD-B767-6EC50A0A29E4}">
  <dimension ref="B2:J17"/>
  <sheetViews>
    <sheetView tabSelected="1" topLeftCell="A2" zoomScale="160" zoomScaleNormal="160" workbookViewId="0">
      <selection activeCell="J6" sqref="J6"/>
    </sheetView>
  </sheetViews>
  <sheetFormatPr defaultRowHeight="14.4" x14ac:dyDescent="0.3"/>
  <cols>
    <col min="5" max="5" width="9.44140625" bestFit="1" customWidth="1"/>
    <col min="6" max="6" width="10.2187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3">
      <c r="B3" s="1">
        <v>-360000</v>
      </c>
      <c r="C3" s="1">
        <v>109400</v>
      </c>
      <c r="D3" s="1">
        <v>109400</v>
      </c>
      <c r="E3" s="1">
        <v>109400</v>
      </c>
      <c r="F3" s="1">
        <v>109400</v>
      </c>
      <c r="G3" s="1">
        <v>109400</v>
      </c>
    </row>
    <row r="5" spans="2:10" x14ac:dyDescent="0.3">
      <c r="B5" s="3" t="s">
        <v>11</v>
      </c>
      <c r="C5" s="2">
        <f>IRR(B3:G3)</f>
        <v>0.15786383533647541</v>
      </c>
      <c r="I5" t="s">
        <v>10</v>
      </c>
      <c r="J5" s="2">
        <v>0.12</v>
      </c>
    </row>
    <row r="7" spans="2:10" x14ac:dyDescent="0.3">
      <c r="C7" s="3" t="s">
        <v>6</v>
      </c>
      <c r="D7" s="3" t="s">
        <v>7</v>
      </c>
      <c r="E7" s="3" t="s">
        <v>8</v>
      </c>
      <c r="F7" s="3" t="s">
        <v>9</v>
      </c>
    </row>
    <row r="8" spans="2:10" x14ac:dyDescent="0.3">
      <c r="C8">
        <v>1</v>
      </c>
      <c r="D8" s="1">
        <f>C3</f>
        <v>109400</v>
      </c>
      <c r="E8" s="4">
        <f>1/((1+$J$5)^C8)</f>
        <v>0.89285714285714279</v>
      </c>
      <c r="F8" s="5">
        <f>D8*E8</f>
        <v>97678.57142857142</v>
      </c>
    </row>
    <row r="9" spans="2:10" x14ac:dyDescent="0.3">
      <c r="C9">
        <v>2</v>
      </c>
      <c r="D9" s="1">
        <f>D8</f>
        <v>109400</v>
      </c>
      <c r="E9" s="4">
        <f t="shared" ref="E9:E12" si="0">1/((1+$J$5)^C9)</f>
        <v>0.79719387755102034</v>
      </c>
      <c r="F9" s="5">
        <f t="shared" ref="F9:F12" si="1">D9*E9</f>
        <v>87213.010204081627</v>
      </c>
    </row>
    <row r="10" spans="2:10" x14ac:dyDescent="0.3">
      <c r="C10">
        <v>3</v>
      </c>
      <c r="D10" s="1">
        <f t="shared" ref="D10:D12" si="2">D9</f>
        <v>109400</v>
      </c>
      <c r="E10" s="4">
        <f t="shared" si="0"/>
        <v>0.71178024781341087</v>
      </c>
      <c r="F10" s="5">
        <f t="shared" si="1"/>
        <v>77868.759110787156</v>
      </c>
    </row>
    <row r="11" spans="2:10" x14ac:dyDescent="0.3">
      <c r="C11">
        <v>4</v>
      </c>
      <c r="D11" s="1">
        <f t="shared" si="2"/>
        <v>109400</v>
      </c>
      <c r="E11" s="4">
        <f t="shared" si="0"/>
        <v>0.63551807840483121</v>
      </c>
      <c r="F11" s="5">
        <f t="shared" si="1"/>
        <v>69525.677777488541</v>
      </c>
    </row>
    <row r="12" spans="2:10" x14ac:dyDescent="0.3">
      <c r="C12">
        <v>5</v>
      </c>
      <c r="D12" s="1">
        <f t="shared" si="2"/>
        <v>109400</v>
      </c>
      <c r="E12" s="4">
        <f t="shared" si="0"/>
        <v>0.56742685571859919</v>
      </c>
      <c r="F12" s="5">
        <f t="shared" si="1"/>
        <v>62076.49801561475</v>
      </c>
    </row>
    <row r="14" spans="2:10" x14ac:dyDescent="0.3">
      <c r="E14" t="s">
        <v>12</v>
      </c>
      <c r="F14" s="6">
        <f>SUM(F8:F12)</f>
        <v>394362.5165365435</v>
      </c>
    </row>
    <row r="15" spans="2:10" x14ac:dyDescent="0.3">
      <c r="D15" t="s">
        <v>13</v>
      </c>
      <c r="E15" t="s">
        <v>0</v>
      </c>
      <c r="F15" s="1">
        <v>360000</v>
      </c>
    </row>
    <row r="17" spans="5:6" x14ac:dyDescent="0.3">
      <c r="E17" s="3" t="s">
        <v>14</v>
      </c>
      <c r="F17" s="7">
        <f>F14-F15</f>
        <v>34362.516536543495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7D19-6BD9-4D71-90CB-12F1E154F354}">
  <dimension ref="B2:J17"/>
  <sheetViews>
    <sheetView topLeftCell="A2" zoomScale="160" zoomScaleNormal="160" workbookViewId="0">
      <selection activeCell="C2" sqref="C2"/>
    </sheetView>
  </sheetViews>
  <sheetFormatPr defaultRowHeight="14.4" x14ac:dyDescent="0.3"/>
  <cols>
    <col min="5" max="5" width="9.44140625" bestFit="1" customWidth="1"/>
    <col min="6" max="6" width="10.21875" bestFit="1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10" x14ac:dyDescent="0.3">
      <c r="B3" s="1">
        <v>-50000</v>
      </c>
      <c r="C3" s="1">
        <v>9250</v>
      </c>
      <c r="D3" s="1">
        <v>15912</v>
      </c>
      <c r="E3" s="1">
        <v>33126</v>
      </c>
      <c r="F3" s="1">
        <v>22382</v>
      </c>
      <c r="G3" s="1">
        <v>18674</v>
      </c>
    </row>
    <row r="5" spans="2:10" x14ac:dyDescent="0.3">
      <c r="B5" s="3" t="s">
        <v>11</v>
      </c>
      <c r="C5" s="2">
        <f>IRR(B3:G3)</f>
        <v>0.24855556369584897</v>
      </c>
      <c r="I5" t="s">
        <v>10</v>
      </c>
      <c r="J5" s="2">
        <v>0.12</v>
      </c>
    </row>
    <row r="7" spans="2:10" x14ac:dyDescent="0.3">
      <c r="C7" s="3" t="s">
        <v>6</v>
      </c>
      <c r="D7" s="3" t="s">
        <v>7</v>
      </c>
      <c r="E7" s="3" t="s">
        <v>8</v>
      </c>
      <c r="F7" s="3" t="s">
        <v>9</v>
      </c>
    </row>
    <row r="8" spans="2:10" x14ac:dyDescent="0.3">
      <c r="C8">
        <v>1</v>
      </c>
      <c r="D8" s="1">
        <f>C3</f>
        <v>9250</v>
      </c>
      <c r="E8" s="4">
        <f>1/((1+$J$5)^C8)</f>
        <v>0.89285714285714279</v>
      </c>
      <c r="F8" s="5">
        <f>D8*E8</f>
        <v>8258.9285714285706</v>
      </c>
    </row>
    <row r="9" spans="2:10" x14ac:dyDescent="0.3">
      <c r="C9">
        <v>2</v>
      </c>
      <c r="D9" s="1">
        <f>D3</f>
        <v>15912</v>
      </c>
      <c r="E9" s="4">
        <f t="shared" ref="E9:E12" si="0">1/((1+$J$5)^C9)</f>
        <v>0.79719387755102034</v>
      </c>
      <c r="F9" s="5">
        <f t="shared" ref="F9:F12" si="1">D9*E9</f>
        <v>12684.948979591836</v>
      </c>
    </row>
    <row r="10" spans="2:10" x14ac:dyDescent="0.3">
      <c r="C10">
        <v>3</v>
      </c>
      <c r="D10" s="1">
        <f>E3</f>
        <v>33126</v>
      </c>
      <c r="E10" s="4">
        <f t="shared" si="0"/>
        <v>0.71178024781341087</v>
      </c>
      <c r="F10" s="5">
        <f t="shared" si="1"/>
        <v>23578.432489067047</v>
      </c>
    </row>
    <row r="11" spans="2:10" x14ac:dyDescent="0.3">
      <c r="C11">
        <v>4</v>
      </c>
      <c r="D11" s="1">
        <f>F3</f>
        <v>22382</v>
      </c>
      <c r="E11" s="4">
        <f t="shared" si="0"/>
        <v>0.63551807840483121</v>
      </c>
      <c r="F11" s="5">
        <f t="shared" si="1"/>
        <v>14224.165630856933</v>
      </c>
    </row>
    <row r="12" spans="2:10" x14ac:dyDescent="0.3">
      <c r="C12">
        <v>5</v>
      </c>
      <c r="D12" s="1">
        <f>G3</f>
        <v>18674</v>
      </c>
      <c r="E12" s="4">
        <f t="shared" si="0"/>
        <v>0.56742685571859919</v>
      </c>
      <c r="F12" s="5">
        <f t="shared" si="1"/>
        <v>10596.129103689122</v>
      </c>
    </row>
    <row r="14" spans="2:10" x14ac:dyDescent="0.3">
      <c r="E14" t="s">
        <v>12</v>
      </c>
      <c r="F14" s="6">
        <f>SUM(F8:F12)</f>
        <v>69342.60477463351</v>
      </c>
    </row>
    <row r="15" spans="2:10" x14ac:dyDescent="0.3">
      <c r="D15" t="s">
        <v>13</v>
      </c>
      <c r="E15" t="s">
        <v>0</v>
      </c>
      <c r="F15" s="1">
        <f>-B3</f>
        <v>50000</v>
      </c>
    </row>
    <row r="17" spans="5:6" x14ac:dyDescent="0.3">
      <c r="E17" s="3" t="s">
        <v>14</v>
      </c>
      <c r="F17" s="7">
        <f>F14-F15</f>
        <v>19342.60477463351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Drvnbrims</dc:creator>
  <cp:lastModifiedBy>Drvnbrims</cp:lastModifiedBy>
  <dcterms:created xsi:type="dcterms:W3CDTF">2022-09-03T06:29:16Z</dcterms:created>
  <dcterms:modified xsi:type="dcterms:W3CDTF">2022-09-03T07:57:45Z</dcterms:modified>
</cp:coreProperties>
</file>