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4578a2af2b69dab0/Documents/Yash clg projcet/Sem 2/"/>
    </mc:Choice>
  </mc:AlternateContent>
  <xr:revisionPtr revIDLastSave="1" documentId="8_{787C3E76-F754-408B-8FF4-7D215053469F}" xr6:coauthVersionLast="47" xr6:coauthVersionMax="47" xr10:uidLastSave="{4180B6DB-FA78-4C63-B41C-28094E9030C5}"/>
  <bookViews>
    <workbookView xWindow="-120" yWindow="-120" windowWidth="20730" windowHeight="11040" firstSheet="1" activeTab="1" xr2:uid="{383FDF68-4F46-4BCA-A7A6-EEE72F97A97D}"/>
  </bookViews>
  <sheets>
    <sheet name="Rubrics " sheetId="6" r:id="rId1"/>
    <sheet name="Sensitivity Report 1" sheetId="7" r:id="rId2"/>
    <sheet name="LPP Problem 1" sheetId="1" r:id="rId3"/>
    <sheet name="Sensitivity Report 2" sheetId="8" r:id="rId4"/>
    <sheet name="Transportation Problem 2" sheetId="2" r:id="rId5"/>
    <sheet name="Sensitivity Report 3" sheetId="9" r:id="rId6"/>
    <sheet name="Assignement Problem " sheetId="3" r:id="rId7"/>
  </sheets>
  <definedNames>
    <definedName name="solver_adj" localSheetId="6" hidden="1">'Assignement Problem '!$C$19:$G$23</definedName>
    <definedName name="solver_adj" localSheetId="2" hidden="1">'LPP Problem 1'!$C$23:$C$25</definedName>
    <definedName name="solver_adj" localSheetId="4" hidden="1">'Transportation Problem 2'!$C$13:$F$15</definedName>
    <definedName name="solver_cvg" localSheetId="6" hidden="1">0.0001</definedName>
    <definedName name="solver_cvg" localSheetId="2" hidden="1">0.0001</definedName>
    <definedName name="solver_cvg" localSheetId="4" hidden="1">0.0001</definedName>
    <definedName name="solver_drv" localSheetId="6" hidden="1">1</definedName>
    <definedName name="solver_drv" localSheetId="2" hidden="1">1</definedName>
    <definedName name="solver_drv" localSheetId="4" hidden="1">1</definedName>
    <definedName name="solver_eng" localSheetId="6" hidden="1">2</definedName>
    <definedName name="solver_eng" localSheetId="2" hidden="1">2</definedName>
    <definedName name="solver_eng" localSheetId="4" hidden="1">2</definedName>
    <definedName name="solver_est" localSheetId="6" hidden="1">1</definedName>
    <definedName name="solver_est" localSheetId="2" hidden="1">1</definedName>
    <definedName name="solver_est" localSheetId="4" hidden="1">1</definedName>
    <definedName name="solver_itr" localSheetId="6" hidden="1">2147483647</definedName>
    <definedName name="solver_itr" localSheetId="2" hidden="1">2147483647</definedName>
    <definedName name="solver_itr" localSheetId="4" hidden="1">2147483647</definedName>
    <definedName name="solver_lhs1" localSheetId="6" hidden="1">'Assignement Problem '!$C$24:$G$24</definedName>
    <definedName name="solver_lhs1" localSheetId="2" hidden="1">'LPP Problem 1'!$B$30</definedName>
    <definedName name="solver_lhs1" localSheetId="4" hidden="1">'Transportation Problem 2'!$C$16:$F$16</definedName>
    <definedName name="solver_lhs2" localSheetId="6" hidden="1">'Assignement Problem '!$H$19:$H$23</definedName>
    <definedName name="solver_lhs2" localSheetId="2" hidden="1">'LPP Problem 1'!$B$31</definedName>
    <definedName name="solver_lhs2" localSheetId="4" hidden="1">'Transportation Problem 2'!$G$13:$G$15</definedName>
    <definedName name="solver_lhs3" localSheetId="2" hidden="1">'LPP Problem 1'!$B$32</definedName>
    <definedName name="solver_lhs4" localSheetId="2" hidden="1">'LPP Problem 1'!$B$33</definedName>
    <definedName name="solver_mip" localSheetId="6" hidden="1">2147483647</definedName>
    <definedName name="solver_mip" localSheetId="2" hidden="1">2147483647</definedName>
    <definedName name="solver_mip" localSheetId="4" hidden="1">2147483647</definedName>
    <definedName name="solver_mni" localSheetId="6" hidden="1">30</definedName>
    <definedName name="solver_mni" localSheetId="2" hidden="1">30</definedName>
    <definedName name="solver_mni" localSheetId="4" hidden="1">30</definedName>
    <definedName name="solver_mrt" localSheetId="6" hidden="1">0.075</definedName>
    <definedName name="solver_mrt" localSheetId="2" hidden="1">0.075</definedName>
    <definedName name="solver_mrt" localSheetId="4" hidden="1">0.075</definedName>
    <definedName name="solver_msl" localSheetId="6" hidden="1">2</definedName>
    <definedName name="solver_msl" localSheetId="2" hidden="1">2</definedName>
    <definedName name="solver_msl" localSheetId="4" hidden="1">2</definedName>
    <definedName name="solver_neg" localSheetId="6" hidden="1">1</definedName>
    <definedName name="solver_neg" localSheetId="2" hidden="1">1</definedName>
    <definedName name="solver_neg" localSheetId="4" hidden="1">1</definedName>
    <definedName name="solver_nod" localSheetId="6" hidden="1">2147483647</definedName>
    <definedName name="solver_nod" localSheetId="2" hidden="1">2147483647</definedName>
    <definedName name="solver_nod" localSheetId="4" hidden="1">2147483647</definedName>
    <definedName name="solver_num" localSheetId="6" hidden="1">2</definedName>
    <definedName name="solver_num" localSheetId="2" hidden="1">4</definedName>
    <definedName name="solver_num" localSheetId="4" hidden="1">2</definedName>
    <definedName name="solver_nwt" localSheetId="6" hidden="1">1</definedName>
    <definedName name="solver_nwt" localSheetId="2" hidden="1">1</definedName>
    <definedName name="solver_nwt" localSheetId="4" hidden="1">1</definedName>
    <definedName name="solver_opt" localSheetId="6" hidden="1">'Assignement Problem '!$C$27</definedName>
    <definedName name="solver_opt" localSheetId="2" hidden="1">'LPP Problem 1'!$C$27</definedName>
    <definedName name="solver_opt" localSheetId="4" hidden="1">'Transportation Problem 2'!$C$19</definedName>
    <definedName name="solver_pre" localSheetId="6" hidden="1">0.000001</definedName>
    <definedName name="solver_pre" localSheetId="2" hidden="1">0.000001</definedName>
    <definedName name="solver_pre" localSheetId="4" hidden="1">0.000001</definedName>
    <definedName name="solver_rbv" localSheetId="6" hidden="1">1</definedName>
    <definedName name="solver_rbv" localSheetId="2" hidden="1">1</definedName>
    <definedName name="solver_rbv" localSheetId="4" hidden="1">1</definedName>
    <definedName name="solver_rel1" localSheetId="6" hidden="1">2</definedName>
    <definedName name="solver_rel1" localSheetId="2" hidden="1">1</definedName>
    <definedName name="solver_rel1" localSheetId="4" hidden="1">2</definedName>
    <definedName name="solver_rel2" localSheetId="6" hidden="1">2</definedName>
    <definedName name="solver_rel2" localSheetId="2" hidden="1">3</definedName>
    <definedName name="solver_rel2" localSheetId="4" hidden="1">2</definedName>
    <definedName name="solver_rel3" localSheetId="2" hidden="1">3</definedName>
    <definedName name="solver_rel4" localSheetId="2" hidden="1">1</definedName>
    <definedName name="solver_rhs1" localSheetId="6" hidden="1">'Assignement Problem '!$C$25:$G$25</definedName>
    <definedName name="solver_rhs1" localSheetId="2" hidden="1">'LPP Problem 1'!$D$30</definedName>
    <definedName name="solver_rhs1" localSheetId="4" hidden="1">'Transportation Problem 2'!$C$17:$F$17</definedName>
    <definedName name="solver_rhs2" localSheetId="6" hidden="1">'Assignement Problem '!$I$19:$I$23</definedName>
    <definedName name="solver_rhs2" localSheetId="2" hidden="1">'LPP Problem 1'!$D$31</definedName>
    <definedName name="solver_rhs2" localSheetId="4" hidden="1">'Transportation Problem 2'!$H$13:$H$15</definedName>
    <definedName name="solver_rhs3" localSheetId="2" hidden="1">'LPP Problem 1'!$D$32</definedName>
    <definedName name="solver_rhs4" localSheetId="2" hidden="1">'LPP Problem 1'!$D$33</definedName>
    <definedName name="solver_rlx" localSheetId="6" hidden="1">2</definedName>
    <definedName name="solver_rlx" localSheetId="2" hidden="1">2</definedName>
    <definedName name="solver_rlx" localSheetId="4" hidden="1">2</definedName>
    <definedName name="solver_rsd" localSheetId="6" hidden="1">0</definedName>
    <definedName name="solver_rsd" localSheetId="2" hidden="1">0</definedName>
    <definedName name="solver_rsd" localSheetId="4" hidden="1">0</definedName>
    <definedName name="solver_scl" localSheetId="6" hidden="1">1</definedName>
    <definedName name="solver_scl" localSheetId="2" hidden="1">1</definedName>
    <definedName name="solver_scl" localSheetId="4" hidden="1">1</definedName>
    <definedName name="solver_sho" localSheetId="6" hidden="1">2</definedName>
    <definedName name="solver_sho" localSheetId="2" hidden="1">2</definedName>
    <definedName name="solver_sho" localSheetId="4" hidden="1">2</definedName>
    <definedName name="solver_ssz" localSheetId="6" hidden="1">100</definedName>
    <definedName name="solver_ssz" localSheetId="2" hidden="1">100</definedName>
    <definedName name="solver_ssz" localSheetId="4" hidden="1">100</definedName>
    <definedName name="solver_tim" localSheetId="6" hidden="1">2147483647</definedName>
    <definedName name="solver_tim" localSheetId="2" hidden="1">2147483647</definedName>
    <definedName name="solver_tim" localSheetId="4" hidden="1">2147483647</definedName>
    <definedName name="solver_tol" localSheetId="6" hidden="1">0.01</definedName>
    <definedName name="solver_tol" localSheetId="2" hidden="1">0.01</definedName>
    <definedName name="solver_tol" localSheetId="4" hidden="1">0.01</definedName>
    <definedName name="solver_typ" localSheetId="6" hidden="1">1</definedName>
    <definedName name="solver_typ" localSheetId="2" hidden="1">1</definedName>
    <definedName name="solver_typ" localSheetId="4" hidden="1">2</definedName>
    <definedName name="solver_val" localSheetId="6" hidden="1">0</definedName>
    <definedName name="solver_val" localSheetId="2" hidden="1">0</definedName>
    <definedName name="solver_val" localSheetId="4" hidden="1">0</definedName>
    <definedName name="solver_ver" localSheetId="6" hidden="1">3</definedName>
    <definedName name="solver_ver" localSheetId="2"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7" i="3" l="1"/>
  <c r="H20" i="3"/>
  <c r="H21" i="3"/>
  <c r="H22" i="3"/>
  <c r="H23" i="3"/>
  <c r="H19" i="3"/>
  <c r="D24" i="3"/>
  <c r="E24" i="3"/>
  <c r="F24" i="3"/>
  <c r="G24" i="3"/>
  <c r="C24" i="3"/>
  <c r="C19" i="2"/>
  <c r="G14" i="2"/>
  <c r="G15" i="2"/>
  <c r="G13" i="2"/>
  <c r="D16" i="2"/>
  <c r="E16" i="2"/>
  <c r="F16" i="2"/>
  <c r="C16" i="2"/>
  <c r="B33" i="1"/>
  <c r="C27" i="1"/>
  <c r="B32" i="1" l="1"/>
  <c r="B31" i="1"/>
  <c r="B30" i="1"/>
</calcChain>
</file>

<file path=xl/sharedStrings.xml><?xml version="1.0" encoding="utf-8"?>
<sst xmlns="http://schemas.openxmlformats.org/spreadsheetml/2006/main" count="314" uniqueCount="178">
  <si>
    <t>Student Name</t>
  </si>
  <si>
    <t xml:space="preserve">Roll Number </t>
  </si>
  <si>
    <t>Division</t>
  </si>
  <si>
    <t xml:space="preserve">Requirement </t>
  </si>
  <si>
    <t xml:space="preserve">Magazines </t>
  </si>
  <si>
    <t>A</t>
  </si>
  <si>
    <t>B</t>
  </si>
  <si>
    <t>C</t>
  </si>
  <si>
    <t>Readers</t>
  </si>
  <si>
    <t>Principal Buyers</t>
  </si>
  <si>
    <t>Cost per advertisements-Rs</t>
  </si>
  <si>
    <t>1 Lakhs</t>
  </si>
  <si>
    <t xml:space="preserve">0.60 Lakhs </t>
  </si>
  <si>
    <t>0.40 Lakhs</t>
  </si>
  <si>
    <t>The owner of the Metro Sports wishes to determine how may advertisements to place in the selected three monthly magazines A,B and C. His objective is to advertise in such a way that total exposure to principal buyers of extensive sports goods is maximized. Percentage of readers of each magazine are known. Exposure in any partcular magazine is the Number of advertisements placed multiplied by the number of principal buyers. The following data may be used. The budgeted amount is at the most Rs.1 Lakh for advertisements. The owner has already decided that magazine A should have no more than 6 advertisemnt and B and C each have at least two advertisemnts. Formulate LP model. Solve the Model. Generate Sensitivity Report. Analyse the same for further decision making (Hint- Let's assume that x1. x2 and x3 as the number of advertisemnt in magazines A,B and C respectively.</t>
  </si>
  <si>
    <t>D1-Mumbai</t>
  </si>
  <si>
    <t>D3-Gujrat</t>
  </si>
  <si>
    <t>D4- Delhi</t>
  </si>
  <si>
    <t>Factory Capacity/Supply</t>
  </si>
  <si>
    <t>Requirement</t>
  </si>
  <si>
    <t>Bhiwandi</t>
  </si>
  <si>
    <t>Thane</t>
  </si>
  <si>
    <t>Badlapur</t>
  </si>
  <si>
    <t>D2-MP</t>
  </si>
  <si>
    <t>Three origins and 4 markets are given. Respective capacities and demands are as below. Solve the below model with obejetive to minimize overall cost of transportation.</t>
  </si>
  <si>
    <t>Generate Sensitivity Report and suggest the further decisions to be made.</t>
  </si>
  <si>
    <t xml:space="preserve">A Marketing Manager has five salesmen and five sales districts. Considering the capailities of the salesmen and nature of the districts, the marketing manager estimates that sales per month (in hundred rupees) for each salesman in each district would be as follows. Find the assignment of salesman to districts that will result in maximum sales. </t>
  </si>
  <si>
    <t>Salesmen</t>
  </si>
  <si>
    <t xml:space="preserve">Districts </t>
  </si>
  <si>
    <t>D</t>
  </si>
  <si>
    <t>E</t>
  </si>
  <si>
    <t xml:space="preserve">Learner is able to formulate mathematical model including objective function and constraints based on business problem </t>
  </si>
  <si>
    <t>Learner is able to calculate optimal solution by using excel solver and is able to generate sensitivity report</t>
  </si>
  <si>
    <t>Learner is able to analyse sensitivity report and suggest alternative solutions to business problem</t>
  </si>
  <si>
    <t>Learner is able to evaluate alternative solutions and most appropriate solution for decision making</t>
  </si>
  <si>
    <t xml:space="preserve">20 Percent of Marks </t>
  </si>
  <si>
    <t xml:space="preserve">40 Percent of Marks </t>
  </si>
  <si>
    <t xml:space="preserve">60 Percent of Marks </t>
  </si>
  <si>
    <t xml:space="preserve">100 Percent of Marks </t>
  </si>
  <si>
    <t xml:space="preserve">Learner is able to interpritate sensitivity report </t>
  </si>
  <si>
    <t xml:space="preserve">80 Percent of Marks </t>
  </si>
  <si>
    <t>Solutions</t>
  </si>
  <si>
    <t>Variables</t>
  </si>
  <si>
    <t>x1</t>
  </si>
  <si>
    <t>x2</t>
  </si>
  <si>
    <t>x3</t>
  </si>
  <si>
    <t>Objecive</t>
  </si>
  <si>
    <t>Constraint</t>
  </si>
  <si>
    <t>&lt;=</t>
  </si>
  <si>
    <t>&gt;=</t>
  </si>
  <si>
    <t>Maximum</t>
  </si>
  <si>
    <t>Microsoft Excel 16.0 Sensitivity Report</t>
  </si>
  <si>
    <t>Worksheet: [OR-Internals (1).xlsx]LPP Problem 1</t>
  </si>
  <si>
    <t>Report Created: 23-10-2022 12:48:58</t>
  </si>
  <si>
    <t>Variable Cells</t>
  </si>
  <si>
    <t>Cell</t>
  </si>
  <si>
    <t>Name</t>
  </si>
  <si>
    <t>Final</t>
  </si>
  <si>
    <t>Value</t>
  </si>
  <si>
    <t>Reduced</t>
  </si>
  <si>
    <t>Cost</t>
  </si>
  <si>
    <t>Objective</t>
  </si>
  <si>
    <t>Coefficient</t>
  </si>
  <si>
    <t>Allowable</t>
  </si>
  <si>
    <t>Increase</t>
  </si>
  <si>
    <t>Decrease</t>
  </si>
  <si>
    <t>Constraints</t>
  </si>
  <si>
    <t>Shadow</t>
  </si>
  <si>
    <t>Price</t>
  </si>
  <si>
    <t>R.H. Side</t>
  </si>
  <si>
    <t>$C$23</t>
  </si>
  <si>
    <t>A 1 Lakhs</t>
  </si>
  <si>
    <t>$C$24</t>
  </si>
  <si>
    <t>B 1 Lakhs</t>
  </si>
  <si>
    <t>$C$25</t>
  </si>
  <si>
    <t>C 1 Lakhs</t>
  </si>
  <si>
    <t>$B$30</t>
  </si>
  <si>
    <t>$B$31</t>
  </si>
  <si>
    <t>$B$32</t>
  </si>
  <si>
    <t>$B$33</t>
  </si>
  <si>
    <t>Solution</t>
  </si>
  <si>
    <t>Row sum</t>
  </si>
  <si>
    <t>Coloum sum</t>
  </si>
  <si>
    <t>Worksheet: [OR-Internals (1).xlsx]Transportation Problem 2</t>
  </si>
  <si>
    <t>Report Created: 23-10-2022 12:57:19</t>
  </si>
  <si>
    <t>$C$13</t>
  </si>
  <si>
    <t>Bhiwandi D1-Mumbai</t>
  </si>
  <si>
    <t>$D$13</t>
  </si>
  <si>
    <t>Bhiwandi D2-MP</t>
  </si>
  <si>
    <t>$E$13</t>
  </si>
  <si>
    <t>Bhiwandi D3-Gujrat</t>
  </si>
  <si>
    <t>$F$13</t>
  </si>
  <si>
    <t>Bhiwandi D4- Delhi</t>
  </si>
  <si>
    <t>$C$14</t>
  </si>
  <si>
    <t>Thane D1-Mumbai</t>
  </si>
  <si>
    <t>$D$14</t>
  </si>
  <si>
    <t>Thane D2-MP</t>
  </si>
  <si>
    <t>$E$14</t>
  </si>
  <si>
    <t>Thane D3-Gujrat</t>
  </si>
  <si>
    <t>$F$14</t>
  </si>
  <si>
    <t>Thane D4- Delhi</t>
  </si>
  <si>
    <t>$C$15</t>
  </si>
  <si>
    <t>Badlapur D1-Mumbai</t>
  </si>
  <si>
    <t>$D$15</t>
  </si>
  <si>
    <t>Badlapur D2-MP</t>
  </si>
  <si>
    <t>$E$15</t>
  </si>
  <si>
    <t>Badlapur D3-Gujrat</t>
  </si>
  <si>
    <t>$F$15</t>
  </si>
  <si>
    <t>Badlapur D4- Delhi</t>
  </si>
  <si>
    <t>$C$16</t>
  </si>
  <si>
    <t>Coloum sum D1-Mumbai</t>
  </si>
  <si>
    <t>$D$16</t>
  </si>
  <si>
    <t>Coloum sum D2-MP</t>
  </si>
  <si>
    <t>$E$16</t>
  </si>
  <si>
    <t>Coloum sum D3-Gujrat</t>
  </si>
  <si>
    <t>$F$16</t>
  </si>
  <si>
    <t>Coloum sum D4- Delhi</t>
  </si>
  <si>
    <t>$G$13</t>
  </si>
  <si>
    <t>Bhiwandi Row sum</t>
  </si>
  <si>
    <t>$G$14</t>
  </si>
  <si>
    <t>Thane Row sum</t>
  </si>
  <si>
    <t>$G$15</t>
  </si>
  <si>
    <t>Badlapur Row sum</t>
  </si>
  <si>
    <t xml:space="preserve">Worksheet: [OR-Internals (1).xlsx]Assignement Problem </t>
  </si>
  <si>
    <t>Report Created: 23-10-2022 13:05:14</t>
  </si>
  <si>
    <t>$C$19</t>
  </si>
  <si>
    <t>$D$19</t>
  </si>
  <si>
    <t>$E$19</t>
  </si>
  <si>
    <t>$F$19</t>
  </si>
  <si>
    <t>$G$19</t>
  </si>
  <si>
    <t>$C$20</t>
  </si>
  <si>
    <t>$D$20</t>
  </si>
  <si>
    <t>$E$20</t>
  </si>
  <si>
    <t>$F$20</t>
  </si>
  <si>
    <t>$G$20</t>
  </si>
  <si>
    <t>$C$21</t>
  </si>
  <si>
    <t>$D$21</t>
  </si>
  <si>
    <t>$E$21</t>
  </si>
  <si>
    <t>$F$21</t>
  </si>
  <si>
    <t>$G$21</t>
  </si>
  <si>
    <t>$C$22</t>
  </si>
  <si>
    <t>$D$22</t>
  </si>
  <si>
    <t>$E$22</t>
  </si>
  <si>
    <t>$F$22</t>
  </si>
  <si>
    <t>$G$22</t>
  </si>
  <si>
    <t>$D$23</t>
  </si>
  <si>
    <t>$E$23</t>
  </si>
  <si>
    <t>$F$23</t>
  </si>
  <si>
    <t>$G$23</t>
  </si>
  <si>
    <t>Coloum sum A</t>
  </si>
  <si>
    <t>$D$24</t>
  </si>
  <si>
    <t>Coloum sum B</t>
  </si>
  <si>
    <t>$E$24</t>
  </si>
  <si>
    <t>Coloum sum C</t>
  </si>
  <si>
    <t>$F$24</t>
  </si>
  <si>
    <t>Coloum sum D</t>
  </si>
  <si>
    <t>$G$24</t>
  </si>
  <si>
    <t>Coloum sum E</t>
  </si>
  <si>
    <t>$H$19</t>
  </si>
  <si>
    <t>$H$20</t>
  </si>
  <si>
    <t>$H$21</t>
  </si>
  <si>
    <t>$H$22</t>
  </si>
  <si>
    <t>$H$23</t>
  </si>
  <si>
    <t>Analysis</t>
  </si>
  <si>
    <t>1)Based on the results of the sensitivity analysis, we can conclude that there is no need to place a cap on the number of advertisements we can run in magazine A because doing so will allow us to reach the greatest number of potential customers with the least amount of money.</t>
  </si>
  <si>
    <t>2)The permissible decrease for magazine C is 2, which means that there is no requirement to publish the fewest number of adverts there. In fact, increasing the number of advertisements in magazine C could result in us losing out on opportunities. But posting advertisements in other periodicals will increase the exposure to our customers.</t>
  </si>
  <si>
    <t>3)The acceptable decline for magazine B is infinite, which means that there is no need to publish the fewest number of adverts possible because doing so could cost us opportunities. This information is obtained from a sensitivity analysis. However, we can increase customer visibility by running advertisements in A periodical</t>
  </si>
  <si>
    <t>4)We can increase the number of views we receive by spending more on advertising, but first we must analyse the ratio of advertising costs to expected profits before deciding whether to do so and how.</t>
  </si>
  <si>
    <t>Conclusion</t>
  </si>
  <si>
    <t>The sensitivity analysis makes it clear that we should only place adverts in Magazine A since it will provide us the best chance of reaching the 3,00,000 main consumers of expensive sporting goods. The exposure to large purchasers and readers varies by 6,000 and 40,000, respectively, with the same perentage 15%, even though the price difference between A and B is only 500. Cost-wise, A is the best option available, and C has the lowest reader with the lowest conversion rate.</t>
  </si>
  <si>
    <t>1)We can see from the sensitivity analysis that the shadow price for the Badlapur warehouse is -2, meaning that increasing the supply by one unit will reduce the cost by -2, and the permissible increase for the Badlapur warehouse is 150, meaning that we can increase the supply by 550 to 700.As a result, we can improve Badlapur's ability to decrease the Cost/Objective function.</t>
  </si>
  <si>
    <t>2)From the sensitivity analysis, we can see that the shadow price for the Bhiwandi warehouse is 0, meaning that an increase in supply of one unit would not affect the Cost/Objective function, and the permissible increase is 150, meaning that we can increase supply from 400 to 550.In order to decrease the Cost/Objective function, we can expand the capacity of the Bhiwandi warehouse.</t>
  </si>
  <si>
    <t>3)We can close the Thane Warehouse and supply from other warehouses by increasing the other capacity, which will lower our thane holding costs, because we can see from the sensitivity analysis that the allowable decrease for the Thane is infinite and there is no allowable increase, meaning that increasing the supply will have no impact on the Cost/Objective function as the Shadow price is zero.</t>
  </si>
  <si>
    <t>Decision</t>
  </si>
  <si>
    <t>To reduce costs and meet the remaining demand from Badlapur and Bhiwandi, we will shut down the Thane warehouse supply and increase its capacity.</t>
  </si>
  <si>
    <t>We should increase the salesman in order to achive maximum sales.</t>
  </si>
  <si>
    <t>Salesman</t>
  </si>
  <si>
    <t>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</si>
</sst>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indexed="1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applyAlignment="1">
      <alignment horizontal="center"/>
    </xf>
    <xf numFmtId="0" fontId="0" fillId="0" borderId="1" xfId="0" applyBorder="1"/>
    <xf numFmtId="9"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1" fillId="0" borderId="0" xfId="0" applyFont="1"/>
    <xf numFmtId="0" fontId="0" fillId="0" borderId="4" xfId="0" applyBorder="1"/>
    <xf numFmtId="0" fontId="0" fillId="0" borderId="5" xfId="0" applyBorder="1"/>
    <xf numFmtId="0" fontId="2" fillId="0" borderId="2" xfId="0" applyFont="1" applyBorder="1" applyAlignment="1">
      <alignment horizontal="center"/>
    </xf>
    <xf numFmtId="0" fontId="2" fillId="0" borderId="3" xfId="0" applyFont="1" applyBorder="1" applyAlignment="1">
      <alignment horizontal="center"/>
    </xf>
    <xf numFmtId="0" fontId="0" fillId="2" borderId="0" xfId="0" applyFill="1"/>
    <xf numFmtId="0" fontId="0" fillId="0" borderId="6" xfId="0" applyBorder="1" applyAlignment="1">
      <alignment horizontal="center"/>
    </xf>
    <xf numFmtId="0" fontId="0" fillId="0" borderId="0" xfId="0" applyAlignment="1">
      <alignment horizontal="left" vertical="top" wrapText="1"/>
    </xf>
    <xf numFmtId="0" fontId="0" fillId="0" borderId="1" xfId="0" applyBorder="1" applyAlignment="1">
      <alignment horizontal="center"/>
    </xf>
    <xf numFmtId="0" fontId="0" fillId="0" borderId="0" xfId="0" applyAlignment="1">
      <alignment horizontal="center" vertical="top" wrapText="1"/>
    </xf>
    <xf numFmtId="0" fontId="0" fillId="0" borderId="0" xfId="0" applyAlignment="1">
      <alignment vertical="center"/>
    </xf>
    <xf numFmtId="0" fontId="0" fillId="3" borderId="0" xfId="0" applyFill="1"/>
    <xf numFmtId="0" fontId="0" fillId="4" borderId="0" xfId="0" applyFill="1"/>
    <xf numFmtId="0" fontId="0" fillId="0" borderId="1"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39CD9-365B-4121-ADBB-92BEFB233038}">
  <dimension ref="A4:B12"/>
  <sheetViews>
    <sheetView workbookViewId="0">
      <selection activeCell="D20" sqref="D20"/>
    </sheetView>
  </sheetViews>
  <sheetFormatPr defaultRowHeight="15" x14ac:dyDescent="0.25"/>
  <cols>
    <col min="1" max="1" width="19.85546875" customWidth="1"/>
  </cols>
  <sheetData>
    <row r="4" spans="1:2" x14ac:dyDescent="0.25">
      <c r="A4" t="s">
        <v>35</v>
      </c>
      <c r="B4" t="s">
        <v>31</v>
      </c>
    </row>
    <row r="6" spans="1:2" x14ac:dyDescent="0.25">
      <c r="A6" t="s">
        <v>36</v>
      </c>
      <c r="B6" t="s">
        <v>32</v>
      </c>
    </row>
    <row r="8" spans="1:2" x14ac:dyDescent="0.25">
      <c r="A8" t="s">
        <v>37</v>
      </c>
      <c r="B8" t="s">
        <v>39</v>
      </c>
    </row>
    <row r="10" spans="1:2" x14ac:dyDescent="0.25">
      <c r="A10" t="s">
        <v>40</v>
      </c>
      <c r="B10" t="s">
        <v>33</v>
      </c>
    </row>
    <row r="12" spans="1:2" x14ac:dyDescent="0.25">
      <c r="A12" t="s">
        <v>38</v>
      </c>
      <c r="B1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4121-0810-455B-BCEC-989C12386BEB}">
  <dimension ref="A1:H19"/>
  <sheetViews>
    <sheetView showGridLines="0" tabSelected="1" workbookViewId="0"/>
  </sheetViews>
  <sheetFormatPr defaultRowHeight="15" x14ac:dyDescent="0.25"/>
  <cols>
    <col min="1" max="1" width="2.28515625" customWidth="1"/>
    <col min="2" max="2" width="6.140625" bestFit="1" customWidth="1"/>
    <col min="3" max="3" width="10.140625" bestFit="1" customWidth="1"/>
    <col min="4" max="4" width="12" bestFit="1" customWidth="1"/>
    <col min="5" max="5" width="8.7109375" bestFit="1" customWidth="1"/>
    <col min="6" max="6" width="10.85546875" bestFit="1" customWidth="1"/>
    <col min="7" max="8" width="12" bestFit="1" customWidth="1"/>
  </cols>
  <sheetData>
    <row r="1" spans="1:8" x14ac:dyDescent="0.25">
      <c r="A1" s="8" t="s">
        <v>51</v>
      </c>
    </row>
    <row r="2" spans="1:8" x14ac:dyDescent="0.25">
      <c r="A2" s="8" t="s">
        <v>52</v>
      </c>
    </row>
    <row r="3" spans="1:8" x14ac:dyDescent="0.25">
      <c r="A3" s="8" t="s">
        <v>53</v>
      </c>
    </row>
    <row r="6" spans="1:8" ht="15.75" thickBot="1" x14ac:dyDescent="0.3">
      <c r="A6" t="s">
        <v>54</v>
      </c>
    </row>
    <row r="7" spans="1:8" x14ac:dyDescent="0.25">
      <c r="B7" s="11"/>
      <c r="C7" s="11"/>
      <c r="D7" s="11" t="s">
        <v>57</v>
      </c>
      <c r="E7" s="11" t="s">
        <v>59</v>
      </c>
      <c r="F7" s="11" t="s">
        <v>61</v>
      </c>
      <c r="G7" s="11" t="s">
        <v>63</v>
      </c>
      <c r="H7" s="11" t="s">
        <v>63</v>
      </c>
    </row>
    <row r="8" spans="1:8" ht="15.75" thickBot="1" x14ac:dyDescent="0.3">
      <c r="B8" s="12" t="s">
        <v>55</v>
      </c>
      <c r="C8" s="12" t="s">
        <v>56</v>
      </c>
      <c r="D8" s="12" t="s">
        <v>58</v>
      </c>
      <c r="E8" s="12" t="s">
        <v>60</v>
      </c>
      <c r="F8" s="12" t="s">
        <v>62</v>
      </c>
      <c r="G8" s="12" t="s">
        <v>64</v>
      </c>
      <c r="H8" s="12" t="s">
        <v>65</v>
      </c>
    </row>
    <row r="9" spans="1:8" x14ac:dyDescent="0.25">
      <c r="B9" s="9" t="s">
        <v>70</v>
      </c>
      <c r="C9" s="9" t="s">
        <v>71</v>
      </c>
      <c r="D9" s="9">
        <v>6</v>
      </c>
      <c r="E9" s="9">
        <v>0</v>
      </c>
      <c r="F9" s="9">
        <v>15000</v>
      </c>
      <c r="G9" s="9">
        <v>1E+30</v>
      </c>
      <c r="H9" s="9">
        <v>5000</v>
      </c>
    </row>
    <row r="10" spans="1:8" x14ac:dyDescent="0.25">
      <c r="B10" s="9" t="s">
        <v>72</v>
      </c>
      <c r="C10" s="9" t="s">
        <v>73</v>
      </c>
      <c r="D10" s="9">
        <v>13.666666666666668</v>
      </c>
      <c r="E10" s="9">
        <v>0</v>
      </c>
      <c r="F10" s="9">
        <v>9000</v>
      </c>
      <c r="G10" s="9">
        <v>4500</v>
      </c>
      <c r="H10" s="9">
        <v>6035.2941176470586</v>
      </c>
    </row>
    <row r="11" spans="1:8" ht="15.75" thickBot="1" x14ac:dyDescent="0.3">
      <c r="B11" s="10" t="s">
        <v>74</v>
      </c>
      <c r="C11" s="10" t="s">
        <v>75</v>
      </c>
      <c r="D11" s="10">
        <v>2</v>
      </c>
      <c r="E11" s="10">
        <v>0</v>
      </c>
      <c r="F11" s="10">
        <v>2800</v>
      </c>
      <c r="G11" s="10">
        <v>5700</v>
      </c>
      <c r="H11" s="10">
        <v>1E+30</v>
      </c>
    </row>
    <row r="13" spans="1:8" ht="15.75" thickBot="1" x14ac:dyDescent="0.3">
      <c r="A13" t="s">
        <v>66</v>
      </c>
    </row>
    <row r="14" spans="1:8" x14ac:dyDescent="0.25">
      <c r="B14" s="11"/>
      <c r="C14" s="11"/>
      <c r="D14" s="11" t="s">
        <v>57</v>
      </c>
      <c r="E14" s="11" t="s">
        <v>67</v>
      </c>
      <c r="F14" s="11" t="s">
        <v>47</v>
      </c>
      <c r="G14" s="11" t="s">
        <v>63</v>
      </c>
      <c r="H14" s="11" t="s">
        <v>63</v>
      </c>
    </row>
    <row r="15" spans="1:8" ht="15.75" thickBot="1" x14ac:dyDescent="0.3">
      <c r="B15" s="12" t="s">
        <v>55</v>
      </c>
      <c r="C15" s="12" t="s">
        <v>56</v>
      </c>
      <c r="D15" s="12" t="s">
        <v>58</v>
      </c>
      <c r="E15" s="12" t="s">
        <v>68</v>
      </c>
      <c r="F15" s="12" t="s">
        <v>69</v>
      </c>
      <c r="G15" s="12" t="s">
        <v>64</v>
      </c>
      <c r="H15" s="12" t="s">
        <v>65</v>
      </c>
    </row>
    <row r="16" spans="1:8" x14ac:dyDescent="0.25">
      <c r="B16" s="9" t="s">
        <v>76</v>
      </c>
      <c r="C16" s="9" t="s">
        <v>47</v>
      </c>
      <c r="D16" s="9">
        <v>6</v>
      </c>
      <c r="E16" s="9">
        <v>5000</v>
      </c>
      <c r="F16" s="9">
        <v>6</v>
      </c>
      <c r="G16" s="9">
        <v>10.5</v>
      </c>
      <c r="H16" s="9">
        <v>6</v>
      </c>
    </row>
    <row r="17" spans="2:8" x14ac:dyDescent="0.25">
      <c r="B17" s="9" t="s">
        <v>77</v>
      </c>
      <c r="C17" s="9" t="s">
        <v>47</v>
      </c>
      <c r="D17" s="9">
        <v>13.666666666666668</v>
      </c>
      <c r="E17" s="9">
        <v>0</v>
      </c>
      <c r="F17" s="9">
        <v>2</v>
      </c>
      <c r="G17" s="9">
        <v>11.666666666666668</v>
      </c>
      <c r="H17" s="9">
        <v>1E+30</v>
      </c>
    </row>
    <row r="18" spans="2:8" x14ac:dyDescent="0.25">
      <c r="B18" s="9" t="s">
        <v>78</v>
      </c>
      <c r="C18" s="9" t="s">
        <v>47</v>
      </c>
      <c r="D18" s="9">
        <v>2</v>
      </c>
      <c r="E18" s="9">
        <v>-5700</v>
      </c>
      <c r="F18" s="9">
        <v>2</v>
      </c>
      <c r="G18" s="9">
        <v>12.352941176470589</v>
      </c>
      <c r="H18" s="9">
        <v>2</v>
      </c>
    </row>
    <row r="19" spans="2:8" ht="15.75" thickBot="1" x14ac:dyDescent="0.3">
      <c r="B19" s="10" t="s">
        <v>79</v>
      </c>
      <c r="C19" s="10" t="s">
        <v>47</v>
      </c>
      <c r="D19" s="10">
        <v>100000</v>
      </c>
      <c r="E19" s="10">
        <v>2</v>
      </c>
      <c r="F19" s="10">
        <v>100000</v>
      </c>
      <c r="G19" s="10">
        <v>1E+30</v>
      </c>
      <c r="H19" s="10">
        <v>52500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412C-F913-490B-9385-B25B97D936D4}">
  <dimension ref="A2:I43"/>
  <sheetViews>
    <sheetView topLeftCell="A28" workbookViewId="0">
      <selection activeCell="D45" sqref="D45"/>
    </sheetView>
  </sheetViews>
  <sheetFormatPr defaultRowHeight="15" x14ac:dyDescent="0.25"/>
  <cols>
    <col min="1" max="1" width="13" customWidth="1"/>
    <col min="2" max="2" width="23.5703125" customWidth="1"/>
    <col min="3" max="3" width="12.42578125" customWidth="1"/>
    <col min="4" max="5" width="14.140625" customWidth="1"/>
  </cols>
  <sheetData>
    <row r="2" spans="1:9" x14ac:dyDescent="0.25">
      <c r="A2" t="s">
        <v>0</v>
      </c>
    </row>
    <row r="3" spans="1:9" x14ac:dyDescent="0.25">
      <c r="A3" t="s">
        <v>2</v>
      </c>
    </row>
    <row r="4" spans="1:9" x14ac:dyDescent="0.25">
      <c r="A4" t="s">
        <v>1</v>
      </c>
    </row>
    <row r="5" spans="1:9" x14ac:dyDescent="0.25">
      <c r="B5" s="15" t="s">
        <v>14</v>
      </c>
      <c r="C5" s="15"/>
      <c r="D5" s="15"/>
      <c r="E5" s="15"/>
      <c r="F5" s="15"/>
      <c r="G5" s="15"/>
      <c r="H5" s="15"/>
      <c r="I5" s="15"/>
    </row>
    <row r="6" spans="1:9" x14ac:dyDescent="0.25">
      <c r="B6" s="15"/>
      <c r="C6" s="15"/>
      <c r="D6" s="15"/>
      <c r="E6" s="15"/>
      <c r="F6" s="15"/>
      <c r="G6" s="15"/>
      <c r="H6" s="15"/>
      <c r="I6" s="15"/>
    </row>
    <row r="7" spans="1:9" x14ac:dyDescent="0.25">
      <c r="B7" s="15"/>
      <c r="C7" s="15"/>
      <c r="D7" s="15"/>
      <c r="E7" s="15"/>
      <c r="F7" s="15"/>
      <c r="G7" s="15"/>
      <c r="H7" s="15"/>
      <c r="I7" s="15"/>
    </row>
    <row r="8" spans="1:9" x14ac:dyDescent="0.25">
      <c r="B8" s="15"/>
      <c r="C8" s="15"/>
      <c r="D8" s="15"/>
      <c r="E8" s="15"/>
      <c r="F8" s="15"/>
      <c r="G8" s="15"/>
      <c r="H8" s="15"/>
      <c r="I8" s="15"/>
    </row>
    <row r="9" spans="1:9" x14ac:dyDescent="0.25">
      <c r="B9" s="15"/>
      <c r="C9" s="15"/>
      <c r="D9" s="15"/>
      <c r="E9" s="15"/>
      <c r="F9" s="15"/>
      <c r="G9" s="15"/>
      <c r="H9" s="15"/>
      <c r="I9" s="15"/>
    </row>
    <row r="10" spans="1:9" x14ac:dyDescent="0.25">
      <c r="B10" s="15"/>
      <c r="C10" s="15"/>
      <c r="D10" s="15"/>
      <c r="E10" s="15"/>
      <c r="F10" s="15"/>
      <c r="G10" s="15"/>
      <c r="H10" s="15"/>
      <c r="I10" s="15"/>
    </row>
    <row r="11" spans="1:9" x14ac:dyDescent="0.25">
      <c r="B11" s="15"/>
      <c r="C11" s="15"/>
      <c r="D11" s="15"/>
      <c r="E11" s="15"/>
      <c r="F11" s="15"/>
      <c r="G11" s="15"/>
      <c r="H11" s="15"/>
      <c r="I11" s="15"/>
    </row>
    <row r="12" spans="1:9" x14ac:dyDescent="0.25">
      <c r="B12" s="15"/>
      <c r="C12" s="15"/>
      <c r="D12" s="15"/>
      <c r="E12" s="15"/>
      <c r="F12" s="15"/>
      <c r="G12" s="15"/>
      <c r="H12" s="15"/>
      <c r="I12" s="15"/>
    </row>
    <row r="13" spans="1:9" x14ac:dyDescent="0.25">
      <c r="B13" s="5"/>
      <c r="C13" s="5"/>
      <c r="D13" s="5"/>
      <c r="E13" s="5"/>
      <c r="F13" s="5"/>
      <c r="G13" s="5"/>
      <c r="H13" s="5"/>
      <c r="I13" s="5"/>
    </row>
    <row r="14" spans="1:9" x14ac:dyDescent="0.25">
      <c r="B14" s="16" t="s">
        <v>3</v>
      </c>
      <c r="C14" s="16" t="s">
        <v>4</v>
      </c>
      <c r="D14" s="16"/>
      <c r="E14" s="16"/>
    </row>
    <row r="15" spans="1:9" x14ac:dyDescent="0.25">
      <c r="B15" s="16"/>
      <c r="C15" s="1" t="s">
        <v>5</v>
      </c>
      <c r="D15" s="1" t="s">
        <v>6</v>
      </c>
      <c r="E15" s="1" t="s">
        <v>7</v>
      </c>
    </row>
    <row r="16" spans="1:9" x14ac:dyDescent="0.25">
      <c r="B16" s="1" t="s">
        <v>8</v>
      </c>
      <c r="C16" s="1" t="s">
        <v>11</v>
      </c>
      <c r="D16" s="1" t="s">
        <v>12</v>
      </c>
      <c r="E16" s="1" t="s">
        <v>13</v>
      </c>
    </row>
    <row r="17" spans="1:5" x14ac:dyDescent="0.25">
      <c r="B17" s="1" t="s">
        <v>9</v>
      </c>
      <c r="C17" s="3">
        <v>0.15</v>
      </c>
      <c r="D17" s="3">
        <v>0.15</v>
      </c>
      <c r="E17" s="3">
        <v>7.0000000000000007E-2</v>
      </c>
    </row>
    <row r="18" spans="1:5" x14ac:dyDescent="0.25">
      <c r="B18" s="1" t="s">
        <v>10</v>
      </c>
      <c r="C18" s="1">
        <v>5000</v>
      </c>
      <c r="D18" s="4">
        <v>4500</v>
      </c>
      <c r="E18" s="4">
        <v>4250</v>
      </c>
    </row>
    <row r="20" spans="1:5" x14ac:dyDescent="0.25">
      <c r="B20" s="6" t="s">
        <v>41</v>
      </c>
    </row>
    <row r="22" spans="1:5" x14ac:dyDescent="0.25">
      <c r="B22" s="6" t="s">
        <v>42</v>
      </c>
    </row>
    <row r="23" spans="1:5" x14ac:dyDescent="0.25">
      <c r="A23" t="s">
        <v>43</v>
      </c>
      <c r="B23" s="7" t="s">
        <v>5</v>
      </c>
      <c r="C23">
        <v>6</v>
      </c>
    </row>
    <row r="24" spans="1:5" x14ac:dyDescent="0.25">
      <c r="A24" t="s">
        <v>44</v>
      </c>
      <c r="B24" s="7" t="s">
        <v>6</v>
      </c>
      <c r="C24">
        <v>13.666666666666668</v>
      </c>
    </row>
    <row r="25" spans="1:5" x14ac:dyDescent="0.25">
      <c r="A25" t="s">
        <v>45</v>
      </c>
      <c r="B25" s="7" t="s">
        <v>7</v>
      </c>
      <c r="C25">
        <v>2</v>
      </c>
    </row>
    <row r="27" spans="1:5" x14ac:dyDescent="0.25">
      <c r="B27" s="7" t="s">
        <v>46</v>
      </c>
      <c r="C27" s="13">
        <f>15000*C23+9000*C24+2800*C25</f>
        <v>218600</v>
      </c>
      <c r="D27" t="s">
        <v>50</v>
      </c>
    </row>
    <row r="29" spans="1:5" x14ac:dyDescent="0.25">
      <c r="B29" s="7" t="s">
        <v>47</v>
      </c>
    </row>
    <row r="30" spans="1:5" x14ac:dyDescent="0.25">
      <c r="A30">
        <v>1</v>
      </c>
      <c r="B30">
        <f>C23</f>
        <v>6</v>
      </c>
      <c r="C30" t="s">
        <v>48</v>
      </c>
      <c r="D30">
        <v>6</v>
      </c>
    </row>
    <row r="31" spans="1:5" x14ac:dyDescent="0.25">
      <c r="A31">
        <v>2</v>
      </c>
      <c r="B31">
        <f>C24</f>
        <v>13.666666666666668</v>
      </c>
      <c r="C31" t="s">
        <v>49</v>
      </c>
      <c r="D31">
        <v>2</v>
      </c>
    </row>
    <row r="32" spans="1:5" x14ac:dyDescent="0.25">
      <c r="A32">
        <v>3</v>
      </c>
      <c r="B32">
        <f>C25</f>
        <v>2</v>
      </c>
      <c r="C32" t="s">
        <v>49</v>
      </c>
      <c r="D32">
        <v>2</v>
      </c>
    </row>
    <row r="33" spans="1:4" x14ac:dyDescent="0.25">
      <c r="A33">
        <v>4</v>
      </c>
      <c r="B33">
        <f>5000*C23+4500*C24+4250*C25</f>
        <v>100000</v>
      </c>
      <c r="C33" t="s">
        <v>48</v>
      </c>
      <c r="D33">
        <v>100000</v>
      </c>
    </row>
    <row r="36" spans="1:4" x14ac:dyDescent="0.25">
      <c r="B36" s="19" t="s">
        <v>163</v>
      </c>
    </row>
    <row r="37" spans="1:4" x14ac:dyDescent="0.25">
      <c r="B37" t="s">
        <v>164</v>
      </c>
    </row>
    <row r="38" spans="1:4" x14ac:dyDescent="0.25">
      <c r="B38" t="s">
        <v>165</v>
      </c>
    </row>
    <row r="39" spans="1:4" x14ac:dyDescent="0.25">
      <c r="B39" t="s">
        <v>166</v>
      </c>
    </row>
    <row r="40" spans="1:4" x14ac:dyDescent="0.25">
      <c r="B40" t="s">
        <v>167</v>
      </c>
    </row>
    <row r="42" spans="1:4" x14ac:dyDescent="0.25">
      <c r="B42" s="20" t="s">
        <v>168</v>
      </c>
    </row>
    <row r="43" spans="1:4" x14ac:dyDescent="0.25">
      <c r="B43" s="18" t="s">
        <v>169</v>
      </c>
    </row>
  </sheetData>
  <mergeCells count="3">
    <mergeCell ref="B5:I12"/>
    <mergeCell ref="C14:E14"/>
    <mergeCell ref="B14: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31FB-C1BD-4BBD-8D37-2B758D9FCB88}">
  <dimension ref="A1:H31"/>
  <sheetViews>
    <sheetView showGridLines="0" workbookViewId="0"/>
  </sheetViews>
  <sheetFormatPr defaultRowHeight="15" x14ac:dyDescent="0.25"/>
  <cols>
    <col min="1" max="1" width="2.28515625" customWidth="1"/>
    <col min="2" max="2" width="6.28515625" bestFit="1" customWidth="1"/>
    <col min="3" max="3" width="23.140625" bestFit="1" customWidth="1"/>
    <col min="4" max="4" width="6.140625" bestFit="1" customWidth="1"/>
    <col min="5" max="5" width="8.7109375" bestFit="1" customWidth="1"/>
    <col min="6" max="6" width="10.85546875" bestFit="1" customWidth="1"/>
    <col min="7" max="8" width="10" bestFit="1" customWidth="1"/>
  </cols>
  <sheetData>
    <row r="1" spans="1:8" x14ac:dyDescent="0.25">
      <c r="A1" s="8" t="s">
        <v>51</v>
      </c>
    </row>
    <row r="2" spans="1:8" x14ac:dyDescent="0.25">
      <c r="A2" s="8" t="s">
        <v>83</v>
      </c>
    </row>
    <row r="3" spans="1:8" x14ac:dyDescent="0.25">
      <c r="A3" s="8" t="s">
        <v>84</v>
      </c>
    </row>
    <row r="6" spans="1:8" ht="15.75" thickBot="1" x14ac:dyDescent="0.3">
      <c r="A6" t="s">
        <v>54</v>
      </c>
    </row>
    <row r="7" spans="1:8" x14ac:dyDescent="0.25">
      <c r="B7" s="11"/>
      <c r="C7" s="11"/>
      <c r="D7" s="11" t="s">
        <v>57</v>
      </c>
      <c r="E7" s="11" t="s">
        <v>59</v>
      </c>
      <c r="F7" s="11" t="s">
        <v>61</v>
      </c>
      <c r="G7" s="11" t="s">
        <v>63</v>
      </c>
      <c r="H7" s="11" t="s">
        <v>63</v>
      </c>
    </row>
    <row r="8" spans="1:8" ht="15.75" thickBot="1" x14ac:dyDescent="0.3">
      <c r="B8" s="12" t="s">
        <v>55</v>
      </c>
      <c r="C8" s="12" t="s">
        <v>56</v>
      </c>
      <c r="D8" s="12" t="s">
        <v>58</v>
      </c>
      <c r="E8" s="12" t="s">
        <v>60</v>
      </c>
      <c r="F8" s="12" t="s">
        <v>62</v>
      </c>
      <c r="G8" s="12" t="s">
        <v>64</v>
      </c>
      <c r="H8" s="12" t="s">
        <v>65</v>
      </c>
    </row>
    <row r="9" spans="1:8" x14ac:dyDescent="0.25">
      <c r="B9" s="9" t="s">
        <v>85</v>
      </c>
      <c r="C9" s="9" t="s">
        <v>86</v>
      </c>
      <c r="D9" s="9">
        <v>0</v>
      </c>
      <c r="E9" s="9">
        <v>1</v>
      </c>
      <c r="F9" s="9">
        <v>4</v>
      </c>
      <c r="G9" s="9">
        <v>1E+30</v>
      </c>
      <c r="H9" s="9">
        <v>1</v>
      </c>
    </row>
    <row r="10" spans="1:8" x14ac:dyDescent="0.25">
      <c r="B10" s="9" t="s">
        <v>87</v>
      </c>
      <c r="C10" s="9" t="s">
        <v>88</v>
      </c>
      <c r="D10" s="9">
        <v>400</v>
      </c>
      <c r="E10" s="9">
        <v>0</v>
      </c>
      <c r="F10" s="9">
        <v>2</v>
      </c>
      <c r="G10" s="9">
        <v>4</v>
      </c>
      <c r="H10" s="9">
        <v>1E+30</v>
      </c>
    </row>
    <row r="11" spans="1:8" x14ac:dyDescent="0.25">
      <c r="B11" s="9" t="s">
        <v>89</v>
      </c>
      <c r="C11" s="9" t="s">
        <v>90</v>
      </c>
      <c r="D11" s="9">
        <v>0</v>
      </c>
      <c r="E11" s="9">
        <v>2</v>
      </c>
      <c r="F11" s="9">
        <v>8</v>
      </c>
      <c r="G11" s="9">
        <v>1E+30</v>
      </c>
      <c r="H11" s="9">
        <v>2</v>
      </c>
    </row>
    <row r="12" spans="1:8" x14ac:dyDescent="0.25">
      <c r="B12" s="9" t="s">
        <v>91</v>
      </c>
      <c r="C12" s="9" t="s">
        <v>92</v>
      </c>
      <c r="D12" s="9">
        <v>0</v>
      </c>
      <c r="E12" s="9">
        <v>0</v>
      </c>
      <c r="F12" s="9">
        <v>5</v>
      </c>
      <c r="G12" s="9">
        <v>1</v>
      </c>
      <c r="H12" s="9">
        <v>4</v>
      </c>
    </row>
    <row r="13" spans="1:8" x14ac:dyDescent="0.25">
      <c r="B13" s="9" t="s">
        <v>93</v>
      </c>
      <c r="C13" s="9" t="s">
        <v>94</v>
      </c>
      <c r="D13" s="9">
        <v>300</v>
      </c>
      <c r="E13" s="9">
        <v>0</v>
      </c>
      <c r="F13" s="9">
        <v>3</v>
      </c>
      <c r="G13" s="9">
        <v>1</v>
      </c>
      <c r="H13" s="9">
        <v>1E+30</v>
      </c>
    </row>
    <row r="14" spans="1:8" x14ac:dyDescent="0.25">
      <c r="B14" s="9" t="s">
        <v>95</v>
      </c>
      <c r="C14" s="9" t="s">
        <v>96</v>
      </c>
      <c r="D14" s="9">
        <v>0</v>
      </c>
      <c r="E14" s="9">
        <v>5</v>
      </c>
      <c r="F14" s="9">
        <v>7</v>
      </c>
      <c r="G14" s="9">
        <v>1E+30</v>
      </c>
      <c r="H14" s="9">
        <v>5</v>
      </c>
    </row>
    <row r="15" spans="1:8" x14ac:dyDescent="0.25">
      <c r="B15" s="9" t="s">
        <v>97</v>
      </c>
      <c r="C15" s="9" t="s">
        <v>98</v>
      </c>
      <c r="D15" s="9">
        <v>150</v>
      </c>
      <c r="E15" s="9">
        <v>0</v>
      </c>
      <c r="F15" s="9">
        <v>6</v>
      </c>
      <c r="G15" s="9">
        <v>4</v>
      </c>
      <c r="H15" s="9">
        <v>1</v>
      </c>
    </row>
    <row r="16" spans="1:8" x14ac:dyDescent="0.25">
      <c r="B16" s="9" t="s">
        <v>99</v>
      </c>
      <c r="C16" s="9" t="s">
        <v>100</v>
      </c>
      <c r="D16" s="9">
        <v>0</v>
      </c>
      <c r="E16" s="9">
        <v>4</v>
      </c>
      <c r="F16" s="9">
        <v>9</v>
      </c>
      <c r="G16" s="9">
        <v>1E+30</v>
      </c>
      <c r="H16" s="9">
        <v>4</v>
      </c>
    </row>
    <row r="17" spans="1:8" x14ac:dyDescent="0.25">
      <c r="B17" s="9" t="s">
        <v>101</v>
      </c>
      <c r="C17" s="9" t="s">
        <v>102</v>
      </c>
      <c r="D17" s="9">
        <v>0</v>
      </c>
      <c r="E17" s="9">
        <v>8</v>
      </c>
      <c r="F17" s="9">
        <v>9</v>
      </c>
      <c r="G17" s="9">
        <v>1E+30</v>
      </c>
      <c r="H17" s="9">
        <v>8</v>
      </c>
    </row>
    <row r="18" spans="1:8" x14ac:dyDescent="0.25">
      <c r="B18" s="9" t="s">
        <v>103</v>
      </c>
      <c r="C18" s="9" t="s">
        <v>104</v>
      </c>
      <c r="D18" s="9">
        <v>0</v>
      </c>
      <c r="E18" s="9">
        <v>4</v>
      </c>
      <c r="F18" s="9">
        <v>4</v>
      </c>
      <c r="G18" s="9">
        <v>1E+30</v>
      </c>
      <c r="H18" s="9">
        <v>4</v>
      </c>
    </row>
    <row r="19" spans="1:8" x14ac:dyDescent="0.25">
      <c r="B19" s="9" t="s">
        <v>105</v>
      </c>
      <c r="C19" s="9" t="s">
        <v>106</v>
      </c>
      <c r="D19" s="9">
        <v>300</v>
      </c>
      <c r="E19" s="9">
        <v>0</v>
      </c>
      <c r="F19" s="9">
        <v>4</v>
      </c>
      <c r="G19" s="9">
        <v>1</v>
      </c>
      <c r="H19" s="9">
        <v>4</v>
      </c>
    </row>
    <row r="20" spans="1:8" ht="15.75" thickBot="1" x14ac:dyDescent="0.3">
      <c r="B20" s="10" t="s">
        <v>107</v>
      </c>
      <c r="C20" s="10" t="s">
        <v>108</v>
      </c>
      <c r="D20" s="10">
        <v>250</v>
      </c>
      <c r="E20" s="10">
        <v>0</v>
      </c>
      <c r="F20" s="10">
        <v>3</v>
      </c>
      <c r="G20" s="10">
        <v>4</v>
      </c>
      <c r="H20" s="10">
        <v>1</v>
      </c>
    </row>
    <row r="22" spans="1:8" ht="15.75" thickBot="1" x14ac:dyDescent="0.3">
      <c r="A22" t="s">
        <v>66</v>
      </c>
    </row>
    <row r="23" spans="1:8" x14ac:dyDescent="0.25">
      <c r="B23" s="11"/>
      <c r="C23" s="11"/>
      <c r="D23" s="11" t="s">
        <v>57</v>
      </c>
      <c r="E23" s="11" t="s">
        <v>67</v>
      </c>
      <c r="F23" s="11" t="s">
        <v>47</v>
      </c>
      <c r="G23" s="11" t="s">
        <v>63</v>
      </c>
      <c r="H23" s="11" t="s">
        <v>63</v>
      </c>
    </row>
    <row r="24" spans="1:8" ht="15.75" thickBot="1" x14ac:dyDescent="0.3">
      <c r="B24" s="12" t="s">
        <v>55</v>
      </c>
      <c r="C24" s="12" t="s">
        <v>56</v>
      </c>
      <c r="D24" s="12" t="s">
        <v>58</v>
      </c>
      <c r="E24" s="12" t="s">
        <v>68</v>
      </c>
      <c r="F24" s="12" t="s">
        <v>69</v>
      </c>
      <c r="G24" s="12" t="s">
        <v>64</v>
      </c>
      <c r="H24" s="12" t="s">
        <v>65</v>
      </c>
    </row>
    <row r="25" spans="1:8" x14ac:dyDescent="0.25">
      <c r="B25" s="9" t="s">
        <v>109</v>
      </c>
      <c r="C25" s="9" t="s">
        <v>110</v>
      </c>
      <c r="D25" s="9">
        <v>300</v>
      </c>
      <c r="E25" s="9">
        <v>3</v>
      </c>
      <c r="F25" s="9">
        <v>300</v>
      </c>
      <c r="G25" s="9">
        <v>0</v>
      </c>
      <c r="H25" s="9">
        <v>300</v>
      </c>
    </row>
    <row r="26" spans="1:8" x14ac:dyDescent="0.25">
      <c r="B26" s="9" t="s">
        <v>111</v>
      </c>
      <c r="C26" s="9" t="s">
        <v>112</v>
      </c>
      <c r="D26" s="9">
        <v>400</v>
      </c>
      <c r="E26" s="9">
        <v>2</v>
      </c>
      <c r="F26" s="9">
        <v>400</v>
      </c>
      <c r="G26" s="9">
        <v>0</v>
      </c>
      <c r="H26" s="9">
        <v>150</v>
      </c>
    </row>
    <row r="27" spans="1:8" x14ac:dyDescent="0.25">
      <c r="B27" s="9" t="s">
        <v>113</v>
      </c>
      <c r="C27" s="9" t="s">
        <v>114</v>
      </c>
      <c r="D27" s="9">
        <v>450</v>
      </c>
      <c r="E27" s="9">
        <v>6</v>
      </c>
      <c r="F27" s="9">
        <v>450</v>
      </c>
      <c r="G27" s="9">
        <v>0</v>
      </c>
      <c r="H27" s="9">
        <v>150</v>
      </c>
    </row>
    <row r="28" spans="1:8" x14ac:dyDescent="0.25">
      <c r="B28" s="9" t="s">
        <v>115</v>
      </c>
      <c r="C28" s="9" t="s">
        <v>116</v>
      </c>
      <c r="D28" s="9">
        <v>250</v>
      </c>
      <c r="E28" s="9">
        <v>5</v>
      </c>
      <c r="F28" s="9">
        <v>250</v>
      </c>
      <c r="G28" s="9">
        <v>0</v>
      </c>
      <c r="H28" s="9">
        <v>150</v>
      </c>
    </row>
    <row r="29" spans="1:8" x14ac:dyDescent="0.25">
      <c r="B29" s="9" t="s">
        <v>117</v>
      </c>
      <c r="C29" s="9" t="s">
        <v>118</v>
      </c>
      <c r="D29" s="9">
        <v>400</v>
      </c>
      <c r="E29" s="9">
        <v>0</v>
      </c>
      <c r="F29" s="9">
        <v>400</v>
      </c>
      <c r="G29" s="9">
        <v>150</v>
      </c>
      <c r="H29" s="9">
        <v>0</v>
      </c>
    </row>
    <row r="30" spans="1:8" x14ac:dyDescent="0.25">
      <c r="B30" s="9" t="s">
        <v>119</v>
      </c>
      <c r="C30" s="9" t="s">
        <v>120</v>
      </c>
      <c r="D30" s="9">
        <v>450</v>
      </c>
      <c r="E30" s="9">
        <v>0</v>
      </c>
      <c r="F30" s="9">
        <v>450</v>
      </c>
      <c r="G30" s="9">
        <v>0</v>
      </c>
      <c r="H30" s="9">
        <v>1E+30</v>
      </c>
    </row>
    <row r="31" spans="1:8" ht="15.75" thickBot="1" x14ac:dyDescent="0.3">
      <c r="B31" s="10" t="s">
        <v>121</v>
      </c>
      <c r="C31" s="10" t="s">
        <v>122</v>
      </c>
      <c r="D31" s="10">
        <v>550</v>
      </c>
      <c r="E31" s="10">
        <v>-2</v>
      </c>
      <c r="F31" s="10">
        <v>550</v>
      </c>
      <c r="G31" s="10">
        <v>150</v>
      </c>
      <c r="H31"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E3AE-54C4-4111-A1A8-DE93A3A3BD2F}">
  <dimension ref="B1:H29"/>
  <sheetViews>
    <sheetView topLeftCell="A15" workbookViewId="0">
      <selection activeCell="B28" sqref="B28"/>
    </sheetView>
  </sheetViews>
  <sheetFormatPr defaultRowHeight="15" x14ac:dyDescent="0.25"/>
  <cols>
    <col min="2" max="2" width="16.7109375" customWidth="1"/>
    <col min="3" max="3" width="12.5703125" customWidth="1"/>
    <col min="4" max="4" width="11.28515625" customWidth="1"/>
    <col min="8" max="8" width="20.5703125" customWidth="1"/>
  </cols>
  <sheetData>
    <row r="1" spans="2:8" x14ac:dyDescent="0.25">
      <c r="B1" t="s">
        <v>24</v>
      </c>
    </row>
    <row r="2" spans="2:8" x14ac:dyDescent="0.25">
      <c r="B2" t="s">
        <v>25</v>
      </c>
    </row>
    <row r="4" spans="2:8" x14ac:dyDescent="0.25">
      <c r="B4" s="2"/>
      <c r="C4" s="2" t="s">
        <v>15</v>
      </c>
      <c r="D4" s="2" t="s">
        <v>23</v>
      </c>
      <c r="E4" s="2" t="s">
        <v>16</v>
      </c>
      <c r="F4" s="2" t="s">
        <v>17</v>
      </c>
      <c r="G4" s="2" t="s">
        <v>18</v>
      </c>
    </row>
    <row r="5" spans="2:8" x14ac:dyDescent="0.25">
      <c r="B5" s="2" t="s">
        <v>20</v>
      </c>
      <c r="C5" s="2">
        <v>4</v>
      </c>
      <c r="D5" s="2">
        <v>2</v>
      </c>
      <c r="E5" s="2">
        <v>8</v>
      </c>
      <c r="F5" s="2">
        <v>5</v>
      </c>
      <c r="G5" s="2">
        <v>400</v>
      </c>
    </row>
    <row r="6" spans="2:8" x14ac:dyDescent="0.25">
      <c r="B6" s="2" t="s">
        <v>21</v>
      </c>
      <c r="C6" s="2">
        <v>3</v>
      </c>
      <c r="D6" s="2">
        <v>7</v>
      </c>
      <c r="E6" s="2">
        <v>6</v>
      </c>
      <c r="F6" s="2">
        <v>9</v>
      </c>
      <c r="G6" s="2">
        <v>450</v>
      </c>
    </row>
    <row r="7" spans="2:8" x14ac:dyDescent="0.25">
      <c r="B7" s="2" t="s">
        <v>22</v>
      </c>
      <c r="C7" s="2">
        <v>9</v>
      </c>
      <c r="D7" s="2">
        <v>4</v>
      </c>
      <c r="E7" s="2">
        <v>4</v>
      </c>
      <c r="F7" s="2">
        <v>3</v>
      </c>
      <c r="G7" s="2">
        <v>550</v>
      </c>
    </row>
    <row r="8" spans="2:8" x14ac:dyDescent="0.25">
      <c r="B8" s="2" t="s">
        <v>19</v>
      </c>
      <c r="C8" s="2">
        <v>300</v>
      </c>
      <c r="D8" s="2">
        <v>400</v>
      </c>
      <c r="E8" s="2">
        <v>450</v>
      </c>
      <c r="F8" s="2">
        <v>250</v>
      </c>
      <c r="G8" s="2"/>
    </row>
    <row r="10" spans="2:8" x14ac:dyDescent="0.25">
      <c r="B10" t="s">
        <v>80</v>
      </c>
    </row>
    <row r="12" spans="2:8" x14ac:dyDescent="0.25">
      <c r="B12" s="2"/>
      <c r="C12" s="2" t="s">
        <v>15</v>
      </c>
      <c r="D12" s="2" t="s">
        <v>23</v>
      </c>
      <c r="E12" s="2" t="s">
        <v>16</v>
      </c>
      <c r="F12" s="2" t="s">
        <v>17</v>
      </c>
      <c r="G12" s="2" t="s">
        <v>81</v>
      </c>
      <c r="H12" s="2" t="s">
        <v>18</v>
      </c>
    </row>
    <row r="13" spans="2:8" x14ac:dyDescent="0.25">
      <c r="B13" s="2" t="s">
        <v>20</v>
      </c>
      <c r="C13" s="2">
        <v>0</v>
      </c>
      <c r="D13" s="2">
        <v>400</v>
      </c>
      <c r="E13" s="2">
        <v>0</v>
      </c>
      <c r="F13" s="2">
        <v>0</v>
      </c>
      <c r="G13" s="2">
        <f>SUM(C13:F13)</f>
        <v>400</v>
      </c>
      <c r="H13" s="2">
        <v>400</v>
      </c>
    </row>
    <row r="14" spans="2:8" x14ac:dyDescent="0.25">
      <c r="B14" s="2" t="s">
        <v>21</v>
      </c>
      <c r="C14" s="2">
        <v>300</v>
      </c>
      <c r="D14" s="2">
        <v>0</v>
      </c>
      <c r="E14" s="2">
        <v>150</v>
      </c>
      <c r="F14" s="2">
        <v>0</v>
      </c>
      <c r="G14" s="2">
        <f t="shared" ref="G14:G15" si="0">SUM(C14:F14)</f>
        <v>450</v>
      </c>
      <c r="H14" s="2">
        <v>450</v>
      </c>
    </row>
    <row r="15" spans="2:8" x14ac:dyDescent="0.25">
      <c r="B15" s="2" t="s">
        <v>22</v>
      </c>
      <c r="C15" s="2">
        <v>0</v>
      </c>
      <c r="D15" s="2">
        <v>0</v>
      </c>
      <c r="E15" s="2">
        <v>300</v>
      </c>
      <c r="F15" s="2">
        <v>250</v>
      </c>
      <c r="G15" s="2">
        <f t="shared" si="0"/>
        <v>550</v>
      </c>
      <c r="H15" s="2">
        <v>550</v>
      </c>
    </row>
    <row r="16" spans="2:8" x14ac:dyDescent="0.25">
      <c r="B16" s="2" t="s">
        <v>82</v>
      </c>
      <c r="C16" s="2">
        <f>SUM(C13:C15)</f>
        <v>300</v>
      </c>
      <c r="D16" s="2">
        <f t="shared" ref="D16:F16" si="1">SUM(D13:D15)</f>
        <v>400</v>
      </c>
      <c r="E16" s="2">
        <f t="shared" si="1"/>
        <v>450</v>
      </c>
      <c r="F16" s="2">
        <f t="shared" si="1"/>
        <v>250</v>
      </c>
      <c r="G16" s="2"/>
      <c r="H16" s="2"/>
    </row>
    <row r="17" spans="2:8" x14ac:dyDescent="0.25">
      <c r="B17" s="2" t="s">
        <v>19</v>
      </c>
      <c r="C17" s="2">
        <v>300</v>
      </c>
      <c r="D17" s="2">
        <v>400</v>
      </c>
      <c r="E17" s="2">
        <v>450</v>
      </c>
      <c r="F17" s="2">
        <v>250</v>
      </c>
      <c r="G17" s="2"/>
      <c r="H17" s="2"/>
    </row>
    <row r="19" spans="2:8" x14ac:dyDescent="0.25">
      <c r="B19" t="s">
        <v>61</v>
      </c>
      <c r="C19" s="13">
        <f>SUMPRODUCT(C5:F7,C13:F15)</f>
        <v>4550</v>
      </c>
    </row>
    <row r="23" spans="2:8" x14ac:dyDescent="0.25">
      <c r="B23" s="19" t="s">
        <v>163</v>
      </c>
    </row>
    <row r="24" spans="2:8" x14ac:dyDescent="0.25">
      <c r="B24" t="s">
        <v>170</v>
      </c>
    </row>
    <row r="25" spans="2:8" x14ac:dyDescent="0.25">
      <c r="B25" t="s">
        <v>171</v>
      </c>
    </row>
    <row r="26" spans="2:8" x14ac:dyDescent="0.25">
      <c r="B26" t="s">
        <v>172</v>
      </c>
    </row>
    <row r="28" spans="2:8" x14ac:dyDescent="0.25">
      <c r="B28" s="20" t="s">
        <v>173</v>
      </c>
    </row>
    <row r="29" spans="2:8" x14ac:dyDescent="0.25">
      <c r="B29" s="18"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6F85-23EF-4E57-BA14-BAF19C70B762}">
  <dimension ref="A1:H47"/>
  <sheetViews>
    <sheetView showGridLines="0" workbookViewId="0"/>
  </sheetViews>
  <sheetFormatPr defaultRowHeight="15" x14ac:dyDescent="0.25"/>
  <cols>
    <col min="1" max="1" width="2.28515625" customWidth="1"/>
    <col min="2" max="2" width="6.28515625" bestFit="1" customWidth="1"/>
    <col min="3" max="3" width="13.85546875" bestFit="1" customWidth="1"/>
    <col min="4" max="4" width="6.140625" bestFit="1" customWidth="1"/>
    <col min="5" max="5" width="8.7109375" bestFit="1" customWidth="1"/>
    <col min="6" max="6" width="10.85546875" bestFit="1" customWidth="1"/>
    <col min="7" max="8" width="10" bestFit="1" customWidth="1"/>
  </cols>
  <sheetData>
    <row r="1" spans="1:8" x14ac:dyDescent="0.25">
      <c r="A1" s="8" t="s">
        <v>51</v>
      </c>
    </row>
    <row r="2" spans="1:8" x14ac:dyDescent="0.25">
      <c r="A2" s="8" t="s">
        <v>123</v>
      </c>
    </row>
    <row r="3" spans="1:8" x14ac:dyDescent="0.25">
      <c r="A3" s="8" t="s">
        <v>124</v>
      </c>
    </row>
    <row r="6" spans="1:8" ht="15.75" thickBot="1" x14ac:dyDescent="0.3">
      <c r="A6" t="s">
        <v>54</v>
      </c>
    </row>
    <row r="7" spans="1:8" x14ac:dyDescent="0.25">
      <c r="B7" s="11"/>
      <c r="C7" s="11"/>
      <c r="D7" s="11" t="s">
        <v>57</v>
      </c>
      <c r="E7" s="11" t="s">
        <v>59</v>
      </c>
      <c r="F7" s="11" t="s">
        <v>61</v>
      </c>
      <c r="G7" s="11" t="s">
        <v>63</v>
      </c>
      <c r="H7" s="11" t="s">
        <v>63</v>
      </c>
    </row>
    <row r="8" spans="1:8" ht="15.75" thickBot="1" x14ac:dyDescent="0.3">
      <c r="B8" s="12" t="s">
        <v>55</v>
      </c>
      <c r="C8" s="12" t="s">
        <v>56</v>
      </c>
      <c r="D8" s="12" t="s">
        <v>58</v>
      </c>
      <c r="E8" s="12" t="s">
        <v>60</v>
      </c>
      <c r="F8" s="12" t="s">
        <v>62</v>
      </c>
      <c r="G8" s="12" t="s">
        <v>64</v>
      </c>
      <c r="H8" s="12" t="s">
        <v>65</v>
      </c>
    </row>
    <row r="9" spans="1:8" x14ac:dyDescent="0.25">
      <c r="B9" s="9" t="s">
        <v>125</v>
      </c>
      <c r="C9" s="9" t="s">
        <v>5</v>
      </c>
      <c r="D9" s="9">
        <v>0</v>
      </c>
      <c r="E9" s="9">
        <v>-12</v>
      </c>
      <c r="F9" s="9">
        <v>32</v>
      </c>
      <c r="G9" s="9">
        <v>12</v>
      </c>
      <c r="H9" s="9">
        <v>1E+30</v>
      </c>
    </row>
    <row r="10" spans="1:8" x14ac:dyDescent="0.25">
      <c r="B10" s="9" t="s">
        <v>126</v>
      </c>
      <c r="C10" s="9" t="s">
        <v>6</v>
      </c>
      <c r="D10" s="9">
        <v>1</v>
      </c>
      <c r="E10" s="9">
        <v>0</v>
      </c>
      <c r="F10" s="9">
        <v>38</v>
      </c>
      <c r="G10" s="9">
        <v>1E+30</v>
      </c>
      <c r="H10" s="9">
        <v>1</v>
      </c>
    </row>
    <row r="11" spans="1:8" x14ac:dyDescent="0.25">
      <c r="B11" s="9" t="s">
        <v>127</v>
      </c>
      <c r="C11" s="9" t="s">
        <v>7</v>
      </c>
      <c r="D11" s="9">
        <v>0</v>
      </c>
      <c r="E11" s="9">
        <v>0</v>
      </c>
      <c r="F11" s="9">
        <v>40</v>
      </c>
      <c r="G11" s="9">
        <v>1</v>
      </c>
      <c r="H11" s="9">
        <v>2</v>
      </c>
    </row>
    <row r="12" spans="1:8" x14ac:dyDescent="0.25">
      <c r="B12" s="9" t="s">
        <v>128</v>
      </c>
      <c r="C12" s="9" t="s">
        <v>29</v>
      </c>
      <c r="D12" s="9">
        <v>0</v>
      </c>
      <c r="E12" s="9">
        <v>-7</v>
      </c>
      <c r="F12" s="9">
        <v>28</v>
      </c>
      <c r="G12" s="9">
        <v>7</v>
      </c>
      <c r="H12" s="9">
        <v>1E+30</v>
      </c>
    </row>
    <row r="13" spans="1:8" x14ac:dyDescent="0.25">
      <c r="B13" s="9" t="s">
        <v>129</v>
      </c>
      <c r="C13" s="9" t="s">
        <v>30</v>
      </c>
      <c r="D13" s="9">
        <v>0</v>
      </c>
      <c r="E13" s="9">
        <v>0</v>
      </c>
      <c r="F13" s="9">
        <v>40</v>
      </c>
      <c r="G13" s="9">
        <v>2</v>
      </c>
      <c r="H13" s="9">
        <v>1</v>
      </c>
    </row>
    <row r="14" spans="1:8" x14ac:dyDescent="0.25">
      <c r="B14" s="9" t="s">
        <v>130</v>
      </c>
      <c r="C14" s="9" t="s">
        <v>5</v>
      </c>
      <c r="D14" s="9">
        <v>0</v>
      </c>
      <c r="E14" s="9">
        <v>0</v>
      </c>
      <c r="F14" s="9">
        <v>40</v>
      </c>
      <c r="G14" s="9">
        <v>0</v>
      </c>
      <c r="H14" s="9">
        <v>12</v>
      </c>
    </row>
    <row r="15" spans="1:8" x14ac:dyDescent="0.25">
      <c r="B15" s="9" t="s">
        <v>131</v>
      </c>
      <c r="C15" s="9" t="s">
        <v>6</v>
      </c>
      <c r="D15" s="9">
        <v>0</v>
      </c>
      <c r="E15" s="9">
        <v>-10</v>
      </c>
      <c r="F15" s="9">
        <v>24</v>
      </c>
      <c r="G15" s="9">
        <v>10</v>
      </c>
      <c r="H15" s="9">
        <v>1E+30</v>
      </c>
    </row>
    <row r="16" spans="1:8" x14ac:dyDescent="0.25">
      <c r="B16" s="9" t="s">
        <v>132</v>
      </c>
      <c r="C16" s="9" t="s">
        <v>7</v>
      </c>
      <c r="D16" s="9">
        <v>0</v>
      </c>
      <c r="E16" s="9">
        <v>-8</v>
      </c>
      <c r="F16" s="9">
        <v>28</v>
      </c>
      <c r="G16" s="9">
        <v>8</v>
      </c>
      <c r="H16" s="9">
        <v>1E+30</v>
      </c>
    </row>
    <row r="17" spans="2:8" x14ac:dyDescent="0.25">
      <c r="B17" s="9" t="s">
        <v>133</v>
      </c>
      <c r="C17" s="9" t="s">
        <v>29</v>
      </c>
      <c r="D17" s="9">
        <v>0</v>
      </c>
      <c r="E17" s="9">
        <v>-10</v>
      </c>
      <c r="F17" s="9">
        <v>21</v>
      </c>
      <c r="G17" s="9">
        <v>10</v>
      </c>
      <c r="H17" s="9">
        <v>1E+30</v>
      </c>
    </row>
    <row r="18" spans="2:8" x14ac:dyDescent="0.25">
      <c r="B18" s="9" t="s">
        <v>134</v>
      </c>
      <c r="C18" s="9" t="s">
        <v>30</v>
      </c>
      <c r="D18" s="9">
        <v>1</v>
      </c>
      <c r="E18" s="9">
        <v>0</v>
      </c>
      <c r="F18" s="9">
        <v>36</v>
      </c>
      <c r="G18" s="9">
        <v>12</v>
      </c>
      <c r="H18" s="9">
        <v>0</v>
      </c>
    </row>
    <row r="19" spans="2:8" x14ac:dyDescent="0.25">
      <c r="B19" s="9" t="s">
        <v>135</v>
      </c>
      <c r="C19" s="9" t="s">
        <v>5</v>
      </c>
      <c r="D19" s="9">
        <v>1</v>
      </c>
      <c r="E19" s="9">
        <v>0</v>
      </c>
      <c r="F19" s="9">
        <v>41</v>
      </c>
      <c r="G19" s="9">
        <v>1E+30</v>
      </c>
      <c r="H19" s="9">
        <v>0</v>
      </c>
    </row>
    <row r="20" spans="2:8" x14ac:dyDescent="0.25">
      <c r="B20" s="9" t="s">
        <v>136</v>
      </c>
      <c r="C20" s="9" t="s">
        <v>6</v>
      </c>
      <c r="D20" s="9">
        <v>0</v>
      </c>
      <c r="E20" s="9">
        <v>-8</v>
      </c>
      <c r="F20" s="9">
        <v>27</v>
      </c>
      <c r="G20" s="9">
        <v>8</v>
      </c>
      <c r="H20" s="9">
        <v>1E+30</v>
      </c>
    </row>
    <row r="21" spans="2:8" x14ac:dyDescent="0.25">
      <c r="B21" s="9" t="s">
        <v>137</v>
      </c>
      <c r="C21" s="9" t="s">
        <v>7</v>
      </c>
      <c r="D21" s="9">
        <v>0</v>
      </c>
      <c r="E21" s="9">
        <v>-4</v>
      </c>
      <c r="F21" s="9">
        <v>33</v>
      </c>
      <c r="G21" s="9">
        <v>4</v>
      </c>
      <c r="H21" s="9">
        <v>1E+30</v>
      </c>
    </row>
    <row r="22" spans="2:8" x14ac:dyDescent="0.25">
      <c r="B22" s="9" t="s">
        <v>138</v>
      </c>
      <c r="C22" s="9" t="s">
        <v>29</v>
      </c>
      <c r="D22" s="9">
        <v>0</v>
      </c>
      <c r="E22" s="9">
        <v>-2</v>
      </c>
      <c r="F22" s="9">
        <v>30</v>
      </c>
      <c r="G22" s="9">
        <v>2</v>
      </c>
      <c r="H22" s="9">
        <v>1E+30</v>
      </c>
    </row>
    <row r="23" spans="2:8" x14ac:dyDescent="0.25">
      <c r="B23" s="9" t="s">
        <v>139</v>
      </c>
      <c r="C23" s="9" t="s">
        <v>30</v>
      </c>
      <c r="D23" s="9">
        <v>0</v>
      </c>
      <c r="E23" s="9">
        <v>0</v>
      </c>
      <c r="F23" s="9">
        <v>37</v>
      </c>
      <c r="G23" s="9">
        <v>0</v>
      </c>
      <c r="H23" s="9">
        <v>1E+30</v>
      </c>
    </row>
    <row r="24" spans="2:8" x14ac:dyDescent="0.25">
      <c r="B24" s="9" t="s">
        <v>140</v>
      </c>
      <c r="C24" s="9" t="s">
        <v>5</v>
      </c>
      <c r="D24" s="9">
        <v>0</v>
      </c>
      <c r="E24" s="9">
        <v>-23</v>
      </c>
      <c r="F24" s="9">
        <v>22</v>
      </c>
      <c r="G24" s="9">
        <v>23</v>
      </c>
      <c r="H24" s="9">
        <v>1E+30</v>
      </c>
    </row>
    <row r="25" spans="2:8" x14ac:dyDescent="0.25">
      <c r="B25" s="9" t="s">
        <v>141</v>
      </c>
      <c r="C25" s="9" t="s">
        <v>6</v>
      </c>
      <c r="D25" s="9">
        <v>0</v>
      </c>
      <c r="E25" s="9">
        <v>-1</v>
      </c>
      <c r="F25" s="9">
        <v>38</v>
      </c>
      <c r="G25" s="9">
        <v>1</v>
      </c>
      <c r="H25" s="9">
        <v>1E+30</v>
      </c>
    </row>
    <row r="26" spans="2:8" x14ac:dyDescent="0.25">
      <c r="B26" s="9" t="s">
        <v>142</v>
      </c>
      <c r="C26" s="9" t="s">
        <v>7</v>
      </c>
      <c r="D26" s="9">
        <v>0</v>
      </c>
      <c r="E26" s="9">
        <v>0</v>
      </c>
      <c r="F26" s="9">
        <v>41</v>
      </c>
      <c r="G26" s="9">
        <v>0</v>
      </c>
      <c r="H26" s="9">
        <v>1E+30</v>
      </c>
    </row>
    <row r="27" spans="2:8" x14ac:dyDescent="0.25">
      <c r="B27" s="9" t="s">
        <v>143</v>
      </c>
      <c r="C27" s="9" t="s">
        <v>29</v>
      </c>
      <c r="D27" s="9">
        <v>1</v>
      </c>
      <c r="E27" s="9">
        <v>0</v>
      </c>
      <c r="F27" s="9">
        <v>36</v>
      </c>
      <c r="G27" s="9">
        <v>1E+30</v>
      </c>
      <c r="H27" s="9">
        <v>0</v>
      </c>
    </row>
    <row r="28" spans="2:8" x14ac:dyDescent="0.25">
      <c r="B28" s="9" t="s">
        <v>144</v>
      </c>
      <c r="C28" s="9" t="s">
        <v>30</v>
      </c>
      <c r="D28" s="9">
        <v>0</v>
      </c>
      <c r="E28" s="9">
        <v>-5</v>
      </c>
      <c r="F28" s="9">
        <v>36</v>
      </c>
      <c r="G28" s="9">
        <v>5</v>
      </c>
      <c r="H28" s="9">
        <v>1E+30</v>
      </c>
    </row>
    <row r="29" spans="2:8" x14ac:dyDescent="0.25">
      <c r="B29" s="9" t="s">
        <v>70</v>
      </c>
      <c r="C29" s="9" t="s">
        <v>5</v>
      </c>
      <c r="D29" s="9">
        <v>0</v>
      </c>
      <c r="E29" s="9">
        <v>-15</v>
      </c>
      <c r="F29" s="9">
        <v>29</v>
      </c>
      <c r="G29" s="9">
        <v>15</v>
      </c>
      <c r="H29" s="9">
        <v>1E+30</v>
      </c>
    </row>
    <row r="30" spans="2:8" x14ac:dyDescent="0.25">
      <c r="B30" s="9" t="s">
        <v>145</v>
      </c>
      <c r="C30" s="9" t="s">
        <v>6</v>
      </c>
      <c r="D30" s="9">
        <v>0</v>
      </c>
      <c r="E30" s="9">
        <v>-5</v>
      </c>
      <c r="F30" s="9">
        <v>33</v>
      </c>
      <c r="G30" s="9">
        <v>5</v>
      </c>
      <c r="H30" s="9">
        <v>1E+30</v>
      </c>
    </row>
    <row r="31" spans="2:8" x14ac:dyDescent="0.25">
      <c r="B31" s="9" t="s">
        <v>146</v>
      </c>
      <c r="C31" s="9" t="s">
        <v>7</v>
      </c>
      <c r="D31" s="9">
        <v>1</v>
      </c>
      <c r="E31" s="9">
        <v>0</v>
      </c>
      <c r="F31" s="9">
        <v>40</v>
      </c>
      <c r="G31" s="9">
        <v>2</v>
      </c>
      <c r="H31" s="9">
        <v>0</v>
      </c>
    </row>
    <row r="32" spans="2:8" x14ac:dyDescent="0.25">
      <c r="B32" s="9" t="s">
        <v>147</v>
      </c>
      <c r="C32" s="9" t="s">
        <v>29</v>
      </c>
      <c r="D32" s="9">
        <v>0</v>
      </c>
      <c r="E32" s="9">
        <v>0</v>
      </c>
      <c r="F32" s="9">
        <v>35</v>
      </c>
      <c r="G32" s="9">
        <v>0</v>
      </c>
      <c r="H32" s="9">
        <v>2</v>
      </c>
    </row>
    <row r="33" spans="1:8" ht="15.75" thickBot="1" x14ac:dyDescent="0.3">
      <c r="B33" s="10" t="s">
        <v>148</v>
      </c>
      <c r="C33" s="10" t="s">
        <v>30</v>
      </c>
      <c r="D33" s="10">
        <v>0</v>
      </c>
      <c r="E33" s="10">
        <v>-1</v>
      </c>
      <c r="F33" s="10">
        <v>39</v>
      </c>
      <c r="G33" s="10">
        <v>1</v>
      </c>
      <c r="H33" s="10">
        <v>1E+30</v>
      </c>
    </row>
    <row r="35" spans="1:8" ht="15.75" thickBot="1" x14ac:dyDescent="0.3">
      <c r="A35" t="s">
        <v>66</v>
      </c>
    </row>
    <row r="36" spans="1:8" x14ac:dyDescent="0.25">
      <c r="B36" s="11"/>
      <c r="C36" s="11"/>
      <c r="D36" s="11" t="s">
        <v>57</v>
      </c>
      <c r="E36" s="11" t="s">
        <v>67</v>
      </c>
      <c r="F36" s="11" t="s">
        <v>47</v>
      </c>
      <c r="G36" s="11" t="s">
        <v>63</v>
      </c>
      <c r="H36" s="11" t="s">
        <v>63</v>
      </c>
    </row>
    <row r="37" spans="1:8" ht="15.75" thickBot="1" x14ac:dyDescent="0.3">
      <c r="B37" s="12" t="s">
        <v>55</v>
      </c>
      <c r="C37" s="12" t="s">
        <v>56</v>
      </c>
      <c r="D37" s="12" t="s">
        <v>58</v>
      </c>
      <c r="E37" s="12" t="s">
        <v>68</v>
      </c>
      <c r="F37" s="12" t="s">
        <v>69</v>
      </c>
      <c r="G37" s="12" t="s">
        <v>64</v>
      </c>
      <c r="H37" s="12" t="s">
        <v>65</v>
      </c>
    </row>
    <row r="38" spans="1:8" x14ac:dyDescent="0.25">
      <c r="B38" s="9" t="s">
        <v>72</v>
      </c>
      <c r="C38" s="9" t="s">
        <v>149</v>
      </c>
      <c r="D38" s="9">
        <v>1</v>
      </c>
      <c r="E38" s="9">
        <v>45</v>
      </c>
      <c r="F38" s="9">
        <v>1</v>
      </c>
      <c r="G38" s="9">
        <v>0</v>
      </c>
      <c r="H38" s="9">
        <v>0</v>
      </c>
    </row>
    <row r="39" spans="1:8" x14ac:dyDescent="0.25">
      <c r="B39" s="9" t="s">
        <v>150</v>
      </c>
      <c r="C39" s="9" t="s">
        <v>151</v>
      </c>
      <c r="D39" s="9">
        <v>1</v>
      </c>
      <c r="E39" s="9">
        <v>39</v>
      </c>
      <c r="F39" s="9">
        <v>1</v>
      </c>
      <c r="G39" s="9">
        <v>0</v>
      </c>
      <c r="H39" s="9">
        <v>1</v>
      </c>
    </row>
    <row r="40" spans="1:8" x14ac:dyDescent="0.25">
      <c r="B40" s="9" t="s">
        <v>152</v>
      </c>
      <c r="C40" s="9" t="s">
        <v>153</v>
      </c>
      <c r="D40" s="9">
        <v>1</v>
      </c>
      <c r="E40" s="9">
        <v>41</v>
      </c>
      <c r="F40" s="9">
        <v>1</v>
      </c>
      <c r="G40" s="9">
        <v>0</v>
      </c>
      <c r="H40" s="9">
        <v>1</v>
      </c>
    </row>
    <row r="41" spans="1:8" x14ac:dyDescent="0.25">
      <c r="B41" s="9" t="s">
        <v>154</v>
      </c>
      <c r="C41" s="9" t="s">
        <v>155</v>
      </c>
      <c r="D41" s="9">
        <v>1</v>
      </c>
      <c r="E41" s="9">
        <v>36</v>
      </c>
      <c r="F41" s="9">
        <v>1</v>
      </c>
      <c r="G41" s="9">
        <v>0</v>
      </c>
      <c r="H41" s="9">
        <v>1</v>
      </c>
    </row>
    <row r="42" spans="1:8" x14ac:dyDescent="0.25">
      <c r="B42" s="9" t="s">
        <v>156</v>
      </c>
      <c r="C42" s="9" t="s">
        <v>157</v>
      </c>
      <c r="D42" s="9">
        <v>1</v>
      </c>
      <c r="E42" s="9">
        <v>41</v>
      </c>
      <c r="F42" s="9">
        <v>1</v>
      </c>
      <c r="G42" s="9">
        <v>0</v>
      </c>
      <c r="H42" s="9">
        <v>0</v>
      </c>
    </row>
    <row r="43" spans="1:8" x14ac:dyDescent="0.25">
      <c r="B43" s="9" t="s">
        <v>158</v>
      </c>
      <c r="C43" s="9" t="s">
        <v>81</v>
      </c>
      <c r="D43" s="9">
        <v>1</v>
      </c>
      <c r="E43" s="9">
        <v>-1</v>
      </c>
      <c r="F43" s="9">
        <v>1</v>
      </c>
      <c r="G43" s="9">
        <v>1</v>
      </c>
      <c r="H43" s="9">
        <v>0</v>
      </c>
    </row>
    <row r="44" spans="1:8" x14ac:dyDescent="0.25">
      <c r="B44" s="9" t="s">
        <v>159</v>
      </c>
      <c r="C44" s="9" t="s">
        <v>81</v>
      </c>
      <c r="D44" s="9">
        <v>1</v>
      </c>
      <c r="E44" s="9">
        <v>-5</v>
      </c>
      <c r="F44" s="9">
        <v>1</v>
      </c>
      <c r="G44" s="9">
        <v>0</v>
      </c>
      <c r="H44" s="9">
        <v>0</v>
      </c>
    </row>
    <row r="45" spans="1:8" x14ac:dyDescent="0.25">
      <c r="B45" s="9" t="s">
        <v>160</v>
      </c>
      <c r="C45" s="9" t="s">
        <v>81</v>
      </c>
      <c r="D45" s="9">
        <v>1</v>
      </c>
      <c r="E45" s="9">
        <v>-4</v>
      </c>
      <c r="F45" s="9">
        <v>1</v>
      </c>
      <c r="G45" s="9">
        <v>0</v>
      </c>
      <c r="H45" s="9">
        <v>0</v>
      </c>
    </row>
    <row r="46" spans="1:8" x14ac:dyDescent="0.25">
      <c r="B46" s="9" t="s">
        <v>161</v>
      </c>
      <c r="C46" s="9" t="s">
        <v>81</v>
      </c>
      <c r="D46" s="9">
        <v>1</v>
      </c>
      <c r="E46" s="9">
        <v>0</v>
      </c>
      <c r="F46" s="9">
        <v>1</v>
      </c>
      <c r="G46" s="9">
        <v>0</v>
      </c>
      <c r="H46" s="9">
        <v>1E+30</v>
      </c>
    </row>
    <row r="47" spans="1:8" ht="15.75" thickBot="1" x14ac:dyDescent="0.3">
      <c r="B47" s="10" t="s">
        <v>162</v>
      </c>
      <c r="C47" s="10" t="s">
        <v>81</v>
      </c>
      <c r="D47" s="10">
        <v>1</v>
      </c>
      <c r="E47" s="10">
        <v>-1</v>
      </c>
      <c r="F47" s="10">
        <v>1</v>
      </c>
      <c r="G47" s="10">
        <v>1</v>
      </c>
      <c r="H47" s="1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B492C-DBF9-4225-B549-DB1FB5E654E8}">
  <dimension ref="B2:M34"/>
  <sheetViews>
    <sheetView topLeftCell="A21" workbookViewId="0">
      <selection activeCell="J37" sqref="J37"/>
    </sheetView>
  </sheetViews>
  <sheetFormatPr defaultRowHeight="15" x14ac:dyDescent="0.25"/>
  <cols>
    <col min="2" max="2" width="11.85546875" customWidth="1"/>
    <col min="12" max="12" width="10.42578125" customWidth="1"/>
  </cols>
  <sheetData>
    <row r="2" spans="2:8" x14ac:dyDescent="0.25">
      <c r="B2" s="17" t="s">
        <v>26</v>
      </c>
      <c r="C2" s="17"/>
      <c r="D2" s="17"/>
      <c r="E2" s="17"/>
      <c r="F2" s="17"/>
      <c r="G2" s="17"/>
      <c r="H2" s="17"/>
    </row>
    <row r="3" spans="2:8" x14ac:dyDescent="0.25">
      <c r="B3" s="17"/>
      <c r="C3" s="17"/>
      <c r="D3" s="17"/>
      <c r="E3" s="17"/>
      <c r="F3" s="17"/>
      <c r="G3" s="17"/>
      <c r="H3" s="17"/>
    </row>
    <row r="4" spans="2:8" ht="23.45" customHeight="1" x14ac:dyDescent="0.25">
      <c r="B4" s="17"/>
      <c r="C4" s="17"/>
      <c r="D4" s="17"/>
      <c r="E4" s="17"/>
      <c r="F4" s="17"/>
      <c r="G4" s="17"/>
      <c r="H4" s="17"/>
    </row>
    <row r="5" spans="2:8" ht="25.15" customHeight="1" x14ac:dyDescent="0.25">
      <c r="B5" s="17"/>
      <c r="C5" s="17"/>
      <c r="D5" s="17"/>
      <c r="E5" s="17"/>
      <c r="F5" s="17"/>
      <c r="G5" s="17"/>
      <c r="H5" s="17"/>
    </row>
    <row r="7" spans="2:8" x14ac:dyDescent="0.25">
      <c r="B7" s="16" t="s">
        <v>27</v>
      </c>
      <c r="C7" s="16" t="s">
        <v>28</v>
      </c>
      <c r="D7" s="16"/>
      <c r="E7" s="16"/>
      <c r="F7" s="16"/>
      <c r="G7" s="16"/>
    </row>
    <row r="8" spans="2:8" x14ac:dyDescent="0.25">
      <c r="B8" s="16"/>
      <c r="C8" s="1" t="s">
        <v>5</v>
      </c>
      <c r="D8" s="1" t="s">
        <v>6</v>
      </c>
      <c r="E8" s="1" t="s">
        <v>7</v>
      </c>
      <c r="F8" s="1" t="s">
        <v>29</v>
      </c>
      <c r="G8" s="1" t="s">
        <v>30</v>
      </c>
    </row>
    <row r="9" spans="2:8" x14ac:dyDescent="0.25">
      <c r="B9" s="1">
        <v>1</v>
      </c>
      <c r="C9" s="1">
        <v>32</v>
      </c>
      <c r="D9" s="1">
        <v>38</v>
      </c>
      <c r="E9" s="1">
        <v>40</v>
      </c>
      <c r="F9" s="1">
        <v>28</v>
      </c>
      <c r="G9" s="1">
        <v>40</v>
      </c>
    </row>
    <row r="10" spans="2:8" x14ac:dyDescent="0.25">
      <c r="B10" s="1">
        <v>2</v>
      </c>
      <c r="C10" s="1">
        <v>40</v>
      </c>
      <c r="D10" s="1">
        <v>24</v>
      </c>
      <c r="E10" s="1">
        <v>28</v>
      </c>
      <c r="F10" s="1">
        <v>21</v>
      </c>
      <c r="G10" s="1">
        <v>36</v>
      </c>
    </row>
    <row r="11" spans="2:8" x14ac:dyDescent="0.25">
      <c r="B11" s="1">
        <v>3</v>
      </c>
      <c r="C11" s="1">
        <v>41</v>
      </c>
      <c r="D11" s="1">
        <v>27</v>
      </c>
      <c r="E11" s="1">
        <v>33</v>
      </c>
      <c r="F11" s="1">
        <v>30</v>
      </c>
      <c r="G11" s="1">
        <v>37</v>
      </c>
    </row>
    <row r="12" spans="2:8" x14ac:dyDescent="0.25">
      <c r="B12" s="1">
        <v>4</v>
      </c>
      <c r="C12" s="1">
        <v>22</v>
      </c>
      <c r="D12" s="1">
        <v>38</v>
      </c>
      <c r="E12" s="1">
        <v>41</v>
      </c>
      <c r="F12" s="1">
        <v>36</v>
      </c>
      <c r="G12" s="1">
        <v>36</v>
      </c>
    </row>
    <row r="13" spans="2:8" x14ac:dyDescent="0.25">
      <c r="B13" s="1">
        <v>5</v>
      </c>
      <c r="C13" s="1">
        <v>29</v>
      </c>
      <c r="D13" s="1">
        <v>33</v>
      </c>
      <c r="E13" s="1">
        <v>40</v>
      </c>
      <c r="F13" s="1">
        <v>35</v>
      </c>
      <c r="G13" s="1">
        <v>39</v>
      </c>
    </row>
    <row r="15" spans="2:8" x14ac:dyDescent="0.25">
      <c r="B15" t="s">
        <v>80</v>
      </c>
    </row>
    <row r="17" spans="2:13" x14ac:dyDescent="0.25">
      <c r="B17" s="16" t="s">
        <v>27</v>
      </c>
      <c r="C17" s="16" t="s">
        <v>28</v>
      </c>
      <c r="D17" s="16"/>
      <c r="E17" s="16"/>
      <c r="F17" s="16"/>
      <c r="G17" s="16"/>
    </row>
    <row r="18" spans="2:13" x14ac:dyDescent="0.25">
      <c r="B18" s="16"/>
      <c r="C18" s="1" t="s">
        <v>5</v>
      </c>
      <c r="D18" s="1" t="s">
        <v>6</v>
      </c>
      <c r="E18" s="1" t="s">
        <v>7</v>
      </c>
      <c r="F18" s="1" t="s">
        <v>29</v>
      </c>
      <c r="G18" s="1" t="s">
        <v>30</v>
      </c>
      <c r="H18" s="14" t="s">
        <v>81</v>
      </c>
    </row>
    <row r="19" spans="2:13" x14ac:dyDescent="0.25">
      <c r="B19" s="1">
        <v>1</v>
      </c>
      <c r="C19" s="1">
        <v>0</v>
      </c>
      <c r="D19" s="1">
        <v>1</v>
      </c>
      <c r="E19" s="1">
        <v>0</v>
      </c>
      <c r="F19" s="1">
        <v>0</v>
      </c>
      <c r="G19" s="1">
        <v>0</v>
      </c>
      <c r="H19">
        <f>SUM(C19:G19)</f>
        <v>1</v>
      </c>
      <c r="I19">
        <v>1</v>
      </c>
    </row>
    <row r="20" spans="2:13" x14ac:dyDescent="0.25">
      <c r="B20" s="1">
        <v>2</v>
      </c>
      <c r="C20" s="1">
        <v>0</v>
      </c>
      <c r="D20" s="1">
        <v>0</v>
      </c>
      <c r="E20" s="1">
        <v>0</v>
      </c>
      <c r="F20" s="1">
        <v>0</v>
      </c>
      <c r="G20" s="1">
        <v>1</v>
      </c>
      <c r="H20">
        <f t="shared" ref="H20:H23" si="0">SUM(C20:G20)</f>
        <v>1</v>
      </c>
      <c r="I20">
        <v>1</v>
      </c>
    </row>
    <row r="21" spans="2:13" x14ac:dyDescent="0.25">
      <c r="B21" s="1">
        <v>3</v>
      </c>
      <c r="C21" s="1">
        <v>1</v>
      </c>
      <c r="D21" s="1">
        <v>0</v>
      </c>
      <c r="E21" s="1">
        <v>0</v>
      </c>
      <c r="F21" s="1">
        <v>0</v>
      </c>
      <c r="G21" s="1">
        <v>0</v>
      </c>
      <c r="H21">
        <f t="shared" si="0"/>
        <v>1</v>
      </c>
      <c r="I21">
        <v>1</v>
      </c>
    </row>
    <row r="22" spans="2:13" x14ac:dyDescent="0.25">
      <c r="B22" s="1">
        <v>4</v>
      </c>
      <c r="C22" s="1">
        <v>0</v>
      </c>
      <c r="D22" s="1">
        <v>0</v>
      </c>
      <c r="E22" s="1">
        <v>0</v>
      </c>
      <c r="F22" s="1">
        <v>1</v>
      </c>
      <c r="G22" s="1">
        <v>0</v>
      </c>
      <c r="H22">
        <f t="shared" si="0"/>
        <v>1</v>
      </c>
      <c r="I22">
        <v>1</v>
      </c>
    </row>
    <row r="23" spans="2:13" x14ac:dyDescent="0.25">
      <c r="B23" s="1">
        <v>5</v>
      </c>
      <c r="C23" s="1">
        <v>0</v>
      </c>
      <c r="D23" s="1">
        <v>0</v>
      </c>
      <c r="E23" s="1">
        <v>1</v>
      </c>
      <c r="F23" s="1">
        <v>0</v>
      </c>
      <c r="G23" s="1">
        <v>0</v>
      </c>
      <c r="H23">
        <f t="shared" si="0"/>
        <v>1</v>
      </c>
      <c r="I23">
        <v>1</v>
      </c>
    </row>
    <row r="24" spans="2:13" x14ac:dyDescent="0.25">
      <c r="B24" t="s">
        <v>82</v>
      </c>
      <c r="C24">
        <f>SUM(C19:C23)</f>
        <v>1</v>
      </c>
      <c r="D24">
        <f t="shared" ref="D24:G24" si="1">SUM(D19:D23)</f>
        <v>1</v>
      </c>
      <c r="E24">
        <f t="shared" si="1"/>
        <v>1</v>
      </c>
      <c r="F24">
        <f t="shared" si="1"/>
        <v>1</v>
      </c>
      <c r="G24">
        <f t="shared" si="1"/>
        <v>1</v>
      </c>
    </row>
    <row r="25" spans="2:13" x14ac:dyDescent="0.25">
      <c r="C25">
        <v>1</v>
      </c>
      <c r="D25">
        <v>1</v>
      </c>
      <c r="E25">
        <v>1</v>
      </c>
      <c r="F25">
        <v>1</v>
      </c>
      <c r="G25">
        <v>1</v>
      </c>
    </row>
    <row r="26" spans="2:13" x14ac:dyDescent="0.25">
      <c r="L26" s="2" t="s">
        <v>176</v>
      </c>
      <c r="M26" s="2" t="s">
        <v>177</v>
      </c>
    </row>
    <row r="27" spans="2:13" x14ac:dyDescent="0.25">
      <c r="B27" t="s">
        <v>61</v>
      </c>
      <c r="C27" s="13">
        <f>SUMPRODUCT(C9:G13,C19:G23)</f>
        <v>191</v>
      </c>
      <c r="L27" s="2">
        <v>1</v>
      </c>
      <c r="M27" s="21" t="s">
        <v>6</v>
      </c>
    </row>
    <row r="28" spans="2:13" x14ac:dyDescent="0.25">
      <c r="L28" s="2">
        <v>2</v>
      </c>
      <c r="M28" s="21" t="s">
        <v>30</v>
      </c>
    </row>
    <row r="29" spans="2:13" x14ac:dyDescent="0.25">
      <c r="L29" s="2">
        <v>3</v>
      </c>
      <c r="M29" s="21" t="s">
        <v>5</v>
      </c>
    </row>
    <row r="30" spans="2:13" x14ac:dyDescent="0.25">
      <c r="L30" s="2">
        <v>4</v>
      </c>
      <c r="M30" s="21" t="s">
        <v>29</v>
      </c>
    </row>
    <row r="31" spans="2:13" x14ac:dyDescent="0.25">
      <c r="L31" s="2">
        <v>5</v>
      </c>
      <c r="M31" s="21" t="s">
        <v>7</v>
      </c>
    </row>
    <row r="32" spans="2:13" x14ac:dyDescent="0.25">
      <c r="B32" s="20" t="s">
        <v>80</v>
      </c>
    </row>
    <row r="34" spans="2:2" x14ac:dyDescent="0.25">
      <c r="B34" t="s">
        <v>175</v>
      </c>
    </row>
  </sheetData>
  <mergeCells count="5">
    <mergeCell ref="B2:H5"/>
    <mergeCell ref="C7:G7"/>
    <mergeCell ref="B7:B8"/>
    <mergeCell ref="B17:B18"/>
    <mergeCell ref="C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Rubrics </vt:lpstr>
      <vt:lpstr>Sensitivity Report 1</vt:lpstr>
      <vt:lpstr>LPP Problem 1</vt:lpstr>
      <vt:lpstr>Sensitivity Report 2</vt:lpstr>
      <vt:lpstr>Transportation Problem 2</vt:lpstr>
      <vt:lpstr>Sensitivity Report 3</vt:lpstr>
      <vt:lpstr>Assignement Problem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Bhanushali</dc:creator>
  <cp:lastModifiedBy>Yash Mohite</cp:lastModifiedBy>
  <dcterms:created xsi:type="dcterms:W3CDTF">2021-08-06T09:45:49Z</dcterms:created>
  <dcterms:modified xsi:type="dcterms:W3CDTF">2022-10-24T13:16:36Z</dcterms:modified>
</cp:coreProperties>
</file>