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Vikram Patil\Desktop\MMS Notes\sem 2\Operation Research\LPP\"/>
    </mc:Choice>
  </mc:AlternateContent>
  <xr:revisionPtr revIDLastSave="0" documentId="13_ncr:1_{A3DB27CC-D6AF-4BCE-9254-36E5EEE47E2D}" xr6:coauthVersionLast="47" xr6:coauthVersionMax="47" xr10:uidLastSave="{00000000-0000-0000-0000-000000000000}"/>
  <bookViews>
    <workbookView xWindow="-120" yWindow="-120" windowWidth="20730" windowHeight="11160" activeTab="3" xr2:uid="{3787B2C4-1FCB-4E3B-9067-EF82B46D322A}"/>
  </bookViews>
  <sheets>
    <sheet name="Chair And Table" sheetId="1" r:id="rId1"/>
    <sheet name="Sensitivity Report 1" sheetId="3" r:id="rId2"/>
    <sheet name="Sheet2" sheetId="4" r:id="rId3"/>
    <sheet name="Sheet3" sheetId="5" r:id="rId4"/>
    <sheet name="AIr plane " sheetId="2" r:id="rId5"/>
  </sheets>
  <definedNames>
    <definedName name="solver_adj" localSheetId="4" hidden="1">'AIr plane '!$C$5:$C$6</definedName>
    <definedName name="solver_adj" localSheetId="0" hidden="1">'Chair And Table'!$C$6:$C$7</definedName>
    <definedName name="solver_cvg" localSheetId="4" hidden="1">0.0001</definedName>
    <definedName name="solver_cvg" localSheetId="0" hidden="1">0.0001</definedName>
    <definedName name="solver_drv" localSheetId="4" hidden="1">1</definedName>
    <definedName name="solver_drv" localSheetId="0" hidden="1">1</definedName>
    <definedName name="solver_eng" localSheetId="4" hidden="1">2</definedName>
    <definedName name="solver_eng" localSheetId="0" hidden="1">2</definedName>
    <definedName name="solver_est" localSheetId="4" hidden="1">1</definedName>
    <definedName name="solver_est" localSheetId="0" hidden="1">1</definedName>
    <definedName name="solver_itr" localSheetId="4" hidden="1">2147483647</definedName>
    <definedName name="solver_itr" localSheetId="0" hidden="1">2147483647</definedName>
    <definedName name="solver_lhs1" localSheetId="4" hidden="1">'AIr plane '!$B$15:$B$16</definedName>
    <definedName name="solver_lhs1" localSheetId="0" hidden="1">'Chair And Table'!$C$12</definedName>
    <definedName name="solver_lhs2" localSheetId="4" hidden="1">'AIr plane '!$B$17</definedName>
    <definedName name="solver_lhs2" localSheetId="0" hidden="1">'Chair And Table'!$C$13</definedName>
    <definedName name="solver_mip" localSheetId="4" hidden="1">2147483647</definedName>
    <definedName name="solver_mip" localSheetId="0" hidden="1">2147483647</definedName>
    <definedName name="solver_mni" localSheetId="4" hidden="1">30</definedName>
    <definedName name="solver_mni" localSheetId="0" hidden="1">30</definedName>
    <definedName name="solver_mrt" localSheetId="4" hidden="1">0.075</definedName>
    <definedName name="solver_mrt" localSheetId="0" hidden="1">0.075</definedName>
    <definedName name="solver_msl" localSheetId="4" hidden="1">2</definedName>
    <definedName name="solver_msl" localSheetId="0" hidden="1">2</definedName>
    <definedName name="solver_neg" localSheetId="4" hidden="1">1</definedName>
    <definedName name="solver_neg" localSheetId="0" hidden="1">1</definedName>
    <definedName name="solver_nod" localSheetId="4" hidden="1">2147483647</definedName>
    <definedName name="solver_nod" localSheetId="0" hidden="1">2147483647</definedName>
    <definedName name="solver_num" localSheetId="4" hidden="1">2</definedName>
    <definedName name="solver_num" localSheetId="0" hidden="1">2</definedName>
    <definedName name="solver_nwt" localSheetId="4" hidden="1">1</definedName>
    <definedName name="solver_nwt" localSheetId="0" hidden="1">1</definedName>
    <definedName name="solver_opt" localSheetId="4" hidden="1">'AIr plane '!$C$9</definedName>
    <definedName name="solver_opt" localSheetId="0" hidden="1">'Chair And Table'!$C$9</definedName>
    <definedName name="solver_pre" localSheetId="4" hidden="1">0.000001</definedName>
    <definedName name="solver_pre" localSheetId="0" hidden="1">0.000001</definedName>
    <definedName name="solver_rbv" localSheetId="4" hidden="1">1</definedName>
    <definedName name="solver_rbv" localSheetId="0" hidden="1">1</definedName>
    <definedName name="solver_rel1" localSheetId="4" hidden="1">3</definedName>
    <definedName name="solver_rel1" localSheetId="0" hidden="1">1</definedName>
    <definedName name="solver_rel2" localSheetId="4" hidden="1">1</definedName>
    <definedName name="solver_rel2" localSheetId="0" hidden="1">1</definedName>
    <definedName name="solver_rhs1" localSheetId="4" hidden="1">'AIr plane '!$D$15:$D$16</definedName>
    <definedName name="solver_rhs1" localSheetId="0" hidden="1">'Chair And Table'!$E$12</definedName>
    <definedName name="solver_rhs2" localSheetId="4" hidden="1">'AIr plane '!$D$17</definedName>
    <definedName name="solver_rhs2" localSheetId="0" hidden="1">'Chair And Table'!$E$13</definedName>
    <definedName name="solver_rlx" localSheetId="4" hidden="1">2</definedName>
    <definedName name="solver_rlx" localSheetId="0" hidden="1">2</definedName>
    <definedName name="solver_rsd" localSheetId="4" hidden="1">0</definedName>
    <definedName name="solver_rsd" localSheetId="0" hidden="1">0</definedName>
    <definedName name="solver_scl" localSheetId="4" hidden="1">1</definedName>
    <definedName name="solver_scl" localSheetId="0" hidden="1">1</definedName>
    <definedName name="solver_sho" localSheetId="4" hidden="1">2</definedName>
    <definedName name="solver_sho" localSheetId="0" hidden="1">2</definedName>
    <definedName name="solver_ssz" localSheetId="4" hidden="1">100</definedName>
    <definedName name="solver_ssz" localSheetId="0" hidden="1">100</definedName>
    <definedName name="solver_tim" localSheetId="4" hidden="1">2147483647</definedName>
    <definedName name="solver_tim" localSheetId="0" hidden="1">2147483647</definedName>
    <definedName name="solver_tol" localSheetId="4" hidden="1">0.01</definedName>
    <definedName name="solver_tol" localSheetId="0" hidden="1">0.01</definedName>
    <definedName name="solver_typ" localSheetId="4" hidden="1">1</definedName>
    <definedName name="solver_typ" localSheetId="0" hidden="1">1</definedName>
    <definedName name="solver_val" localSheetId="4" hidden="1">0</definedName>
    <definedName name="solver_val" localSheetId="0" hidden="1">0</definedName>
    <definedName name="solver_ver" localSheetId="4" hidden="1">3</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1" i="4" l="1"/>
  <c r="E15" i="3"/>
  <c r="B17" i="2"/>
  <c r="B16" i="2"/>
  <c r="B15" i="2"/>
  <c r="C9" i="2"/>
  <c r="C13" i="1"/>
  <c r="C12" i="1"/>
  <c r="C9" i="1"/>
</calcChain>
</file>

<file path=xl/sharedStrings.xml><?xml version="1.0" encoding="utf-8"?>
<sst xmlns="http://schemas.openxmlformats.org/spreadsheetml/2006/main" count="112" uniqueCount="81">
  <si>
    <t xml:space="preserve">A dealer deals in only two items–tables and chairs. He has Rs 50,000 to invest and has storage space of at most 60 pieces. A table costs Rs 2500 and a chair Rs 500. He estimates that from the sale of one table, he can make a profit of Rs 250 and that from the sale of one chair a profit of Rs 75. He wants to know how many tables and chairs he should buy from the available money so as to maximize his total profit, assuming that he can sell all the items which he buys. </t>
  </si>
  <si>
    <t>Tables &amp; Chairs sum</t>
  </si>
  <si>
    <t>Variables</t>
  </si>
  <si>
    <t>X1</t>
  </si>
  <si>
    <t>X2</t>
  </si>
  <si>
    <t>Objective</t>
  </si>
  <si>
    <t>Maximization</t>
  </si>
  <si>
    <t>Constraints</t>
  </si>
  <si>
    <t>&lt;=</t>
  </si>
  <si>
    <t>An airline offers coach and first-class tickets. For the airline to be profitable, it must sell a minimum of 25 first-class tickets and a minimum of 40 coach tickets. The company makes a profit of $225 for each coach ticket and $200 for each first-class ticket. At most, the plane has a capacity of 150 travelers. How many of each ticket should be sold in order to maximize profits? Will optimum solution change in case estimated demand for number of coach tickets and number of first class tickets does not exceed 115 and 35 respectively. As a OR/DA executive what changes/decisions would you recommend to planning team taking demand constraint in to the consideration.</t>
  </si>
  <si>
    <t>table</t>
  </si>
  <si>
    <t>chairs</t>
  </si>
  <si>
    <t xml:space="preserve">variables </t>
  </si>
  <si>
    <t>Constrains</t>
  </si>
  <si>
    <t>Coach</t>
  </si>
  <si>
    <t>First Class</t>
  </si>
  <si>
    <t>&gt;=</t>
  </si>
  <si>
    <t>Microsoft Excel 16.0 Sensitivity Report</t>
  </si>
  <si>
    <t xml:space="preserve">Worksheet: [LPP.xlsx]AIr plane </t>
  </si>
  <si>
    <t>Report Created: 10/8/2022 8:44:04 PM</t>
  </si>
  <si>
    <t>Variable Cells</t>
  </si>
  <si>
    <t>Cell</t>
  </si>
  <si>
    <t>Name</t>
  </si>
  <si>
    <t>Final</t>
  </si>
  <si>
    <t>Value</t>
  </si>
  <si>
    <t>Reduced</t>
  </si>
  <si>
    <t>Cost</t>
  </si>
  <si>
    <t>Coefficient</t>
  </si>
  <si>
    <t>Allowable</t>
  </si>
  <si>
    <t>Increase</t>
  </si>
  <si>
    <t>Decrease</t>
  </si>
  <si>
    <t>Shadow</t>
  </si>
  <si>
    <t>Price</t>
  </si>
  <si>
    <t>Constraint</t>
  </si>
  <si>
    <t>R.H. Side</t>
  </si>
  <si>
    <t>$C$5</t>
  </si>
  <si>
    <t>$C$6</t>
  </si>
  <si>
    <t>$B$15</t>
  </si>
  <si>
    <t>$B$16</t>
  </si>
  <si>
    <t>$B$17</t>
  </si>
  <si>
    <t>FREQUENCY</t>
  </si>
  <si>
    <t>CUMULATIVE PROBABILITY</t>
  </si>
  <si>
    <t>day</t>
  </si>
  <si>
    <t>random no.</t>
  </si>
  <si>
    <t>Demand</t>
  </si>
  <si>
    <t>DAILY DEMAND</t>
  </si>
  <si>
    <t>PROBABILITY</t>
  </si>
  <si>
    <t>INTERVAL OF RANDOM NUMBERS</t>
  </si>
  <si>
    <t>01 through 05</t>
  </si>
  <si>
    <t>06 through 15</t>
  </si>
  <si>
    <t>16 through 35</t>
  </si>
  <si>
    <t>36 through 65</t>
  </si>
  <si>
    <t>66 through 85</t>
  </si>
  <si>
    <t>86 through 00</t>
  </si>
  <si>
    <t>DEMAND FOR</t>
  </si>
  <si>
    <t>ACE DRILL</t>
  </si>
  <si>
    <t>CUMULATIVE</t>
  </si>
  <si>
    <t>INTERVAL OF</t>
  </si>
  <si>
    <t>RANDOM NUMBERS</t>
  </si>
  <si>
    <t>36 through 75</t>
  </si>
  <si>
    <t>76 through 90</t>
  </si>
  <si>
    <t>91 through 00</t>
  </si>
  <si>
    <t>days</t>
  </si>
  <si>
    <t>LEAD TIME (DAYS)</t>
  </si>
  <si>
    <t xml:space="preserve">RANDOM-NUMBER INTERVAL </t>
  </si>
  <si>
    <t>01 through 20</t>
  </si>
  <si>
    <t>21 through 70</t>
  </si>
  <si>
    <t>71 through 00</t>
  </si>
  <si>
    <t>orders</t>
  </si>
  <si>
    <t>DAY</t>
  </si>
  <si>
    <t>UNITS</t>
  </si>
  <si>
    <t>BEGIN</t>
  </si>
  <si>
    <t>RANDOM NUMBER</t>
  </si>
  <si>
    <t>DEMAND</t>
  </si>
  <si>
    <t>ENDING INV</t>
  </si>
  <si>
    <t>LOST</t>
  </si>
  <si>
    <t>ORDER?</t>
  </si>
  <si>
    <t>RANDOM</t>
  </si>
  <si>
    <t>LEAD</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</si>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</sst>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8"/>
      <color rgb="FF231F20"/>
      <name val="Times New Roman"/>
      <family val="1"/>
    </font>
    <font>
      <sz val="14"/>
      <color rgb="FF231F20"/>
      <name val="Times New Roman"/>
      <family val="1"/>
    </font>
    <font>
      <b/>
      <u/>
      <sz val="11"/>
      <color theme="1"/>
      <name val="Calibri"/>
      <family val="2"/>
      <scheme val="minor"/>
    </font>
    <font>
      <b/>
      <sz val="11"/>
      <color indexed="18"/>
      <name val="Calibri"/>
      <family val="2"/>
      <scheme val="minor"/>
    </font>
    <font>
      <sz val="18"/>
      <color rgb="FF000000"/>
      <name val="Arial"/>
    </font>
    <font>
      <b/>
      <sz val="10"/>
      <color rgb="FFFFFFFF"/>
      <name val="Arial"/>
      <family val="2"/>
    </font>
    <font>
      <sz val="10"/>
      <color rgb="FF000000"/>
      <name val="Arial"/>
      <family val="2"/>
    </font>
    <font>
      <sz val="18"/>
      <color rgb="FF000000"/>
      <name val="Arial"/>
      <family val="2"/>
    </font>
    <font>
      <b/>
      <sz val="9"/>
      <color rgb="FFFFFFFF"/>
      <name val="Arial"/>
      <family val="2"/>
    </font>
    <font>
      <sz val="9"/>
      <color theme="1"/>
      <name val="Calibri"/>
      <family val="2"/>
      <scheme val="minor"/>
    </font>
    <font>
      <sz val="9"/>
      <color rgb="FF000000"/>
      <name val="Arial"/>
      <family val="2"/>
    </font>
    <font>
      <sz val="9"/>
      <name val="Arial"/>
      <family val="2"/>
    </font>
    <font>
      <sz val="10"/>
      <name val="Arial"/>
      <family val="2"/>
    </font>
  </fonts>
  <fills count="3">
    <fill>
      <patternFill patternType="none"/>
    </fill>
    <fill>
      <patternFill patternType="gray125"/>
    </fill>
    <fill>
      <patternFill patternType="solid">
        <fgColor rgb="FFD33320"/>
        <bgColor indexed="64"/>
      </patternFill>
    </fill>
  </fills>
  <borders count="22">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rgb="FFBFBFBF"/>
      </left>
      <right style="medium">
        <color rgb="FFBFBFBF"/>
      </right>
      <top style="medium">
        <color rgb="FFBFBFBF"/>
      </top>
      <bottom style="medium">
        <color rgb="FFBFBFBF"/>
      </bottom>
      <diagonal/>
    </border>
    <border>
      <left style="medium">
        <color rgb="FFBFBFBF"/>
      </left>
      <right/>
      <top style="medium">
        <color rgb="FFBFBFBF"/>
      </top>
      <bottom/>
      <diagonal/>
    </border>
    <border>
      <left/>
      <right style="medium">
        <color rgb="FFBFBFBF"/>
      </right>
      <top style="medium">
        <color rgb="FFBFBFBF"/>
      </top>
      <bottom/>
      <diagonal/>
    </border>
    <border>
      <left style="medium">
        <color rgb="FFBFBFBF"/>
      </left>
      <right/>
      <top/>
      <bottom/>
      <diagonal/>
    </border>
    <border>
      <left/>
      <right style="medium">
        <color rgb="FFBFBFBF"/>
      </right>
      <top/>
      <bottom/>
      <diagonal/>
    </border>
    <border>
      <left style="medium">
        <color rgb="FFBFBFBF"/>
      </left>
      <right/>
      <top/>
      <bottom style="medium">
        <color rgb="FFBFBFBF"/>
      </bottom>
      <diagonal/>
    </border>
    <border>
      <left/>
      <right style="medium">
        <color rgb="FFBFBFBF"/>
      </right>
      <top/>
      <bottom style="medium">
        <color rgb="FFBFBFBF"/>
      </bottom>
      <diagonal/>
    </border>
    <border>
      <left/>
      <right/>
      <top style="medium">
        <color rgb="FFBFBFBF"/>
      </top>
      <bottom/>
      <diagonal/>
    </border>
    <border>
      <left/>
      <right/>
      <top/>
      <bottom style="medium">
        <color rgb="FFBFBFBF"/>
      </bottom>
      <diagonal/>
    </border>
    <border>
      <left style="medium">
        <color rgb="FFBFBFBF"/>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right/>
      <top style="medium">
        <color rgb="FFBFBFBF"/>
      </top>
      <bottom style="medium">
        <color rgb="FF000000"/>
      </bottom>
      <diagonal/>
    </border>
    <border>
      <left style="medium">
        <color rgb="FFBFBFBF"/>
      </left>
      <right style="medium">
        <color rgb="FFBFBFBF"/>
      </right>
      <top style="medium">
        <color rgb="FFBFBFBF"/>
      </top>
      <bottom/>
      <diagonal/>
    </border>
    <border>
      <left style="medium">
        <color rgb="FFBFBFBF"/>
      </left>
      <right style="medium">
        <color rgb="FFBFBFBF"/>
      </right>
      <top/>
      <bottom style="medium">
        <color rgb="FFBFBFBF"/>
      </bottom>
      <diagonal/>
    </border>
    <border>
      <left/>
      <right/>
      <top style="medium">
        <color rgb="FF000000"/>
      </top>
      <bottom style="medium">
        <color rgb="FFBFBFBF"/>
      </bottom>
      <diagonal/>
    </border>
    <border>
      <left style="medium">
        <color rgb="FFBFBFBF"/>
      </left>
      <right style="medium">
        <color rgb="FFBFBFBF"/>
      </right>
      <top/>
      <bottom/>
      <diagonal/>
    </border>
  </borders>
  <cellStyleXfs count="1">
    <xf numFmtId="0" fontId="0" fillId="0" borderId="0"/>
  </cellStyleXfs>
  <cellXfs count="58">
    <xf numFmtId="0" fontId="0" fillId="0" borderId="0" xfId="0"/>
    <xf numFmtId="0" fontId="3" fillId="0" borderId="0" xfId="0" applyFont="1" applyAlignment="1">
      <alignment horizontal="left" vertical="center" readingOrder="1"/>
    </xf>
    <xf numFmtId="0" fontId="0" fillId="0" borderId="0" xfId="0" applyAlignment="1">
      <alignment horizontal="center"/>
    </xf>
    <xf numFmtId="0" fontId="2" fillId="0" borderId="0" xfId="0" applyFont="1" applyAlignment="1">
      <alignment horizontal="left" vertical="center" wrapText="1" readingOrder="1"/>
    </xf>
    <xf numFmtId="0" fontId="1" fillId="0" borderId="0" xfId="0" applyFont="1" applyAlignment="1">
      <alignment horizontal="center"/>
    </xf>
    <xf numFmtId="0" fontId="0" fillId="0" borderId="0" xfId="0" applyAlignment="1">
      <alignment vertical="top" wrapText="1"/>
    </xf>
    <xf numFmtId="0" fontId="4" fillId="0" borderId="0" xfId="0" applyFont="1" applyAlignment="1">
      <alignment horizontal="center"/>
    </xf>
    <xf numFmtId="0" fontId="1" fillId="0" borderId="0" xfId="0" applyFont="1"/>
    <xf numFmtId="0" fontId="0" fillId="0" borderId="3" xfId="0" applyFill="1" applyBorder="1" applyAlignment="1"/>
    <xf numFmtId="0" fontId="0" fillId="0" borderId="4" xfId="0" applyFill="1" applyBorder="1" applyAlignment="1"/>
    <xf numFmtId="0" fontId="5" fillId="0" borderId="1" xfId="0" applyFont="1" applyFill="1" applyBorder="1" applyAlignment="1">
      <alignment horizontal="center"/>
    </xf>
    <xf numFmtId="0" fontId="5" fillId="0" borderId="2" xfId="0" applyFont="1" applyFill="1" applyBorder="1" applyAlignment="1">
      <alignment horizontal="center"/>
    </xf>
    <xf numFmtId="0" fontId="6" fillId="0" borderId="14" xfId="0" applyFont="1" applyBorder="1" applyAlignment="1">
      <alignment vertical="center" wrapText="1" readingOrder="1"/>
    </xf>
    <xf numFmtId="0" fontId="6" fillId="0" borderId="15" xfId="0" applyFont="1" applyBorder="1" applyAlignment="1">
      <alignment vertical="center" wrapText="1" readingOrder="1"/>
    </xf>
    <xf numFmtId="0" fontId="7" fillId="2" borderId="5" xfId="0" applyFont="1" applyFill="1" applyBorder="1" applyAlignment="1">
      <alignment horizontal="center" vertical="center" wrapText="1" readingOrder="1"/>
    </xf>
    <xf numFmtId="0" fontId="7" fillId="2" borderId="14" xfId="0" applyFont="1" applyFill="1" applyBorder="1" applyAlignment="1">
      <alignment horizontal="center" vertical="center" wrapText="1" readingOrder="1"/>
    </xf>
    <xf numFmtId="0" fontId="7" fillId="2" borderId="15" xfId="0" applyFont="1" applyFill="1" applyBorder="1" applyAlignment="1">
      <alignment horizontal="center" vertical="center" wrapText="1" readingOrder="1"/>
    </xf>
    <xf numFmtId="0" fontId="8" fillId="0" borderId="5" xfId="0" applyFont="1" applyBorder="1" applyAlignment="1">
      <alignment horizontal="center" vertical="center" wrapText="1" readingOrder="1"/>
    </xf>
    <xf numFmtId="0" fontId="8" fillId="0" borderId="14" xfId="0" applyFont="1" applyBorder="1" applyAlignment="1">
      <alignment horizontal="center" vertical="center" wrapText="1" readingOrder="1"/>
    </xf>
    <xf numFmtId="0" fontId="8" fillId="0" borderId="15" xfId="0" applyFont="1" applyBorder="1" applyAlignment="1">
      <alignment horizontal="center" vertical="center" wrapText="1" readingOrder="1"/>
    </xf>
    <xf numFmtId="0" fontId="8" fillId="0" borderId="5" xfId="0" applyFont="1" applyBorder="1" applyAlignment="1">
      <alignment horizontal="left" vertical="center" wrapText="1" indent="1" readingOrder="1"/>
    </xf>
    <xf numFmtId="0" fontId="9" fillId="0" borderId="5" xfId="0" applyFont="1" applyBorder="1" applyAlignment="1">
      <alignment horizontal="center" vertical="center" wrapText="1" readingOrder="1"/>
    </xf>
    <xf numFmtId="0" fontId="10" fillId="2" borderId="21" xfId="0" applyFont="1" applyFill="1" applyBorder="1" applyAlignment="1">
      <alignment horizontal="center" vertical="center" wrapText="1" readingOrder="1"/>
    </xf>
    <xf numFmtId="0" fontId="10" fillId="2" borderId="8" xfId="0" applyFont="1" applyFill="1" applyBorder="1" applyAlignment="1">
      <alignment horizontal="center" vertical="center" wrapText="1" readingOrder="1"/>
    </xf>
    <xf numFmtId="0" fontId="10" fillId="2" borderId="0" xfId="0" applyFont="1" applyFill="1" applyBorder="1" applyAlignment="1">
      <alignment horizontal="center" vertical="center" wrapText="1" readingOrder="1"/>
    </xf>
    <xf numFmtId="0" fontId="10" fillId="2" borderId="9" xfId="0" applyFont="1" applyFill="1" applyBorder="1" applyAlignment="1">
      <alignment horizontal="center" vertical="center" wrapText="1" readingOrder="1"/>
    </xf>
    <xf numFmtId="0" fontId="10" fillId="2" borderId="19" xfId="0" applyFont="1" applyFill="1" applyBorder="1" applyAlignment="1">
      <alignment horizontal="center" vertical="center" wrapText="1" readingOrder="1"/>
    </xf>
    <xf numFmtId="0" fontId="11" fillId="2" borderId="10" xfId="0" applyFont="1" applyFill="1" applyBorder="1" applyAlignment="1">
      <alignment horizontal="center" wrapText="1"/>
    </xf>
    <xf numFmtId="0" fontId="11" fillId="2" borderId="13" xfId="0" applyFont="1" applyFill="1" applyBorder="1" applyAlignment="1">
      <alignment horizontal="center" wrapText="1"/>
    </xf>
    <xf numFmtId="0" fontId="11" fillId="2" borderId="11" xfId="0" applyFont="1" applyFill="1" applyBorder="1" applyAlignment="1">
      <alignment horizontal="center" wrapText="1"/>
    </xf>
    <xf numFmtId="0" fontId="12" fillId="0" borderId="5" xfId="0" applyFont="1" applyBorder="1" applyAlignment="1">
      <alignment horizontal="center" vertical="center" wrapText="1" readingOrder="1"/>
    </xf>
    <xf numFmtId="0" fontId="13" fillId="0" borderId="14" xfId="0" applyFont="1" applyBorder="1" applyAlignment="1">
      <alignment vertical="top" wrapText="1"/>
    </xf>
    <xf numFmtId="0" fontId="12" fillId="0" borderId="16" xfId="0" applyFont="1" applyBorder="1" applyAlignment="1">
      <alignment horizontal="right" vertical="center" wrapText="1" indent="1" readingOrder="1"/>
    </xf>
    <xf numFmtId="0" fontId="13" fillId="0" borderId="15" xfId="0" applyFont="1" applyBorder="1" applyAlignment="1">
      <alignment vertical="top" wrapText="1"/>
    </xf>
    <xf numFmtId="0" fontId="12" fillId="0" borderId="5" xfId="0" applyFont="1" applyBorder="1" applyAlignment="1">
      <alignment horizontal="left" vertical="center" wrapText="1" readingOrder="1"/>
    </xf>
    <xf numFmtId="0" fontId="12" fillId="0" borderId="17" xfId="0" applyFont="1" applyBorder="1" applyAlignment="1">
      <alignment horizontal="right" vertical="center" wrapText="1" indent="1" readingOrder="1"/>
    </xf>
    <xf numFmtId="0" fontId="13" fillId="0" borderId="5" xfId="0" applyFont="1" applyBorder="1" applyAlignment="1">
      <alignment vertical="top" wrapText="1"/>
    </xf>
    <xf numFmtId="0" fontId="12" fillId="0" borderId="20" xfId="0" applyFont="1" applyBorder="1" applyAlignment="1">
      <alignment horizontal="right" vertical="center" wrapText="1" indent="1" readingOrder="1"/>
    </xf>
    <xf numFmtId="0" fontId="12" fillId="0" borderId="15" xfId="0" applyFont="1" applyBorder="1" applyAlignment="1">
      <alignment horizontal="left" vertical="center" wrapText="1" readingOrder="1"/>
    </xf>
    <xf numFmtId="0" fontId="7" fillId="2" borderId="18" xfId="0" applyFont="1" applyFill="1" applyBorder="1" applyAlignment="1">
      <alignment horizontal="center" vertical="center" wrapText="1" readingOrder="1"/>
    </xf>
    <xf numFmtId="0" fontId="7" fillId="2" borderId="6" xfId="0" applyFont="1" applyFill="1" applyBorder="1" applyAlignment="1">
      <alignment horizontal="center" vertical="center" wrapText="1" readingOrder="1"/>
    </xf>
    <xf numFmtId="0" fontId="7" fillId="2" borderId="12" xfId="0" applyFont="1" applyFill="1" applyBorder="1" applyAlignment="1">
      <alignment horizontal="center" vertical="center" wrapText="1" readingOrder="1"/>
    </xf>
    <xf numFmtId="0" fontId="7" fillId="2" borderId="7" xfId="0" applyFont="1" applyFill="1" applyBorder="1" applyAlignment="1">
      <alignment horizontal="center" vertical="center" wrapText="1" readingOrder="1"/>
    </xf>
    <xf numFmtId="0" fontId="7" fillId="2" borderId="21" xfId="0" applyFont="1" applyFill="1" applyBorder="1" applyAlignment="1">
      <alignment horizontal="center" vertical="center" wrapText="1" readingOrder="1"/>
    </xf>
    <xf numFmtId="0" fontId="7" fillId="2" borderId="8" xfId="0" applyFont="1" applyFill="1" applyBorder="1" applyAlignment="1">
      <alignment horizontal="center" vertical="center" wrapText="1" readingOrder="1"/>
    </xf>
    <xf numFmtId="0" fontId="7" fillId="2" borderId="0" xfId="0" applyFont="1" applyFill="1" applyBorder="1" applyAlignment="1">
      <alignment horizontal="center" vertical="center" wrapText="1" readingOrder="1"/>
    </xf>
    <xf numFmtId="0" fontId="7" fillId="2" borderId="9" xfId="0" applyFont="1" applyFill="1" applyBorder="1" applyAlignment="1">
      <alignment horizontal="center" vertical="center" wrapText="1" readingOrder="1"/>
    </xf>
    <xf numFmtId="0" fontId="14" fillId="0" borderId="14" xfId="0" applyFont="1" applyBorder="1" applyAlignment="1">
      <alignment vertical="top" wrapText="1"/>
    </xf>
    <xf numFmtId="0" fontId="14" fillId="0" borderId="16" xfId="0" applyFont="1" applyBorder="1" applyAlignment="1">
      <alignment vertical="top" wrapText="1"/>
    </xf>
    <xf numFmtId="0" fontId="8" fillId="0" borderId="16" xfId="0" applyFont="1" applyBorder="1" applyAlignment="1">
      <alignment horizontal="right" vertical="center" wrapText="1" indent="1" readingOrder="1"/>
    </xf>
    <xf numFmtId="0" fontId="14" fillId="0" borderId="15" xfId="0" applyFont="1" applyBorder="1" applyAlignment="1">
      <alignment vertical="top" wrapText="1"/>
    </xf>
    <xf numFmtId="0" fontId="14" fillId="0" borderId="14" xfId="0" applyFont="1" applyBorder="1" applyAlignment="1">
      <alignment vertical="top" wrapText="1"/>
    </xf>
    <xf numFmtId="0" fontId="8" fillId="0" borderId="5" xfId="0" applyFont="1" applyBorder="1" applyAlignment="1">
      <alignment horizontal="left" vertical="center" wrapText="1" readingOrder="1"/>
    </xf>
    <xf numFmtId="0" fontId="8" fillId="0" borderId="17" xfId="0" applyFont="1" applyBorder="1" applyAlignment="1">
      <alignment horizontal="right" vertical="center" wrapText="1" indent="1" readingOrder="1"/>
    </xf>
    <xf numFmtId="0" fontId="14" fillId="0" borderId="5" xfId="0" applyFont="1" applyBorder="1" applyAlignment="1">
      <alignment horizontal="center" vertical="top" wrapText="1"/>
    </xf>
    <xf numFmtId="0" fontId="8" fillId="0" borderId="20" xfId="0" applyFont="1" applyBorder="1" applyAlignment="1">
      <alignment horizontal="right" vertical="center" wrapText="1" indent="1" readingOrder="1"/>
    </xf>
    <xf numFmtId="0" fontId="8" fillId="0" borderId="15" xfId="0" applyFont="1" applyBorder="1" applyAlignment="1">
      <alignment horizontal="left" vertical="center" wrapText="1" readingOrder="1"/>
    </xf>
    <xf numFmtId="0" fontId="14" fillId="0" borderId="5"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4D01C-CD3B-4F3F-8402-6A8DDAD94343}">
  <dimension ref="A1:E13"/>
  <sheetViews>
    <sheetView topLeftCell="A3" workbookViewId="0">
      <selection activeCell="C9" sqref="C9"/>
    </sheetView>
  </sheetViews>
  <sheetFormatPr defaultRowHeight="15" x14ac:dyDescent="0.25"/>
  <cols>
    <col min="1" max="1" width="110.5703125" customWidth="1"/>
  </cols>
  <sheetData>
    <row r="1" spans="1:5" ht="18.75" customHeight="1" x14ac:dyDescent="0.25">
      <c r="A1" s="1"/>
    </row>
    <row r="2" spans="1:5" ht="162.75" x14ac:dyDescent="0.25">
      <c r="A2" s="3" t="s">
        <v>0</v>
      </c>
    </row>
    <row r="4" spans="1:5" x14ac:dyDescent="0.25">
      <c r="A4" s="6" t="s">
        <v>1</v>
      </c>
      <c r="B4" s="6"/>
      <c r="C4" s="6"/>
      <c r="D4" s="6"/>
      <c r="E4" s="6"/>
    </row>
    <row r="5" spans="1:5" x14ac:dyDescent="0.25">
      <c r="B5" s="4" t="s">
        <v>2</v>
      </c>
      <c r="C5" s="2"/>
      <c r="D5" s="2"/>
      <c r="E5" s="2"/>
    </row>
    <row r="6" spans="1:5" x14ac:dyDescent="0.25">
      <c r="B6" s="2" t="s">
        <v>3</v>
      </c>
      <c r="C6" s="2">
        <v>10</v>
      </c>
      <c r="D6" s="2" t="s">
        <v>10</v>
      </c>
      <c r="E6" s="2"/>
    </row>
    <row r="7" spans="1:5" x14ac:dyDescent="0.25">
      <c r="B7" s="2" t="s">
        <v>4</v>
      </c>
      <c r="C7" s="2">
        <v>50</v>
      </c>
      <c r="D7" s="2" t="s">
        <v>11</v>
      </c>
      <c r="E7" s="2"/>
    </row>
    <row r="8" spans="1:5" x14ac:dyDescent="0.25">
      <c r="B8" s="2"/>
      <c r="C8" s="2"/>
      <c r="D8" s="2"/>
      <c r="E8" s="2"/>
    </row>
    <row r="9" spans="1:5" x14ac:dyDescent="0.25">
      <c r="B9" s="4" t="s">
        <v>5</v>
      </c>
      <c r="C9" s="2">
        <f>C6*250+C7*75</f>
        <v>6250</v>
      </c>
      <c r="D9" s="2" t="s">
        <v>6</v>
      </c>
      <c r="E9" s="2"/>
    </row>
    <row r="10" spans="1:5" x14ac:dyDescent="0.25">
      <c r="B10" s="2"/>
      <c r="C10" s="2"/>
      <c r="D10" s="2"/>
      <c r="E10" s="2"/>
    </row>
    <row r="11" spans="1:5" x14ac:dyDescent="0.25">
      <c r="B11" s="4" t="s">
        <v>7</v>
      </c>
      <c r="C11" s="2"/>
      <c r="D11" s="2"/>
      <c r="E11" s="2"/>
    </row>
    <row r="12" spans="1:5" x14ac:dyDescent="0.25">
      <c r="B12" s="2">
        <v>1</v>
      </c>
      <c r="C12" s="2">
        <f>C6*2500+C7*500</f>
        <v>50000</v>
      </c>
      <c r="D12" s="2" t="s">
        <v>8</v>
      </c>
      <c r="E12" s="2">
        <v>50000</v>
      </c>
    </row>
    <row r="13" spans="1:5" x14ac:dyDescent="0.25">
      <c r="B13" s="2">
        <v>2</v>
      </c>
      <c r="C13" s="2">
        <f>C6+C7</f>
        <v>60</v>
      </c>
      <c r="D13" s="2" t="s">
        <v>8</v>
      </c>
      <c r="E13" s="2">
        <v>60</v>
      </c>
    </row>
  </sheetData>
  <mergeCells count="1">
    <mergeCell ref="A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D1C3D-97DE-47E7-A73C-27DB2F9B5B74}">
  <dimension ref="A1:H17"/>
  <sheetViews>
    <sheetView showGridLines="0" workbookViewId="0">
      <selection activeCell="E9" sqref="E9"/>
    </sheetView>
  </sheetViews>
  <sheetFormatPr defaultRowHeight="15" x14ac:dyDescent="0.25"/>
  <cols>
    <col min="1" max="1" width="2.28515625" customWidth="1"/>
    <col min="2" max="2" width="6.140625" bestFit="1" customWidth="1"/>
    <col min="3" max="3" width="10.28515625" bestFit="1" customWidth="1"/>
    <col min="4" max="4" width="6.140625" bestFit="1" customWidth="1"/>
    <col min="5" max="5" width="8.7109375" bestFit="1" customWidth="1"/>
    <col min="6" max="6" width="10.85546875" bestFit="1" customWidth="1"/>
    <col min="7" max="8" width="10" bestFit="1" customWidth="1"/>
  </cols>
  <sheetData>
    <row r="1" spans="1:8" x14ac:dyDescent="0.25">
      <c r="A1" s="7" t="s">
        <v>17</v>
      </c>
    </row>
    <row r="2" spans="1:8" x14ac:dyDescent="0.25">
      <c r="A2" s="7" t="s">
        <v>18</v>
      </c>
    </row>
    <row r="3" spans="1:8" x14ac:dyDescent="0.25">
      <c r="A3" s="7" t="s">
        <v>19</v>
      </c>
    </row>
    <row r="6" spans="1:8" ht="15.75" thickBot="1" x14ac:dyDescent="0.3">
      <c r="A6" t="s">
        <v>20</v>
      </c>
    </row>
    <row r="7" spans="1:8" x14ac:dyDescent="0.25">
      <c r="B7" s="10"/>
      <c r="C7" s="10"/>
      <c r="D7" s="10" t="s">
        <v>23</v>
      </c>
      <c r="E7" s="10" t="s">
        <v>25</v>
      </c>
      <c r="F7" s="10" t="s">
        <v>5</v>
      </c>
      <c r="G7" s="10" t="s">
        <v>28</v>
      </c>
      <c r="H7" s="10" t="s">
        <v>28</v>
      </c>
    </row>
    <row r="8" spans="1:8" ht="15.75" thickBot="1" x14ac:dyDescent="0.3">
      <c r="B8" s="11" t="s">
        <v>21</v>
      </c>
      <c r="C8" s="11" t="s">
        <v>22</v>
      </c>
      <c r="D8" s="11" t="s">
        <v>24</v>
      </c>
      <c r="E8" s="11" t="s">
        <v>26</v>
      </c>
      <c r="F8" s="11" t="s">
        <v>27</v>
      </c>
      <c r="G8" s="11" t="s">
        <v>29</v>
      </c>
      <c r="H8" s="11" t="s">
        <v>30</v>
      </c>
    </row>
    <row r="9" spans="1:8" x14ac:dyDescent="0.25">
      <c r="B9" s="8" t="s">
        <v>35</v>
      </c>
      <c r="C9" s="8" t="s">
        <v>14</v>
      </c>
      <c r="D9" s="8">
        <v>125</v>
      </c>
      <c r="E9" s="8">
        <v>0</v>
      </c>
      <c r="F9" s="8">
        <v>225</v>
      </c>
      <c r="G9" s="8">
        <v>1E+30</v>
      </c>
      <c r="H9" s="8">
        <v>25</v>
      </c>
    </row>
    <row r="10" spans="1:8" ht="15.75" thickBot="1" x14ac:dyDescent="0.3">
      <c r="B10" s="9" t="s">
        <v>36</v>
      </c>
      <c r="C10" s="9" t="s">
        <v>15</v>
      </c>
      <c r="D10" s="9">
        <v>25</v>
      </c>
      <c r="E10" s="9">
        <v>0</v>
      </c>
      <c r="F10" s="9">
        <v>200</v>
      </c>
      <c r="G10" s="9">
        <v>25</v>
      </c>
      <c r="H10" s="9">
        <v>1E+30</v>
      </c>
    </row>
    <row r="12" spans="1:8" ht="15.75" thickBot="1" x14ac:dyDescent="0.3">
      <c r="A12" t="s">
        <v>7</v>
      </c>
    </row>
    <row r="13" spans="1:8" x14ac:dyDescent="0.25">
      <c r="B13" s="10"/>
      <c r="C13" s="10"/>
      <c r="D13" s="10" t="s">
        <v>23</v>
      </c>
      <c r="E13" s="10" t="s">
        <v>31</v>
      </c>
      <c r="F13" s="10" t="s">
        <v>33</v>
      </c>
      <c r="G13" s="10" t="s">
        <v>28</v>
      </c>
      <c r="H13" s="10" t="s">
        <v>28</v>
      </c>
    </row>
    <row r="14" spans="1:8" ht="15.75" thickBot="1" x14ac:dyDescent="0.3">
      <c r="B14" s="11" t="s">
        <v>21</v>
      </c>
      <c r="C14" s="11" t="s">
        <v>22</v>
      </c>
      <c r="D14" s="11" t="s">
        <v>24</v>
      </c>
      <c r="E14" s="11" t="s">
        <v>32</v>
      </c>
      <c r="F14" s="11" t="s">
        <v>34</v>
      </c>
      <c r="G14" s="11" t="s">
        <v>29</v>
      </c>
      <c r="H14" s="11" t="s">
        <v>30</v>
      </c>
    </row>
    <row r="15" spans="1:8" x14ac:dyDescent="0.25">
      <c r="B15" s="8" t="s">
        <v>37</v>
      </c>
      <c r="C15" s="8" t="s">
        <v>13</v>
      </c>
      <c r="D15" s="8">
        <v>25</v>
      </c>
      <c r="E15" s="8">
        <f>---------------------------------------------------------------------------------K16</f>
        <v>0</v>
      </c>
      <c r="F15" s="8">
        <v>25</v>
      </c>
      <c r="G15" s="8">
        <v>85</v>
      </c>
      <c r="H15" s="8">
        <v>25</v>
      </c>
    </row>
    <row r="16" spans="1:8" x14ac:dyDescent="0.25">
      <c r="B16" s="8" t="s">
        <v>38</v>
      </c>
      <c r="C16" s="8" t="s">
        <v>13</v>
      </c>
      <c r="D16" s="8">
        <v>125</v>
      </c>
      <c r="E16" s="8">
        <v>0</v>
      </c>
      <c r="F16" s="8">
        <v>40</v>
      </c>
      <c r="G16" s="8">
        <v>85</v>
      </c>
      <c r="H16" s="8">
        <v>1E+30</v>
      </c>
    </row>
    <row r="17" spans="2:8" ht="15.75" thickBot="1" x14ac:dyDescent="0.3">
      <c r="B17" s="9" t="s">
        <v>39</v>
      </c>
      <c r="C17" s="9" t="s">
        <v>13</v>
      </c>
      <c r="D17" s="9">
        <v>150</v>
      </c>
      <c r="E17" s="9">
        <v>225</v>
      </c>
      <c r="F17" s="9">
        <v>150</v>
      </c>
      <c r="G17" s="9">
        <v>1E+30</v>
      </c>
      <c r="H17" s="9">
        <v>85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AAE1A-9AE9-4631-9FA7-F3B14DC6A9C0}">
  <dimension ref="B3:O11"/>
  <sheetViews>
    <sheetView topLeftCell="A4" workbookViewId="0">
      <selection activeCell="D11" sqref="D11"/>
    </sheetView>
  </sheetViews>
  <sheetFormatPr defaultRowHeight="15" x14ac:dyDescent="0.25"/>
  <cols>
    <col min="3" max="3" width="11.140625" bestFit="1" customWidth="1"/>
    <col min="15" max="15" width="21.140625" customWidth="1"/>
  </cols>
  <sheetData>
    <row r="3" spans="2:15" ht="15.75" thickBot="1" x14ac:dyDescent="0.3"/>
    <row r="4" spans="2:15" ht="77.25" thickBot="1" x14ac:dyDescent="0.3">
      <c r="B4" t="s">
        <v>42</v>
      </c>
      <c r="C4" t="s">
        <v>43</v>
      </c>
      <c r="D4" t="s">
        <v>44</v>
      </c>
      <c r="K4" s="14" t="s">
        <v>45</v>
      </c>
      <c r="L4" s="15" t="s">
        <v>46</v>
      </c>
      <c r="M4" s="16"/>
      <c r="N4" s="14" t="s">
        <v>41</v>
      </c>
      <c r="O4" s="14" t="s">
        <v>47</v>
      </c>
    </row>
    <row r="5" spans="2:15" ht="24" thickBot="1" x14ac:dyDescent="0.3">
      <c r="B5">
        <v>1</v>
      </c>
      <c r="C5" s="12">
        <v>50</v>
      </c>
      <c r="D5" s="13">
        <v>3</v>
      </c>
      <c r="K5" s="17">
        <v>0</v>
      </c>
      <c r="L5" s="18">
        <v>0.05</v>
      </c>
      <c r="M5" s="19"/>
      <c r="N5" s="20">
        <v>0.05</v>
      </c>
      <c r="O5" s="17" t="s">
        <v>48</v>
      </c>
    </row>
    <row r="6" spans="2:15" ht="24" thickBot="1" x14ac:dyDescent="0.3">
      <c r="B6">
        <v>2</v>
      </c>
      <c r="C6" s="12">
        <v>27</v>
      </c>
      <c r="D6" s="13">
        <v>2</v>
      </c>
      <c r="K6" s="17">
        <v>1</v>
      </c>
      <c r="L6" s="18">
        <v>0.1</v>
      </c>
      <c r="M6" s="19"/>
      <c r="N6" s="20">
        <v>0.15</v>
      </c>
      <c r="O6" s="17" t="s">
        <v>49</v>
      </c>
    </row>
    <row r="7" spans="2:15" ht="24" thickBot="1" x14ac:dyDescent="0.3">
      <c r="B7">
        <v>3</v>
      </c>
      <c r="C7" s="12">
        <v>45</v>
      </c>
      <c r="D7" s="13">
        <v>3</v>
      </c>
      <c r="K7" s="17">
        <v>2</v>
      </c>
      <c r="L7" s="18">
        <v>0.2</v>
      </c>
      <c r="M7" s="19"/>
      <c r="N7" s="20">
        <v>0.35</v>
      </c>
      <c r="O7" s="17" t="s">
        <v>50</v>
      </c>
    </row>
    <row r="8" spans="2:15" ht="24" thickBot="1" x14ac:dyDescent="0.3">
      <c r="B8">
        <v>4</v>
      </c>
      <c r="C8" s="12">
        <v>81</v>
      </c>
      <c r="D8" s="13">
        <v>4</v>
      </c>
      <c r="K8" s="17">
        <v>3</v>
      </c>
      <c r="L8" s="18">
        <v>0.3</v>
      </c>
      <c r="M8" s="19"/>
      <c r="N8" s="20">
        <v>0.65</v>
      </c>
      <c r="O8" s="17" t="s">
        <v>51</v>
      </c>
    </row>
    <row r="9" spans="2:15" ht="24" thickBot="1" x14ac:dyDescent="0.3">
      <c r="B9">
        <v>5</v>
      </c>
      <c r="C9" s="12">
        <v>66</v>
      </c>
      <c r="D9" s="13">
        <v>4</v>
      </c>
      <c r="K9" s="17">
        <v>4</v>
      </c>
      <c r="L9" s="18">
        <v>0.2</v>
      </c>
      <c r="M9" s="19"/>
      <c r="N9" s="20">
        <v>0.85</v>
      </c>
      <c r="O9" s="17" t="s">
        <v>52</v>
      </c>
    </row>
    <row r="10" spans="2:15" ht="24" thickBot="1" x14ac:dyDescent="0.3">
      <c r="B10">
        <v>6</v>
      </c>
      <c r="C10" s="12">
        <v>74</v>
      </c>
      <c r="D10" s="13">
        <v>4</v>
      </c>
      <c r="K10" s="17">
        <v>5</v>
      </c>
      <c r="L10" s="18">
        <v>0.15</v>
      </c>
      <c r="M10" s="19"/>
      <c r="N10" s="20">
        <v>1</v>
      </c>
      <c r="O10" s="17" t="s">
        <v>53</v>
      </c>
    </row>
    <row r="11" spans="2:15" x14ac:dyDescent="0.25">
      <c r="D11">
        <f>AVERAGE(D5:D10)</f>
        <v>3.3333333333333335</v>
      </c>
    </row>
  </sheetData>
  <mergeCells count="7">
    <mergeCell ref="L4:M4"/>
    <mergeCell ref="L5:M5"/>
    <mergeCell ref="L6:M6"/>
    <mergeCell ref="L7:M7"/>
    <mergeCell ref="L8:M8"/>
    <mergeCell ref="L9:M9"/>
    <mergeCell ref="L10:M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81CAE-25F5-45BA-B146-974D6A393B68}">
  <dimension ref="A1:T20"/>
  <sheetViews>
    <sheetView tabSelected="1" topLeftCell="A7" workbookViewId="0">
      <selection activeCell="Q15" sqref="Q15"/>
    </sheetView>
  </sheetViews>
  <sheetFormatPr defaultRowHeight="15" x14ac:dyDescent="0.25"/>
  <sheetData>
    <row r="1" spans="1:20" ht="24" x14ac:dyDescent="0.25">
      <c r="A1" s="22" t="s">
        <v>54</v>
      </c>
      <c r="B1" s="23" t="s">
        <v>40</v>
      </c>
      <c r="C1" s="24"/>
      <c r="D1" s="25"/>
      <c r="E1" s="23" t="s">
        <v>46</v>
      </c>
      <c r="F1" s="24"/>
      <c r="G1" s="25"/>
      <c r="H1" s="22" t="s">
        <v>56</v>
      </c>
      <c r="I1" s="22" t="s">
        <v>57</v>
      </c>
      <c r="K1" s="39">
        <v>-1</v>
      </c>
      <c r="L1" s="40">
        <v>-2</v>
      </c>
      <c r="M1" s="41"/>
      <c r="N1" s="41"/>
      <c r="O1" s="42"/>
      <c r="P1" s="40">
        <v>-3</v>
      </c>
      <c r="Q1" s="41"/>
      <c r="R1" s="42"/>
      <c r="S1" s="39">
        <v>-4</v>
      </c>
      <c r="T1" s="39">
        <v>-5</v>
      </c>
    </row>
    <row r="2" spans="1:20" ht="77.25" thickBot="1" x14ac:dyDescent="0.3">
      <c r="A2" s="26" t="s">
        <v>55</v>
      </c>
      <c r="B2" s="27"/>
      <c r="C2" s="28"/>
      <c r="D2" s="29"/>
      <c r="E2" s="27"/>
      <c r="F2" s="28"/>
      <c r="G2" s="29"/>
      <c r="H2" s="26" t="s">
        <v>46</v>
      </c>
      <c r="I2" s="26" t="s">
        <v>58</v>
      </c>
      <c r="K2" s="43" t="s">
        <v>63</v>
      </c>
      <c r="L2" s="44" t="s">
        <v>40</v>
      </c>
      <c r="M2" s="45"/>
      <c r="N2" s="45"/>
      <c r="O2" s="46"/>
      <c r="P2" s="44" t="s">
        <v>46</v>
      </c>
      <c r="Q2" s="45"/>
      <c r="R2" s="46"/>
      <c r="S2" s="43" t="s">
        <v>56</v>
      </c>
      <c r="T2" s="43" t="s">
        <v>64</v>
      </c>
    </row>
    <row r="3" spans="1:20" ht="39" thickBot="1" x14ac:dyDescent="0.3">
      <c r="A3" s="30">
        <v>0</v>
      </c>
      <c r="B3" s="31"/>
      <c r="C3" s="32">
        <v>15</v>
      </c>
      <c r="D3" s="33"/>
      <c r="E3" s="31"/>
      <c r="F3" s="32">
        <v>0.05</v>
      </c>
      <c r="G3" s="33"/>
      <c r="H3" s="34">
        <v>0.05</v>
      </c>
      <c r="I3" s="30" t="s">
        <v>48</v>
      </c>
      <c r="K3" s="17">
        <v>1</v>
      </c>
      <c r="L3" s="47"/>
      <c r="M3" s="48"/>
      <c r="N3" s="49">
        <v>10</v>
      </c>
      <c r="O3" s="50"/>
      <c r="P3" s="51"/>
      <c r="Q3" s="49">
        <v>0.2</v>
      </c>
      <c r="R3" s="50"/>
      <c r="S3" s="52">
        <v>0.2</v>
      </c>
      <c r="T3" s="17" t="s">
        <v>65</v>
      </c>
    </row>
    <row r="4" spans="1:20" ht="39" thickBot="1" x14ac:dyDescent="0.3">
      <c r="A4" s="30">
        <v>1</v>
      </c>
      <c r="B4" s="31"/>
      <c r="C4" s="32">
        <v>30</v>
      </c>
      <c r="D4" s="33"/>
      <c r="E4" s="31"/>
      <c r="F4" s="32">
        <v>0.1</v>
      </c>
      <c r="G4" s="33"/>
      <c r="H4" s="34">
        <v>0.15</v>
      </c>
      <c r="I4" s="30" t="s">
        <v>49</v>
      </c>
      <c r="K4" s="17">
        <v>2</v>
      </c>
      <c r="L4" s="47"/>
      <c r="M4" s="48"/>
      <c r="N4" s="49">
        <v>25</v>
      </c>
      <c r="O4" s="50"/>
      <c r="P4" s="51"/>
      <c r="Q4" s="49">
        <v>0.5</v>
      </c>
      <c r="R4" s="50"/>
      <c r="S4" s="52">
        <v>0.7</v>
      </c>
      <c r="T4" s="17" t="s">
        <v>66</v>
      </c>
    </row>
    <row r="5" spans="1:20" ht="39" thickBot="1" x14ac:dyDescent="0.3">
      <c r="A5" s="30">
        <v>2</v>
      </c>
      <c r="B5" s="31"/>
      <c r="C5" s="32">
        <v>60</v>
      </c>
      <c r="D5" s="33"/>
      <c r="E5" s="31"/>
      <c r="F5" s="32">
        <v>0.2</v>
      </c>
      <c r="G5" s="33"/>
      <c r="H5" s="34">
        <v>0.35</v>
      </c>
      <c r="I5" s="30" t="s">
        <v>50</v>
      </c>
      <c r="K5" s="17">
        <v>3</v>
      </c>
      <c r="L5" s="47"/>
      <c r="M5" s="48"/>
      <c r="N5" s="53">
        <v>15</v>
      </c>
      <c r="O5" s="50"/>
      <c r="P5" s="51"/>
      <c r="Q5" s="53">
        <v>0.3</v>
      </c>
      <c r="R5" s="50"/>
      <c r="S5" s="52">
        <v>1</v>
      </c>
      <c r="T5" s="17" t="s">
        <v>67</v>
      </c>
    </row>
    <row r="6" spans="1:20" ht="36.75" thickBot="1" x14ac:dyDescent="0.3">
      <c r="A6" s="30">
        <v>3</v>
      </c>
      <c r="B6" s="31"/>
      <c r="C6" s="32">
        <v>120</v>
      </c>
      <c r="D6" s="33"/>
      <c r="E6" s="31"/>
      <c r="F6" s="32">
        <v>0.4</v>
      </c>
      <c r="G6" s="33"/>
      <c r="H6" s="34">
        <v>0.75</v>
      </c>
      <c r="I6" s="30" t="s">
        <v>59</v>
      </c>
      <c r="K6" s="54"/>
      <c r="L6" s="47"/>
      <c r="M6" s="48"/>
      <c r="N6" s="55">
        <v>50</v>
      </c>
      <c r="O6" s="56" t="s">
        <v>68</v>
      </c>
      <c r="P6" s="51"/>
      <c r="Q6" s="55">
        <v>1</v>
      </c>
      <c r="R6" s="50"/>
      <c r="S6" s="57"/>
      <c r="T6" s="54"/>
    </row>
    <row r="7" spans="1:20" ht="36.75" thickBot="1" x14ac:dyDescent="0.3">
      <c r="A7" s="30">
        <v>4</v>
      </c>
      <c r="B7" s="31"/>
      <c r="C7" s="32">
        <v>45</v>
      </c>
      <c r="D7" s="33"/>
      <c r="E7" s="31"/>
      <c r="F7" s="32">
        <v>0.15</v>
      </c>
      <c r="G7" s="33"/>
      <c r="H7" s="34">
        <v>0.9</v>
      </c>
      <c r="I7" s="30" t="s">
        <v>60</v>
      </c>
    </row>
    <row r="8" spans="1:20" ht="36.75" thickBot="1" x14ac:dyDescent="0.3">
      <c r="A8" s="30">
        <v>5</v>
      </c>
      <c r="B8" s="31"/>
      <c r="C8" s="35">
        <v>30</v>
      </c>
      <c r="D8" s="33"/>
      <c r="E8" s="31"/>
      <c r="F8" s="35">
        <v>0.1</v>
      </c>
      <c r="G8" s="33"/>
      <c r="H8" s="34">
        <v>1</v>
      </c>
      <c r="I8" s="30" t="s">
        <v>61</v>
      </c>
    </row>
    <row r="9" spans="1:20" ht="15.75" thickBot="1" x14ac:dyDescent="0.3">
      <c r="A9" s="36"/>
      <c r="B9" s="31"/>
      <c r="C9" s="37">
        <v>300</v>
      </c>
      <c r="D9" s="38" t="s">
        <v>62</v>
      </c>
      <c r="E9" s="31"/>
      <c r="F9" s="37">
        <v>1</v>
      </c>
      <c r="G9" s="33"/>
      <c r="H9" s="36"/>
      <c r="I9" s="36"/>
    </row>
    <row r="12" spans="1:20" ht="24.75" thickBot="1" x14ac:dyDescent="0.3">
      <c r="B12" s="22" t="s">
        <v>69</v>
      </c>
      <c r="C12" s="22" t="s">
        <v>70</v>
      </c>
      <c r="D12" s="22" t="s">
        <v>71</v>
      </c>
      <c r="E12" s="22" t="s">
        <v>72</v>
      </c>
      <c r="F12" s="22" t="s">
        <v>73</v>
      </c>
      <c r="G12" s="23" t="s">
        <v>74</v>
      </c>
      <c r="H12" s="24"/>
      <c r="I12" s="25"/>
      <c r="J12" s="23" t="s">
        <v>75</v>
      </c>
      <c r="K12" s="24"/>
      <c r="L12" s="25"/>
      <c r="M12" s="22" t="s">
        <v>76</v>
      </c>
      <c r="N12" s="22" t="s">
        <v>77</v>
      </c>
      <c r="O12" s="22" t="s">
        <v>78</v>
      </c>
    </row>
    <row r="13" spans="1:20" ht="24" thickBot="1" x14ac:dyDescent="0.3">
      <c r="B13">
        <v>1</v>
      </c>
      <c r="C13">
        <v>0</v>
      </c>
      <c r="D13">
        <v>10</v>
      </c>
      <c r="E13" s="21">
        <v>60</v>
      </c>
      <c r="F13">
        <v>3</v>
      </c>
      <c r="H13">
        <v>7</v>
      </c>
      <c r="K13">
        <v>0</v>
      </c>
      <c r="M13" t="s">
        <v>79</v>
      </c>
      <c r="Q13" s="21">
        <v>63</v>
      </c>
    </row>
    <row r="14" spans="1:20" ht="24" thickBot="1" x14ac:dyDescent="0.3">
      <c r="B14">
        <v>2</v>
      </c>
      <c r="C14">
        <v>0</v>
      </c>
      <c r="D14">
        <v>7</v>
      </c>
      <c r="E14" s="21">
        <v>80</v>
      </c>
      <c r="F14">
        <v>4</v>
      </c>
      <c r="H14">
        <v>3</v>
      </c>
      <c r="K14">
        <v>0</v>
      </c>
      <c r="M14" t="s">
        <v>80</v>
      </c>
      <c r="N14" s="21">
        <v>53</v>
      </c>
      <c r="O14">
        <v>2</v>
      </c>
      <c r="Q14" s="21">
        <v>57</v>
      </c>
    </row>
    <row r="15" spans="1:20" ht="24" thickBot="1" x14ac:dyDescent="0.3">
      <c r="B15">
        <v>3</v>
      </c>
      <c r="C15">
        <v>0</v>
      </c>
      <c r="D15">
        <v>3</v>
      </c>
      <c r="E15" s="21">
        <v>69</v>
      </c>
      <c r="F15">
        <v>4</v>
      </c>
      <c r="H15">
        <v>0</v>
      </c>
      <c r="K15">
        <v>0</v>
      </c>
      <c r="M15" t="s">
        <v>79</v>
      </c>
      <c r="Q15" s="21">
        <v>2</v>
      </c>
    </row>
    <row r="16" spans="1:20" ht="24" thickBot="1" x14ac:dyDescent="0.3">
      <c r="B16">
        <v>4</v>
      </c>
      <c r="C16">
        <v>0</v>
      </c>
      <c r="D16">
        <v>0</v>
      </c>
      <c r="E16" s="21">
        <v>37</v>
      </c>
      <c r="F16">
        <v>3</v>
      </c>
      <c r="H16">
        <v>0</v>
      </c>
      <c r="K16">
        <v>3</v>
      </c>
      <c r="M16" t="s">
        <v>79</v>
      </c>
    </row>
    <row r="17" spans="2:13" ht="24" thickBot="1" x14ac:dyDescent="0.3">
      <c r="B17">
        <v>5</v>
      </c>
      <c r="C17">
        <v>10</v>
      </c>
      <c r="D17">
        <v>10</v>
      </c>
      <c r="E17" s="21">
        <v>6</v>
      </c>
      <c r="F17">
        <v>1</v>
      </c>
      <c r="H17">
        <v>9</v>
      </c>
      <c r="K17">
        <v>0</v>
      </c>
      <c r="M17" t="s">
        <v>79</v>
      </c>
    </row>
    <row r="18" spans="2:13" x14ac:dyDescent="0.25">
      <c r="B18">
        <v>6</v>
      </c>
    </row>
    <row r="19" spans="2:13" x14ac:dyDescent="0.25">
      <c r="B19">
        <v>7</v>
      </c>
    </row>
    <row r="20" spans="2:13" x14ac:dyDescent="0.25">
      <c r="B20">
        <v>0</v>
      </c>
    </row>
  </sheetData>
  <mergeCells count="14">
    <mergeCell ref="J12:L12"/>
    <mergeCell ref="L3:M3"/>
    <mergeCell ref="L4:M4"/>
    <mergeCell ref="L5:M5"/>
    <mergeCell ref="L6:M6"/>
    <mergeCell ref="G12:I12"/>
    <mergeCell ref="L1:O1"/>
    <mergeCell ref="L2:O2"/>
    <mergeCell ref="P1:R1"/>
    <mergeCell ref="P2:R2"/>
    <mergeCell ref="B1:D1"/>
    <mergeCell ref="B2:D2"/>
    <mergeCell ref="E1:G1"/>
    <mergeCell ref="E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9D55F-FD43-4BCD-83D1-A62508C96AEE}">
  <dimension ref="A1:D17"/>
  <sheetViews>
    <sheetView workbookViewId="0">
      <selection activeCell="D12" sqref="D12"/>
    </sheetView>
  </sheetViews>
  <sheetFormatPr defaultRowHeight="15" x14ac:dyDescent="0.25"/>
  <cols>
    <col min="1" max="1" width="106.7109375" customWidth="1"/>
  </cols>
  <sheetData>
    <row r="1" spans="1:4" ht="90" x14ac:dyDescent="0.25">
      <c r="A1" s="5" t="s">
        <v>9</v>
      </c>
    </row>
    <row r="4" spans="1:4" x14ac:dyDescent="0.25">
      <c r="B4" t="s">
        <v>12</v>
      </c>
    </row>
    <row r="5" spans="1:4" x14ac:dyDescent="0.25">
      <c r="B5" t="s">
        <v>14</v>
      </c>
      <c r="C5">
        <v>125</v>
      </c>
      <c r="D5">
        <v>115</v>
      </c>
    </row>
    <row r="6" spans="1:4" x14ac:dyDescent="0.25">
      <c r="B6" t="s">
        <v>15</v>
      </c>
      <c r="C6">
        <v>25</v>
      </c>
      <c r="D6">
        <v>35</v>
      </c>
    </row>
    <row r="9" spans="1:4" x14ac:dyDescent="0.25">
      <c r="B9" t="s">
        <v>5</v>
      </c>
      <c r="C9">
        <f>C5*225+C6*200</f>
        <v>33125</v>
      </c>
    </row>
    <row r="14" spans="1:4" x14ac:dyDescent="0.25">
      <c r="B14" t="s">
        <v>13</v>
      </c>
    </row>
    <row r="15" spans="1:4" x14ac:dyDescent="0.25">
      <c r="B15">
        <f>C6</f>
        <v>25</v>
      </c>
      <c r="C15" t="s">
        <v>16</v>
      </c>
      <c r="D15">
        <v>25</v>
      </c>
    </row>
    <row r="16" spans="1:4" x14ac:dyDescent="0.25">
      <c r="B16">
        <f>C5</f>
        <v>125</v>
      </c>
      <c r="C16" t="s">
        <v>16</v>
      </c>
      <c r="D16">
        <v>40</v>
      </c>
    </row>
    <row r="17" spans="2:4" x14ac:dyDescent="0.25">
      <c r="B17">
        <f>C5+C6</f>
        <v>150</v>
      </c>
      <c r="C17" t="s">
        <v>8</v>
      </c>
      <c r="D17">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Chair And Table</vt:lpstr>
      <vt:lpstr>Sensitivity Report 1</vt:lpstr>
      <vt:lpstr>Sheet2</vt:lpstr>
      <vt:lpstr>Sheet3</vt:lpstr>
      <vt:lpstr>AIr plane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Patil</dc:creator>
  <cp:lastModifiedBy>Vikram Patil</cp:lastModifiedBy>
  <dcterms:created xsi:type="dcterms:W3CDTF">2022-10-08T05:57:33Z</dcterms:created>
  <dcterms:modified xsi:type="dcterms:W3CDTF">2022-10-08T16:09:55Z</dcterms:modified>
</cp:coreProperties>
</file>