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8a2af2b69dab0/Documents/"/>
    </mc:Choice>
  </mc:AlternateContent>
  <xr:revisionPtr revIDLastSave="1" documentId="8_{65379240-8E34-4D4B-A873-89CDEC41F0D5}" xr6:coauthVersionLast="47" xr6:coauthVersionMax="47" xr10:uidLastSave="{F72AEDF6-E6EC-4652-B6DD-80A4E91A4601}"/>
  <bookViews>
    <workbookView xWindow="-120" yWindow="-120" windowWidth="20730" windowHeight="11040" activeTab="2" xr2:uid="{1E3F9411-AD60-4B40-9EC8-D12CA7624867}"/>
  </bookViews>
  <sheets>
    <sheet name="PM Q1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3" l="1"/>
  <c r="L19" i="3"/>
  <c r="Q16" i="3"/>
  <c r="O15" i="3"/>
  <c r="G14" i="3"/>
  <c r="Q14" i="3"/>
  <c r="Q5" i="3"/>
  <c r="Q6" i="3"/>
  <c r="Q7" i="3"/>
  <c r="Q8" i="3"/>
  <c r="Q9" i="3"/>
  <c r="Q10" i="3"/>
  <c r="Q11" i="3"/>
  <c r="Q12" i="3"/>
  <c r="Q13" i="3"/>
  <c r="Q4" i="3"/>
  <c r="G5" i="3"/>
  <c r="G6" i="3"/>
  <c r="G7" i="3"/>
  <c r="G8" i="3"/>
  <c r="G9" i="3"/>
  <c r="G10" i="3"/>
  <c r="G11" i="3"/>
  <c r="G12" i="3"/>
  <c r="G13" i="3"/>
  <c r="G4" i="3"/>
  <c r="D25" i="2"/>
  <c r="D8" i="2"/>
  <c r="D7" i="2"/>
  <c r="D9" i="2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6" i="2"/>
  <c r="N12" i="1"/>
  <c r="O7" i="1"/>
  <c r="M7" i="1"/>
  <c r="I17" i="1"/>
  <c r="H17" i="1"/>
  <c r="I10" i="1"/>
  <c r="I11" i="1"/>
  <c r="I12" i="1"/>
  <c r="I13" i="1"/>
  <c r="I14" i="1"/>
  <c r="I15" i="1"/>
  <c r="I16" i="1"/>
  <c r="I9" i="1"/>
  <c r="H11" i="1"/>
  <c r="H12" i="1"/>
  <c r="H13" i="1"/>
  <c r="H14" i="1"/>
  <c r="H15" i="1"/>
  <c r="H16" i="1"/>
  <c r="H10" i="1"/>
  <c r="G10" i="1"/>
  <c r="G11" i="1"/>
  <c r="G12" i="1"/>
  <c r="G13" i="1"/>
  <c r="G14" i="1"/>
  <c r="G15" i="1"/>
  <c r="G16" i="1"/>
  <c r="G9" i="1"/>
  <c r="F11" i="1"/>
  <c r="F12" i="1"/>
  <c r="F13" i="1"/>
  <c r="F14" i="1"/>
  <c r="F15" i="1"/>
  <c r="F16" i="1"/>
  <c r="F10" i="1"/>
  <c r="E10" i="1"/>
  <c r="E11" i="1"/>
  <c r="E12" i="1"/>
  <c r="E13" i="1"/>
  <c r="E14" i="1"/>
  <c r="E15" i="1"/>
  <c r="E16" i="1"/>
  <c r="E9" i="1"/>
  <c r="D11" i="1"/>
  <c r="D12" i="1"/>
  <c r="D13" i="1"/>
  <c r="D14" i="1"/>
  <c r="D15" i="1"/>
  <c r="D16" i="1"/>
  <c r="D10" i="1"/>
</calcChain>
</file>

<file path=xl/sharedStrings.xml><?xml version="1.0" encoding="utf-8"?>
<sst xmlns="http://schemas.openxmlformats.org/spreadsheetml/2006/main" count="11" uniqueCount="11">
  <si>
    <t>5yrs</t>
  </si>
  <si>
    <t>4yrs</t>
  </si>
  <si>
    <t>(A-F) 5yrs</t>
  </si>
  <si>
    <t>(A-F) 4yrs</t>
  </si>
  <si>
    <t xml:space="preserve">(A-F)^2 5yrs </t>
  </si>
  <si>
    <t xml:space="preserve">(A-F)^2 4yrs </t>
  </si>
  <si>
    <t>5 yrs MSE</t>
  </si>
  <si>
    <t>4 yrs MSE</t>
  </si>
  <si>
    <t>Budget</t>
  </si>
  <si>
    <t>Sche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</si>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</sst>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196F-9B52-472A-835A-37995FABF5CD}">
  <dimension ref="B4:O17"/>
  <sheetViews>
    <sheetView topLeftCell="A7" workbookViewId="0">
      <selection activeCell="M7" sqref="M7"/>
    </sheetView>
  </sheetViews>
  <sheetFormatPr defaultRowHeight="15" x14ac:dyDescent="0.25"/>
  <cols>
    <col min="8" max="8" width="13.140625" customWidth="1"/>
    <col min="9" max="9" width="14.140625" customWidth="1"/>
    <col min="13" max="13" width="12.7109375" customWidth="1"/>
  </cols>
  <sheetData>
    <row r="4" spans="2:15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2:15" x14ac:dyDescent="0.25">
      <c r="B5">
        <v>1</v>
      </c>
      <c r="C5">
        <v>75</v>
      </c>
      <c r="D5" s="1">
        <v>0</v>
      </c>
      <c r="E5">
        <v>0</v>
      </c>
      <c r="F5" s="1">
        <v>0</v>
      </c>
      <c r="G5">
        <v>0</v>
      </c>
      <c r="H5" s="1">
        <v>0</v>
      </c>
      <c r="I5">
        <v>0</v>
      </c>
    </row>
    <row r="6" spans="2:15" x14ac:dyDescent="0.25">
      <c r="B6">
        <v>2</v>
      </c>
      <c r="C6">
        <v>80</v>
      </c>
      <c r="D6" s="1">
        <v>0</v>
      </c>
      <c r="E6">
        <v>0</v>
      </c>
      <c r="F6" s="1">
        <v>0</v>
      </c>
      <c r="G6">
        <v>0</v>
      </c>
      <c r="H6" s="1">
        <v>0</v>
      </c>
      <c r="I6">
        <v>0</v>
      </c>
      <c r="M6" t="s">
        <v>6</v>
      </c>
      <c r="O6" t="s">
        <v>7</v>
      </c>
    </row>
    <row r="7" spans="2:15" x14ac:dyDescent="0.25">
      <c r="B7">
        <v>3</v>
      </c>
      <c r="C7">
        <v>98</v>
      </c>
      <c r="D7" s="1">
        <v>0</v>
      </c>
      <c r="E7">
        <v>0</v>
      </c>
      <c r="F7" s="1">
        <v>0</v>
      </c>
      <c r="G7">
        <v>0</v>
      </c>
      <c r="H7" s="1">
        <v>0</v>
      </c>
      <c r="I7">
        <v>0</v>
      </c>
      <c r="M7">
        <f>H17/7</f>
        <v>301.9828571428572</v>
      </c>
      <c r="O7">
        <f>I17/8</f>
        <v>461.7421875</v>
      </c>
    </row>
    <row r="8" spans="2:15" x14ac:dyDescent="0.25">
      <c r="B8">
        <v>4</v>
      </c>
      <c r="C8">
        <v>128</v>
      </c>
      <c r="D8" s="1">
        <v>0</v>
      </c>
      <c r="E8">
        <v>0</v>
      </c>
      <c r="F8" s="1">
        <v>0</v>
      </c>
      <c r="G8">
        <v>0</v>
      </c>
      <c r="H8" s="1">
        <v>0</v>
      </c>
      <c r="I8">
        <v>0</v>
      </c>
    </row>
    <row r="9" spans="2:15" x14ac:dyDescent="0.25">
      <c r="B9">
        <v>5</v>
      </c>
      <c r="C9">
        <v>137</v>
      </c>
      <c r="D9" s="1">
        <v>0</v>
      </c>
      <c r="E9">
        <f>(C5+C6+C7+C8)/4</f>
        <v>95.25</v>
      </c>
      <c r="F9" s="1">
        <v>0</v>
      </c>
      <c r="G9">
        <f>E9-C9</f>
        <v>-41.75</v>
      </c>
      <c r="H9" s="1">
        <v>0</v>
      </c>
      <c r="I9" s="4">
        <f>G9*G9</f>
        <v>1743.0625</v>
      </c>
    </row>
    <row r="10" spans="2:15" x14ac:dyDescent="0.25">
      <c r="B10">
        <v>6</v>
      </c>
      <c r="C10">
        <v>119</v>
      </c>
      <c r="D10" s="1">
        <f>(C5+C6+C7+C8+C9)/5</f>
        <v>103.6</v>
      </c>
      <c r="E10">
        <f t="shared" ref="E10:E16" si="0">(C6+C7+C8+C9)/4</f>
        <v>110.75</v>
      </c>
      <c r="F10" s="1">
        <f>D10-C10</f>
        <v>-15.400000000000006</v>
      </c>
      <c r="G10">
        <f t="shared" ref="G10:G16" si="1">E10-C10</f>
        <v>-8.25</v>
      </c>
      <c r="H10" s="1">
        <f>F10*F10</f>
        <v>237.16000000000017</v>
      </c>
      <c r="I10" s="4">
        <f t="shared" ref="I10:I16" si="2">G10*G10</f>
        <v>68.0625</v>
      </c>
    </row>
    <row r="11" spans="2:15" x14ac:dyDescent="0.25">
      <c r="B11">
        <v>7</v>
      </c>
      <c r="C11">
        <v>102</v>
      </c>
      <c r="D11" s="1">
        <f t="shared" ref="D11:D16" si="3">(C6+C7+C8+C9+C10)/5</f>
        <v>112.4</v>
      </c>
      <c r="E11">
        <f t="shared" si="0"/>
        <v>120.5</v>
      </c>
      <c r="F11" s="1">
        <f t="shared" ref="F11:F16" si="4">D11-C11</f>
        <v>10.400000000000006</v>
      </c>
      <c r="G11">
        <f t="shared" si="1"/>
        <v>18.5</v>
      </c>
      <c r="H11" s="1">
        <f t="shared" ref="H11:H16" si="5">F11*F11</f>
        <v>108.16000000000012</v>
      </c>
      <c r="I11" s="4">
        <f t="shared" si="2"/>
        <v>342.25</v>
      </c>
    </row>
    <row r="12" spans="2:15" x14ac:dyDescent="0.25">
      <c r="B12">
        <v>8</v>
      </c>
      <c r="C12">
        <v>104</v>
      </c>
      <c r="D12" s="1">
        <f t="shared" si="3"/>
        <v>116.8</v>
      </c>
      <c r="E12">
        <f t="shared" si="0"/>
        <v>121.5</v>
      </c>
      <c r="F12" s="1">
        <f t="shared" si="4"/>
        <v>12.799999999999997</v>
      </c>
      <c r="G12">
        <f t="shared" si="1"/>
        <v>17.5</v>
      </c>
      <c r="H12" s="1">
        <f t="shared" si="5"/>
        <v>163.83999999999992</v>
      </c>
      <c r="I12" s="4">
        <f t="shared" si="2"/>
        <v>306.25</v>
      </c>
      <c r="N12">
        <f>N11*N11</f>
        <v>0</v>
      </c>
    </row>
    <row r="13" spans="2:15" x14ac:dyDescent="0.25">
      <c r="B13">
        <v>9</v>
      </c>
      <c r="C13">
        <v>100</v>
      </c>
      <c r="D13" s="1">
        <f t="shared" si="3"/>
        <v>118</v>
      </c>
      <c r="E13">
        <f t="shared" si="0"/>
        <v>115.5</v>
      </c>
      <c r="F13" s="1">
        <f t="shared" si="4"/>
        <v>18</v>
      </c>
      <c r="G13">
        <f t="shared" si="1"/>
        <v>15.5</v>
      </c>
      <c r="H13" s="1">
        <f t="shared" si="5"/>
        <v>324</v>
      </c>
      <c r="I13" s="4">
        <f t="shared" si="2"/>
        <v>240.25</v>
      </c>
    </row>
    <row r="14" spans="2:15" x14ac:dyDescent="0.25">
      <c r="B14">
        <v>10</v>
      </c>
      <c r="C14">
        <v>102</v>
      </c>
      <c r="D14" s="1">
        <f t="shared" si="3"/>
        <v>112.4</v>
      </c>
      <c r="E14">
        <f t="shared" si="0"/>
        <v>106.25</v>
      </c>
      <c r="F14" s="1">
        <f t="shared" si="4"/>
        <v>10.400000000000006</v>
      </c>
      <c r="G14">
        <f t="shared" si="1"/>
        <v>4.25</v>
      </c>
      <c r="H14" s="1">
        <f t="shared" si="5"/>
        <v>108.16000000000012</v>
      </c>
      <c r="I14" s="4">
        <f t="shared" si="2"/>
        <v>18.0625</v>
      </c>
      <c r="K14" s="4"/>
    </row>
    <row r="15" spans="2:15" x14ac:dyDescent="0.25">
      <c r="B15">
        <v>11</v>
      </c>
      <c r="C15">
        <v>82</v>
      </c>
      <c r="D15" s="1">
        <f t="shared" si="3"/>
        <v>105.4</v>
      </c>
      <c r="E15">
        <f t="shared" si="0"/>
        <v>102</v>
      </c>
      <c r="F15" s="1">
        <f t="shared" si="4"/>
        <v>23.400000000000006</v>
      </c>
      <c r="G15">
        <f t="shared" si="1"/>
        <v>20</v>
      </c>
      <c r="H15" s="1">
        <f t="shared" si="5"/>
        <v>547.56000000000029</v>
      </c>
      <c r="I15" s="4">
        <f t="shared" si="2"/>
        <v>400</v>
      </c>
    </row>
    <row r="16" spans="2:15" x14ac:dyDescent="0.25">
      <c r="B16">
        <v>12</v>
      </c>
      <c r="C16">
        <v>73</v>
      </c>
      <c r="D16" s="1">
        <f t="shared" si="3"/>
        <v>98</v>
      </c>
      <c r="E16">
        <f t="shared" si="0"/>
        <v>97</v>
      </c>
      <c r="F16" s="1">
        <f t="shared" si="4"/>
        <v>25</v>
      </c>
      <c r="G16">
        <f t="shared" si="1"/>
        <v>24</v>
      </c>
      <c r="H16" s="1">
        <f t="shared" si="5"/>
        <v>625</v>
      </c>
      <c r="I16" s="4">
        <f t="shared" si="2"/>
        <v>576</v>
      </c>
    </row>
    <row r="17" spans="8:9" x14ac:dyDescent="0.25">
      <c r="H17" s="1">
        <f>SUM(H5:H16)</f>
        <v>2113.8800000000006</v>
      </c>
      <c r="I17" s="2">
        <f>SUM(I5:I16)</f>
        <v>3693.9375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1C12-0126-4719-B257-9B2698064B39}">
  <dimension ref="B5:D25"/>
  <sheetViews>
    <sheetView topLeftCell="A12" workbookViewId="0">
      <selection activeCell="D26" sqref="D26"/>
    </sheetView>
  </sheetViews>
  <sheetFormatPr defaultRowHeight="15" x14ac:dyDescent="0.25"/>
  <sheetData>
    <row r="5" spans="2:4" x14ac:dyDescent="0.25">
      <c r="B5">
        <v>1</v>
      </c>
      <c r="C5">
        <v>21</v>
      </c>
      <c r="D5">
        <v>21</v>
      </c>
    </row>
    <row r="6" spans="2:4" x14ac:dyDescent="0.25">
      <c r="B6">
        <v>2</v>
      </c>
      <c r="C6">
        <v>24</v>
      </c>
      <c r="D6" s="3">
        <f>D5+0.2*(C5-D5)</f>
        <v>21</v>
      </c>
    </row>
    <row r="7" spans="2:4" x14ac:dyDescent="0.25">
      <c r="B7">
        <v>3</v>
      </c>
      <c r="C7">
        <v>18</v>
      </c>
      <c r="D7" s="3">
        <f>D6+0.2*(C6-D6)</f>
        <v>21.6</v>
      </c>
    </row>
    <row r="8" spans="2:4" x14ac:dyDescent="0.25">
      <c r="B8">
        <v>4</v>
      </c>
      <c r="C8">
        <v>22</v>
      </c>
      <c r="D8" s="3">
        <f>D7+0.2*(C7-D7)</f>
        <v>20.880000000000003</v>
      </c>
    </row>
    <row r="9" spans="2:4" x14ac:dyDescent="0.25">
      <c r="B9">
        <v>5</v>
      </c>
      <c r="C9">
        <v>27</v>
      </c>
      <c r="D9" s="3">
        <f t="shared" ref="D7:D24" si="0">D8+0.2*(C8-D8)</f>
        <v>21.104000000000003</v>
      </c>
    </row>
    <row r="10" spans="2:4" x14ac:dyDescent="0.25">
      <c r="B10">
        <v>6</v>
      </c>
      <c r="C10">
        <v>23</v>
      </c>
      <c r="D10" s="3">
        <f t="shared" si="0"/>
        <v>22.283200000000001</v>
      </c>
    </row>
    <row r="11" spans="2:4" x14ac:dyDescent="0.25">
      <c r="B11">
        <v>7</v>
      </c>
      <c r="C11">
        <v>21</v>
      </c>
      <c r="D11" s="3">
        <f t="shared" si="0"/>
        <v>22.426560000000002</v>
      </c>
    </row>
    <row r="12" spans="2:4" x14ac:dyDescent="0.25">
      <c r="B12">
        <v>8</v>
      </c>
      <c r="C12">
        <v>25</v>
      </c>
      <c r="D12" s="3">
        <f t="shared" si="0"/>
        <v>22.141248000000001</v>
      </c>
    </row>
    <row r="13" spans="2:4" x14ac:dyDescent="0.25">
      <c r="B13">
        <v>9</v>
      </c>
      <c r="C13">
        <v>27</v>
      </c>
      <c r="D13" s="3">
        <f t="shared" si="0"/>
        <v>22.7129984</v>
      </c>
    </row>
    <row r="14" spans="2:4" x14ac:dyDescent="0.25">
      <c r="B14">
        <v>10</v>
      </c>
      <c r="C14">
        <v>18</v>
      </c>
      <c r="D14" s="3">
        <f t="shared" si="0"/>
        <v>23.57039872</v>
      </c>
    </row>
    <row r="15" spans="2:4" x14ac:dyDescent="0.25">
      <c r="B15">
        <v>11</v>
      </c>
      <c r="C15">
        <v>1</v>
      </c>
      <c r="D15" s="3">
        <f t="shared" si="0"/>
        <v>22.456318975999999</v>
      </c>
    </row>
    <row r="16" spans="2:4" x14ac:dyDescent="0.25">
      <c r="B16">
        <v>12</v>
      </c>
      <c r="C16">
        <v>22</v>
      </c>
      <c r="D16" s="3">
        <f t="shared" si="0"/>
        <v>18.1650551808</v>
      </c>
    </row>
    <row r="17" spans="2:4" x14ac:dyDescent="0.25">
      <c r="B17">
        <v>13</v>
      </c>
      <c r="C17">
        <v>26</v>
      </c>
      <c r="D17" s="3">
        <f t="shared" si="0"/>
        <v>18.932044144639999</v>
      </c>
    </row>
    <row r="18" spans="2:4" x14ac:dyDescent="0.25">
      <c r="B18">
        <v>14</v>
      </c>
      <c r="C18">
        <v>24</v>
      </c>
      <c r="D18" s="3">
        <f t="shared" si="0"/>
        <v>20.345635315711998</v>
      </c>
    </row>
    <row r="19" spans="2:4" x14ac:dyDescent="0.25">
      <c r="B19">
        <v>15</v>
      </c>
      <c r="C19">
        <v>17</v>
      </c>
      <c r="D19" s="3">
        <f t="shared" si="0"/>
        <v>21.076508252569599</v>
      </c>
    </row>
    <row r="20" spans="2:4" x14ac:dyDescent="0.25">
      <c r="B20">
        <v>16</v>
      </c>
      <c r="C20">
        <v>21</v>
      </c>
      <c r="D20" s="3">
        <f t="shared" si="0"/>
        <v>20.26120660205568</v>
      </c>
    </row>
    <row r="21" spans="2:4" x14ac:dyDescent="0.25">
      <c r="B21">
        <v>17</v>
      </c>
      <c r="C21">
        <v>29</v>
      </c>
      <c r="D21" s="3">
        <f t="shared" si="0"/>
        <v>20.408965281644544</v>
      </c>
    </row>
    <row r="22" spans="2:4" x14ac:dyDescent="0.25">
      <c r="B22">
        <v>18</v>
      </c>
      <c r="C22">
        <v>27</v>
      </c>
      <c r="D22" s="3">
        <f t="shared" si="0"/>
        <v>22.127172225315636</v>
      </c>
    </row>
    <row r="23" spans="2:4" x14ac:dyDescent="0.25">
      <c r="B23">
        <v>19</v>
      </c>
      <c r="C23">
        <v>23</v>
      </c>
      <c r="D23" s="3">
        <f t="shared" si="0"/>
        <v>23.10173778025251</v>
      </c>
    </row>
    <row r="24" spans="2:4" x14ac:dyDescent="0.25">
      <c r="B24">
        <v>20</v>
      </c>
      <c r="C24">
        <v>25</v>
      </c>
      <c r="D24" s="3">
        <f t="shared" si="0"/>
        <v>23.081390224202007</v>
      </c>
    </row>
    <row r="25" spans="2:4" x14ac:dyDescent="0.25">
      <c r="B25">
        <v>21</v>
      </c>
      <c r="D25" s="3">
        <f>D24+0.2*(C24-D24)</f>
        <v>23.465112179361604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573B-D641-4857-B68E-E009C9128BB4}">
  <dimension ref="C3:Q19"/>
  <sheetViews>
    <sheetView tabSelected="1" workbookViewId="0">
      <selection activeCell="N20" sqref="N20"/>
    </sheetView>
  </sheetViews>
  <sheetFormatPr defaultRowHeight="15" x14ac:dyDescent="0.25"/>
  <sheetData>
    <row r="3" spans="3:17" x14ac:dyDescent="0.25">
      <c r="C3" t="s">
        <v>9</v>
      </c>
      <c r="E3" t="s">
        <v>8</v>
      </c>
      <c r="M3" t="s">
        <v>10</v>
      </c>
    </row>
    <row r="4" spans="3:17" x14ac:dyDescent="0.25">
      <c r="C4">
        <v>100</v>
      </c>
      <c r="E4">
        <v>20</v>
      </c>
      <c r="G4">
        <f>E4*C4%</f>
        <v>20</v>
      </c>
      <c r="M4">
        <v>100</v>
      </c>
      <c r="O4">
        <v>24</v>
      </c>
      <c r="Q4">
        <f>E4*M4%</f>
        <v>20</v>
      </c>
    </row>
    <row r="5" spans="3:17" x14ac:dyDescent="0.25">
      <c r="C5">
        <v>100</v>
      </c>
      <c r="E5">
        <v>24</v>
      </c>
      <c r="G5">
        <f t="shared" ref="G5:G13" si="0">E5*C5%</f>
        <v>24</v>
      </c>
      <c r="M5">
        <v>100</v>
      </c>
      <c r="O5">
        <v>25</v>
      </c>
      <c r="Q5">
        <f t="shared" ref="Q5:Q13" si="1">E5*M5%</f>
        <v>24</v>
      </c>
    </row>
    <row r="6" spans="3:17" x14ac:dyDescent="0.25">
      <c r="C6">
        <v>70</v>
      </c>
      <c r="E6">
        <v>36</v>
      </c>
      <c r="G6">
        <f t="shared" si="0"/>
        <v>25.2</v>
      </c>
      <c r="M6">
        <v>60</v>
      </c>
      <c r="O6">
        <v>24</v>
      </c>
      <c r="Q6">
        <f t="shared" si="1"/>
        <v>21.599999999999998</v>
      </c>
    </row>
    <row r="7" spans="3:17" x14ac:dyDescent="0.25">
      <c r="C7">
        <v>55</v>
      </c>
      <c r="E7">
        <v>50</v>
      </c>
      <c r="G7">
        <f t="shared" si="0"/>
        <v>27.500000000000004</v>
      </c>
      <c r="M7">
        <v>50</v>
      </c>
      <c r="O7">
        <v>26</v>
      </c>
      <c r="Q7">
        <f t="shared" si="1"/>
        <v>25</v>
      </c>
    </row>
    <row r="8" spans="3:17" x14ac:dyDescent="0.25">
      <c r="C8">
        <v>30</v>
      </c>
      <c r="E8">
        <v>40</v>
      </c>
      <c r="G8">
        <f t="shared" si="0"/>
        <v>12</v>
      </c>
      <c r="M8">
        <v>25</v>
      </c>
      <c r="O8">
        <v>12</v>
      </c>
      <c r="Q8">
        <f t="shared" si="1"/>
        <v>10</v>
      </c>
    </row>
    <row r="9" spans="3:17" x14ac:dyDescent="0.25">
      <c r="C9">
        <v>10</v>
      </c>
      <c r="E9">
        <v>30</v>
      </c>
      <c r="G9">
        <f t="shared" si="0"/>
        <v>3</v>
      </c>
      <c r="M9">
        <v>0</v>
      </c>
      <c r="O9">
        <v>0</v>
      </c>
      <c r="Q9">
        <f t="shared" si="1"/>
        <v>0</v>
      </c>
    </row>
    <row r="10" spans="3:17" x14ac:dyDescent="0.25">
      <c r="C10">
        <v>0</v>
      </c>
      <c r="E10">
        <v>20</v>
      </c>
      <c r="G10">
        <f t="shared" si="0"/>
        <v>0</v>
      </c>
      <c r="M10">
        <v>0</v>
      </c>
      <c r="O10">
        <v>0</v>
      </c>
      <c r="Q10">
        <f t="shared" si="1"/>
        <v>0</v>
      </c>
    </row>
    <row r="11" spans="3:17" x14ac:dyDescent="0.25">
      <c r="C11">
        <v>0</v>
      </c>
      <c r="E11">
        <v>17</v>
      </c>
      <c r="G11">
        <f t="shared" si="0"/>
        <v>0</v>
      </c>
      <c r="M11">
        <v>0</v>
      </c>
      <c r="O11">
        <v>0</v>
      </c>
      <c r="Q11">
        <f t="shared" si="1"/>
        <v>0</v>
      </c>
    </row>
    <row r="12" spans="3:17" x14ac:dyDescent="0.25">
      <c r="C12">
        <v>0</v>
      </c>
      <c r="E12">
        <v>13</v>
      </c>
      <c r="G12">
        <f t="shared" si="0"/>
        <v>0</v>
      </c>
      <c r="M12">
        <v>0</v>
      </c>
      <c r="O12">
        <v>0</v>
      </c>
      <c r="Q12">
        <f t="shared" si="1"/>
        <v>0</v>
      </c>
    </row>
    <row r="13" spans="3:17" x14ac:dyDescent="0.25">
      <c r="C13">
        <v>0</v>
      </c>
      <c r="E13">
        <v>10</v>
      </c>
      <c r="G13">
        <f t="shared" si="0"/>
        <v>0</v>
      </c>
      <c r="M13">
        <v>0</v>
      </c>
      <c r="O13">
        <v>0</v>
      </c>
      <c r="Q13">
        <f t="shared" si="1"/>
        <v>0</v>
      </c>
    </row>
    <row r="14" spans="3:17" x14ac:dyDescent="0.25">
      <c r="G14">
        <f>SUM(G4:G13)</f>
        <v>111.7</v>
      </c>
      <c r="Q14">
        <f>SUM(Q4:Q13)</f>
        <v>100.6</v>
      </c>
    </row>
    <row r="15" spans="3:17" x14ac:dyDescent="0.25">
      <c r="O15">
        <f>SUM(O4:O13)</f>
        <v>111</v>
      </c>
    </row>
    <row r="16" spans="3:17" x14ac:dyDescent="0.25">
      <c r="Q16">
        <f>Q14-O15</f>
        <v>-10.400000000000006</v>
      </c>
    </row>
    <row r="19" spans="12:14" x14ac:dyDescent="0.25">
      <c r="L19">
        <f>100.6/111</f>
        <v>0.90630630630630626</v>
      </c>
      <c r="N19">
        <f>100.6/111.7</f>
        <v>0.90062667860340184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 Q1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Mohite</dc:creator>
  <cp:lastModifiedBy>Yash Mohite</cp:lastModifiedBy>
  <dcterms:created xsi:type="dcterms:W3CDTF">2023-05-03T12:10:00Z</dcterms:created>
  <dcterms:modified xsi:type="dcterms:W3CDTF">2023-05-03T16:52:03Z</dcterms:modified>
</cp:coreProperties>
</file>