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678ff7096a1a12d0/Desktop/"/>
    </mc:Choice>
  </mc:AlternateContent>
  <xr:revisionPtr revIDLastSave="0" documentId="8_{1FEFE605-5F4C-435D-823A-98C87B64C4BE}" xr6:coauthVersionLast="47" xr6:coauthVersionMax="47" xr10:uidLastSave="{00000000-0000-0000-0000-000000000000}"/>
  <bookViews>
    <workbookView xWindow="-108" yWindow="-108" windowWidth="23256" windowHeight="12456" activeTab="1" xr2:uid="{80DCE43A-0BA0-4B6B-A3EC-B9B46DB00A39}"/>
  </bookViews>
  <sheets>
    <sheet name="Sheet1"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 i="2" l="1"/>
  <c r="D43" i="2" s="1"/>
  <c r="D19" i="2"/>
  <c r="D21" i="2" s="1"/>
  <c r="K42" i="1"/>
  <c r="J41" i="1"/>
  <c r="C94" i="2"/>
  <c r="C91" i="2"/>
  <c r="D42" i="2" l="1"/>
  <c r="D20" i="2"/>
</calcChain>
</file>

<file path=xl/sharedStrings.xml><?xml version="1.0" encoding="utf-8"?>
<sst xmlns="http://schemas.openxmlformats.org/spreadsheetml/2006/main" count="91" uniqueCount="71">
  <si>
    <t>Questions on Correlation and Covariance</t>
  </si>
  <si>
    <t>Q1</t>
  </si>
  <si>
    <t>Question : A marketing department wants to understand the relationship between advertising expenditure and sales revenue to assess the effectiveness of their advertising campaigns.</t>
  </si>
  <si>
    <t>Data: Let's consider the monthly advertising expenditure (in thousands of dollars) and corresponding sales revenue (in thousands of dollars) for a sample of 12 months:</t>
  </si>
  <si>
    <t>Question: Calculate the correlation coefficient between advertising expenditure and sales revenue. Interpret the value of the correlation coefficient and explain the nature of the relationship between advertising expenditure and sales revenue.</t>
  </si>
  <si>
    <t>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t>
  </si>
  <si>
    <t>Advertising Expenditure</t>
  </si>
  <si>
    <t>Sales Revenue</t>
  </si>
  <si>
    <t>Correlation</t>
  </si>
  <si>
    <t>2) Question : An investment analyst wants to assess the relationship between the stock prices of two companies to identify potential investment opportunities.</t>
  </si>
  <si>
    <t>Data: Let's consider the daily closing prices (in dollars) of Company A and Company B for a sample of 20 trading days:</t>
  </si>
  <si>
    <t>Question: Calculate the covariance between the stock prices of Company A and Company B. Interpret the value of the covariance and explain the nature of the relationship between the two stocks.</t>
  </si>
  <si>
    <t>By analyzing the covariance, the investment analyst can determine whether the stock prices of Company A and Company B move together (positive covariance) or in opposite directions (negative covariance). This information can assist in identifying potential investment opportunities and understanding the diversification benefits of combining these stocks in a portfolio.</t>
  </si>
  <si>
    <t>Company A</t>
  </si>
  <si>
    <t>Company B</t>
  </si>
  <si>
    <t>Covariance</t>
  </si>
  <si>
    <t>Q3</t>
  </si>
  <si>
    <t>Question : A researcher wants to examine the relationship between the hours spent studying and the exam scores of a group of students.</t>
  </si>
  <si>
    <t>Data: Let's consider the number of hours spent studying and the corresponding exam scores for a sample of 30 students:</t>
  </si>
  <si>
    <t>Question: Calculate the correlation coefficient between the hours spent studying and the exam scores. Interpret the value of the correlation coefficient and explain the nature of the relationship between studying hours and exam scores.</t>
  </si>
  <si>
    <t>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</si>
  <si>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Hours Spent Studying</t>
  </si>
  <si>
    <t>Exam Scores</t>
  </si>
  <si>
    <t>correlation</t>
  </si>
  <si>
    <t>Confidence Interval Problems:</t>
  </si>
  <si>
    <t xml:space="preserve">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t>
  </si>
  <si>
    <t>Data: Sample size (n) = 100, Sample mean (x) = 170 cm, Sample standard deviation (s) = 8 cm, Confidence level = 95%</t>
  </si>
  <si>
    <t>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interval.</t>
  </si>
  <si>
    <t>Sample size (n)</t>
  </si>
  <si>
    <t>Sample mean (x)</t>
  </si>
  <si>
    <t>Sample standard deviation(s)</t>
  </si>
  <si>
    <t>Confidence level</t>
  </si>
  <si>
    <t>Z value</t>
  </si>
  <si>
    <t>Z(σ/√n)</t>
  </si>
  <si>
    <t>upper limit  = x + Z(σ/√n)</t>
  </si>
  <si>
    <t>lower limit  = x - Z(σ/√n)</t>
  </si>
  <si>
    <t xml:space="preserve">Confidence interval </t>
  </si>
  <si>
    <t>(171.568, 168.432)</t>
  </si>
  <si>
    <t>Q2</t>
  </si>
  <si>
    <t>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t>
  </si>
  <si>
    <t>Data: Sample size (n) = 500, Number of successes (x) = 320, Confidence level = 90%</t>
  </si>
  <si>
    <t>Explanation: In this problem, we aim to estimate the population proportion based on the sample proportion. By constructing a confidence interval, we provide a range of plausible values for the population proportion. The 90% confidence level indicates that we are 90% confident that the true population proportion falls within the calculated interval.</t>
  </si>
  <si>
    <t>No of successes (x)</t>
  </si>
  <si>
    <t>Proportion</t>
  </si>
  <si>
    <t xml:space="preserve"> upper limit = P + Z*√(P(1-P)/n)</t>
  </si>
  <si>
    <t>lower limit = P - Z*√(P(1-P)/n)</t>
  </si>
  <si>
    <t>Confidence Interval</t>
  </si>
  <si>
    <t>(0.68, 0.60)</t>
  </si>
  <si>
    <t>Hypothesis Testing Problems:</t>
  </si>
  <si>
    <t>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</si>
  <si>
    <t>Data: Sample size (n) = 50, Test scores of the two groups</t>
  </si>
  <si>
    <t>Explanation: In this problem, we are interested in comparing the means of two groups (new method vs. traditional method). The null hypothesis (H0) states that there is no significant difference between the means, while the alternative hypothesis (Ha) suggests that there is a significant difference.</t>
  </si>
  <si>
    <r>
      <t xml:space="preserve">H0 : There is no significance difference between the means.   i.e., H0: </t>
    </r>
    <r>
      <rPr>
        <sz val="11"/>
        <color theme="1"/>
        <rFont val="Calibri"/>
        <family val="2"/>
      </rPr>
      <t>µ₁  = µ₂</t>
    </r>
  </si>
  <si>
    <t>H1 : There is significance difference between the means   i.e., H1: µ₁  ≠ µ₂</t>
  </si>
  <si>
    <t xml:space="preserve">to solve above problem we need mean and standerd deviation of both the samples a  </t>
  </si>
  <si>
    <t>Q4</t>
  </si>
  <si>
    <t>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</si>
  <si>
    <t>Data: Sample size (n) = 25, Sample mean (x) = 510 grams, Sample standard deviation (s) = 20 grams, Population mean (μ) = 500 grams</t>
  </si>
  <si>
    <t>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</si>
  <si>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Sample standard deviation (s)</t>
  </si>
  <si>
    <t>Population mean (μ)</t>
  </si>
  <si>
    <t>H0: population mean weight is equal to claimed value. i.e., H0: µ = 500</t>
  </si>
  <si>
    <t>H1: population mean weight is not equal to claimed value. i.e., H1: µ ≠ 500</t>
  </si>
  <si>
    <t>t (calculated)</t>
  </si>
  <si>
    <t>level of significance (𝛼)</t>
  </si>
  <si>
    <t>0.05 or 0.01</t>
  </si>
  <si>
    <t>d.f. (v=n-1)</t>
  </si>
  <si>
    <t xml:space="preserve"> </t>
  </si>
  <si>
    <t>t(tabulated for (24,0.05))</t>
  </si>
  <si>
    <t>t(tabulated for (24,0.01))</t>
  </si>
  <si>
    <t xml:space="preserve">Here t(calculated) &gt; t(tabulated) therfore we reject null hypothesis.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</si>
</sst>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sz val="11"/>
      <color theme="1"/>
      <name val="Calibri"/>
      <family val="2"/>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1" xfId="0" applyFont="1" applyBorder="1" applyAlignment="1">
      <alignment horizontal="center"/>
    </xf>
    <xf numFmtId="0" fontId="0" fillId="0" borderId="2" xfId="0" applyBorder="1"/>
    <xf numFmtId="9" fontId="0" fillId="0" borderId="0" xfId="0" applyNumberFormat="1"/>
    <xf numFmtId="0" fontId="2" fillId="0" borderId="0" xfId="0" applyFont="1"/>
    <xf numFmtId="0" fontId="1" fillId="0" borderId="0" xfId="0" applyFont="1" applyBorder="1" applyAlignment="1">
      <alignment horizontal="center"/>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61072</xdr:colOff>
      <xdr:row>86</xdr:row>
      <xdr:rowOff>105895</xdr:rowOff>
    </xdr:from>
    <xdr:ext cx="1165972" cy="462499"/>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7C9AA06F-7BE7-45BD-8F8A-4165C181E7BC}"/>
                </a:ext>
              </a:extLst>
            </xdr:cNvPr>
            <xdr:cNvSpPr txBox="1"/>
          </xdr:nvSpPr>
          <xdr:spPr>
            <a:xfrm>
              <a:off x="670672" y="15833575"/>
              <a:ext cx="1165972" cy="462499"/>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𝑡</m:t>
                    </m:r>
                    <m:r>
                      <a:rPr lang="en-IN" sz="1100" b="0" i="1">
                        <a:latin typeface="Cambria Math" panose="02040503050406030204" pitchFamily="18" charset="0"/>
                      </a:rPr>
                      <m:t>= </m:t>
                    </m:r>
                    <m:f>
                      <m:fPr>
                        <m:ctrlPr>
                          <a:rPr lang="en-IN" sz="1100" b="0" i="1">
                            <a:latin typeface="Cambria Math" panose="02040503050406030204" pitchFamily="18" charset="0"/>
                          </a:rPr>
                        </m:ctrlPr>
                      </m:fPr>
                      <m:num>
                        <m:r>
                          <a:rPr lang="en-IN" sz="1100" b="0" i="1">
                            <a:latin typeface="Cambria Math" panose="02040503050406030204" pitchFamily="18" charset="0"/>
                          </a:rPr>
                          <m:t>𝑋</m:t>
                        </m:r>
                        <m:r>
                          <a:rPr lang="en-IN" sz="1100" b="0" i="1">
                            <a:latin typeface="Cambria Math" panose="02040503050406030204" pitchFamily="18" charset="0"/>
                          </a:rPr>
                          <m:t>−</m:t>
                        </m:r>
                        <m:r>
                          <a:rPr lang="en-IN" sz="1100" b="0" i="1">
                            <a:latin typeface="Cambria Math" panose="02040503050406030204" pitchFamily="18" charset="0"/>
                            <a:ea typeface="Cambria Math" panose="02040503050406030204" pitchFamily="18" charset="0"/>
                          </a:rPr>
                          <m:t>𝜇</m:t>
                        </m:r>
                      </m:num>
                      <m:den>
                        <m:f>
                          <m:fPr>
                            <m:ctrlPr>
                              <a:rPr lang="en-IN" sz="1100" b="0" i="1">
                                <a:latin typeface="Cambria Math" panose="02040503050406030204" pitchFamily="18" charset="0"/>
                              </a:rPr>
                            </m:ctrlPr>
                          </m:fPr>
                          <m:num>
                            <m:r>
                              <a:rPr lang="en-IN" sz="1100" b="0" i="1">
                                <a:latin typeface="Cambria Math" panose="02040503050406030204" pitchFamily="18" charset="0"/>
                              </a:rPr>
                              <m:t>𝑠</m:t>
                            </m:r>
                          </m:num>
                          <m:den>
                            <m:r>
                              <a:rPr lang="en-IN" sz="1100" b="0" i="1">
                                <a:latin typeface="Cambria Math" panose="02040503050406030204" pitchFamily="18" charset="0"/>
                                <a:ea typeface="Cambria Math" panose="02040503050406030204" pitchFamily="18" charset="0"/>
                              </a:rPr>
                              <m:t>√</m:t>
                            </m:r>
                            <m:r>
                              <a:rPr lang="en-IN" sz="1100" b="0" i="1">
                                <a:latin typeface="Cambria Math" panose="02040503050406030204" pitchFamily="18" charset="0"/>
                                <a:ea typeface="Cambria Math" panose="02040503050406030204" pitchFamily="18" charset="0"/>
                              </a:rPr>
                              <m:t>𝑛</m:t>
                            </m:r>
                          </m:den>
                        </m:f>
                      </m:den>
                    </m:f>
                  </m:oMath>
                </m:oMathPara>
              </a14:m>
              <a:endParaRPr lang="en-IN" sz="1100"/>
            </a:p>
          </xdr:txBody>
        </xdr:sp>
      </mc:Choice>
      <mc:Fallback>
        <xdr:sp macro="" textlink="">
          <xdr:nvSpPr>
            <xdr:cNvPr id="2" name="TextBox 1">
              <a:extLst>
                <a:ext uri="{FF2B5EF4-FFF2-40B4-BE49-F238E27FC236}">
                  <a16:creationId xmlns:a16="http://schemas.microsoft.com/office/drawing/2014/main" id="{7C9AA06F-7BE7-45BD-8F8A-4165C181E7BC}"/>
                </a:ext>
              </a:extLst>
            </xdr:cNvPr>
            <xdr:cNvSpPr txBox="1"/>
          </xdr:nvSpPr>
          <xdr:spPr>
            <a:xfrm>
              <a:off x="670672" y="15833575"/>
              <a:ext cx="1165972" cy="462499"/>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IN" sz="1100" b="0" i="0">
                  <a:latin typeface="Cambria Math" panose="02040503050406030204" pitchFamily="18" charset="0"/>
                </a:rPr>
                <a:t>𝑡=  (𝑋−</a:t>
              </a:r>
              <a:r>
                <a:rPr lang="en-IN" sz="1100" b="0" i="0">
                  <a:latin typeface="Cambria Math" panose="02040503050406030204" pitchFamily="18" charset="0"/>
                  <a:ea typeface="Cambria Math" panose="02040503050406030204" pitchFamily="18" charset="0"/>
                </a:rPr>
                <a:t>𝜇)/(</a:t>
              </a:r>
              <a:r>
                <a:rPr lang="en-IN" sz="1100" b="0" i="0">
                  <a:latin typeface="Cambria Math" panose="02040503050406030204" pitchFamily="18" charset="0"/>
                </a:rPr>
                <a:t>𝑠/(</a:t>
              </a:r>
              <a:r>
                <a:rPr lang="en-IN" sz="1100" b="0" i="0">
                  <a:latin typeface="Cambria Math" panose="02040503050406030204" pitchFamily="18" charset="0"/>
                  <a:ea typeface="Cambria Math" panose="02040503050406030204" pitchFamily="18" charset="0"/>
                </a:rPr>
                <a:t>√𝑛))</a:t>
              </a:r>
              <a:endParaRPr lang="en-IN"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reya\AppData\Local\Microsoft\Windows\INetCache\IE\SWKA5JTE\assignment_2%5b1%5d.xlsx" TargetMode="External"/><Relationship Id="rId1" Type="http://schemas.openxmlformats.org/officeDocument/2006/relationships/externalLinkPath" Target="file:///C:\Users\shreya\AppData\Local\Microsoft\Windows\INetCache\IE\SWKA5JTE\assignment_2%5b1%5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lation and Covariance"/>
      <sheetName val="Confidence Interval and Hypothe"/>
    </sheetNames>
    <sheetDataSet>
      <sheetData sheetId="0">
        <row r="37">
          <cell r="B37">
            <v>45</v>
          </cell>
          <cell r="C37">
            <v>52</v>
          </cell>
        </row>
        <row r="38">
          <cell r="B38">
            <v>47</v>
          </cell>
          <cell r="C38">
            <v>54</v>
          </cell>
        </row>
        <row r="39">
          <cell r="B39">
            <v>48</v>
          </cell>
          <cell r="C39">
            <v>55</v>
          </cell>
        </row>
        <row r="40">
          <cell r="B40">
            <v>50</v>
          </cell>
          <cell r="C40">
            <v>57</v>
          </cell>
        </row>
        <row r="41">
          <cell r="B41">
            <v>52</v>
          </cell>
          <cell r="C41">
            <v>59</v>
          </cell>
        </row>
        <row r="42">
          <cell r="B42">
            <v>53</v>
          </cell>
          <cell r="C42">
            <v>60</v>
          </cell>
        </row>
        <row r="43">
          <cell r="B43">
            <v>55</v>
          </cell>
          <cell r="C43">
            <v>61</v>
          </cell>
        </row>
        <row r="44">
          <cell r="B44">
            <v>56</v>
          </cell>
          <cell r="C44">
            <v>62</v>
          </cell>
        </row>
        <row r="45">
          <cell r="B45">
            <v>58</v>
          </cell>
          <cell r="C45">
            <v>64</v>
          </cell>
        </row>
        <row r="46">
          <cell r="B46">
            <v>60</v>
          </cell>
          <cell r="C46">
            <v>66</v>
          </cell>
        </row>
        <row r="47">
          <cell r="B47">
            <v>62</v>
          </cell>
          <cell r="C47">
            <v>67</v>
          </cell>
        </row>
        <row r="48">
          <cell r="B48">
            <v>64</v>
          </cell>
          <cell r="C48">
            <v>69</v>
          </cell>
        </row>
        <row r="49">
          <cell r="B49">
            <v>65</v>
          </cell>
          <cell r="C49">
            <v>71</v>
          </cell>
        </row>
        <row r="50">
          <cell r="B50">
            <v>67</v>
          </cell>
          <cell r="C50">
            <v>73</v>
          </cell>
        </row>
        <row r="51">
          <cell r="B51">
            <v>69</v>
          </cell>
          <cell r="C51">
            <v>74</v>
          </cell>
        </row>
        <row r="52">
          <cell r="B52">
            <v>70</v>
          </cell>
          <cell r="C52">
            <v>76</v>
          </cell>
        </row>
        <row r="53">
          <cell r="B53">
            <v>72</v>
          </cell>
          <cell r="C53">
            <v>78</v>
          </cell>
        </row>
        <row r="54">
          <cell r="B54">
            <v>74</v>
          </cell>
          <cell r="C54">
            <v>80</v>
          </cell>
        </row>
        <row r="55">
          <cell r="B55">
            <v>76</v>
          </cell>
          <cell r="C55">
            <v>82</v>
          </cell>
        </row>
        <row r="56">
          <cell r="B56">
            <v>77</v>
          </cell>
          <cell r="C56">
            <v>83</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EC31D-22E1-4854-B62B-6FDB0E619E92}">
  <dimension ref="A2:K98"/>
  <sheetViews>
    <sheetView topLeftCell="A27" workbookViewId="0">
      <selection activeCell="G43" sqref="G43"/>
    </sheetView>
  </sheetViews>
  <sheetFormatPr defaultRowHeight="14.4" x14ac:dyDescent="0.3"/>
  <cols>
    <col min="2" max="2" width="14.5546875" customWidth="1"/>
    <col min="3" max="3" width="10.6640625" customWidth="1"/>
    <col min="5" max="5" width="9.77734375" customWidth="1"/>
    <col min="6" max="6" width="9.88671875" customWidth="1"/>
  </cols>
  <sheetData>
    <row r="2" spans="1:8" x14ac:dyDescent="0.3">
      <c r="A2" t="s">
        <v>0</v>
      </c>
    </row>
    <row r="4" spans="1:8" x14ac:dyDescent="0.3">
      <c r="A4" t="s">
        <v>1</v>
      </c>
      <c r="B4" t="s">
        <v>2</v>
      </c>
    </row>
    <row r="6" spans="1:8" x14ac:dyDescent="0.3">
      <c r="B6" t="s">
        <v>3</v>
      </c>
    </row>
    <row r="9" spans="1:8" x14ac:dyDescent="0.3">
      <c r="B9" t="s">
        <v>4</v>
      </c>
    </row>
    <row r="11" spans="1:8" x14ac:dyDescent="0.3">
      <c r="B11" t="s">
        <v>5</v>
      </c>
    </row>
    <row r="14" spans="1:8" ht="28.8" x14ac:dyDescent="0.3">
      <c r="B14" s="1" t="s">
        <v>6</v>
      </c>
      <c r="C14" t="s">
        <v>7</v>
      </c>
    </row>
    <row r="15" spans="1:8" x14ac:dyDescent="0.3">
      <c r="B15">
        <v>10</v>
      </c>
      <c r="C15">
        <v>50</v>
      </c>
      <c r="F15" s="6"/>
      <c r="G15" s="6"/>
      <c r="H15" s="6"/>
    </row>
    <row r="16" spans="1:8" x14ac:dyDescent="0.3">
      <c r="B16">
        <v>12</v>
      </c>
      <c r="C16">
        <v>55</v>
      </c>
      <c r="F16" s="7"/>
      <c r="G16" s="7"/>
      <c r="H16" s="7"/>
    </row>
    <row r="17" spans="2:8" x14ac:dyDescent="0.3">
      <c r="B17">
        <v>15</v>
      </c>
      <c r="C17">
        <v>60</v>
      </c>
      <c r="F17" s="7"/>
      <c r="G17" s="7"/>
      <c r="H17" s="7"/>
    </row>
    <row r="18" spans="2:8" x14ac:dyDescent="0.3">
      <c r="B18">
        <v>18</v>
      </c>
      <c r="C18">
        <v>65</v>
      </c>
      <c r="F18" s="7"/>
      <c r="G18" s="7"/>
      <c r="H18" s="7"/>
    </row>
    <row r="19" spans="2:8" ht="15" thickBot="1" x14ac:dyDescent="0.35">
      <c r="B19">
        <v>20</v>
      </c>
      <c r="C19">
        <v>70</v>
      </c>
      <c r="F19" t="s">
        <v>8</v>
      </c>
    </row>
    <row r="20" spans="2:8" x14ac:dyDescent="0.3">
      <c r="B20">
        <v>22</v>
      </c>
      <c r="C20">
        <v>75</v>
      </c>
      <c r="F20" s="2"/>
      <c r="G20" s="2" t="s">
        <v>6</v>
      </c>
      <c r="H20" s="2" t="s">
        <v>7</v>
      </c>
    </row>
    <row r="21" spans="2:8" x14ac:dyDescent="0.3">
      <c r="B21">
        <v>25</v>
      </c>
      <c r="C21">
        <v>80</v>
      </c>
      <c r="F21" t="s">
        <v>6</v>
      </c>
      <c r="G21">
        <v>1</v>
      </c>
    </row>
    <row r="22" spans="2:8" ht="15" thickBot="1" x14ac:dyDescent="0.35">
      <c r="B22">
        <v>28</v>
      </c>
      <c r="C22">
        <v>85</v>
      </c>
      <c r="F22" s="3" t="s">
        <v>7</v>
      </c>
      <c r="G22" s="3">
        <v>0.99921031003664817</v>
      </c>
      <c r="H22" s="3">
        <v>1</v>
      </c>
    </row>
    <row r="23" spans="2:8" x14ac:dyDescent="0.3">
      <c r="B23">
        <v>30</v>
      </c>
      <c r="C23">
        <v>90</v>
      </c>
    </row>
    <row r="24" spans="2:8" x14ac:dyDescent="0.3">
      <c r="B24">
        <v>32</v>
      </c>
      <c r="C24">
        <v>95</v>
      </c>
    </row>
    <row r="25" spans="2:8" x14ac:dyDescent="0.3">
      <c r="B25">
        <v>35</v>
      </c>
      <c r="C25">
        <v>100</v>
      </c>
    </row>
    <row r="26" spans="2:8" x14ac:dyDescent="0.3">
      <c r="B26">
        <v>38</v>
      </c>
      <c r="C26">
        <v>105</v>
      </c>
    </row>
    <row r="28" spans="2:8" x14ac:dyDescent="0.3">
      <c r="B28" t="s">
        <v>9</v>
      </c>
    </row>
    <row r="30" spans="2:8" x14ac:dyDescent="0.3">
      <c r="B30" t="s">
        <v>10</v>
      </c>
    </row>
    <row r="32" spans="2:8" x14ac:dyDescent="0.3">
      <c r="B32" t="s">
        <v>11</v>
      </c>
    </row>
    <row r="34" spans="2:11" x14ac:dyDescent="0.3">
      <c r="B34" t="s">
        <v>12</v>
      </c>
    </row>
    <row r="36" spans="2:11" x14ac:dyDescent="0.3">
      <c r="B36" t="s">
        <v>13</v>
      </c>
      <c r="C36" t="s">
        <v>14</v>
      </c>
    </row>
    <row r="37" spans="2:11" x14ac:dyDescent="0.3">
      <c r="B37">
        <v>45</v>
      </c>
      <c r="C37">
        <v>52</v>
      </c>
      <c r="E37" s="7"/>
      <c r="F37" s="7"/>
      <c r="G37" s="7"/>
    </row>
    <row r="38" spans="2:11" x14ac:dyDescent="0.3">
      <c r="B38">
        <v>47</v>
      </c>
      <c r="C38">
        <v>54</v>
      </c>
      <c r="E38" s="6"/>
      <c r="F38" s="6"/>
      <c r="G38" s="6"/>
    </row>
    <row r="39" spans="2:11" ht="15" thickBot="1" x14ac:dyDescent="0.35">
      <c r="B39">
        <v>48</v>
      </c>
      <c r="C39">
        <v>55</v>
      </c>
      <c r="E39" s="7"/>
      <c r="F39" s="7"/>
      <c r="G39" s="7"/>
      <c r="I39" t="s">
        <v>15</v>
      </c>
    </row>
    <row r="40" spans="2:11" x14ac:dyDescent="0.3">
      <c r="B40">
        <v>50</v>
      </c>
      <c r="C40">
        <v>57</v>
      </c>
      <c r="E40" s="7"/>
      <c r="F40" s="7"/>
      <c r="G40" s="7"/>
      <c r="I40" s="2"/>
      <c r="J40" s="2" t="s">
        <v>13</v>
      </c>
      <c r="K40" s="2" t="s">
        <v>14</v>
      </c>
    </row>
    <row r="41" spans="2:11" x14ac:dyDescent="0.3">
      <c r="B41">
        <v>52</v>
      </c>
      <c r="C41">
        <v>59</v>
      </c>
      <c r="I41" t="s">
        <v>13</v>
      </c>
      <c r="J41">
        <f>VARP('[1]Correlation and Covariance'!$B$37:$B$56)</f>
        <v>96.8</v>
      </c>
    </row>
    <row r="42" spans="2:11" ht="15" thickBot="1" x14ac:dyDescent="0.35">
      <c r="B42">
        <v>53</v>
      </c>
      <c r="C42">
        <v>60</v>
      </c>
      <c r="I42" s="3" t="s">
        <v>14</v>
      </c>
      <c r="J42" s="3">
        <v>92.65</v>
      </c>
      <c r="K42" s="3">
        <f>VARP('[1]Correlation and Covariance'!$C$37:$C$56)</f>
        <v>88.927499999999995</v>
      </c>
    </row>
    <row r="43" spans="2:11" x14ac:dyDescent="0.3">
      <c r="B43">
        <v>55</v>
      </c>
      <c r="C43">
        <v>61</v>
      </c>
    </row>
    <row r="44" spans="2:11" x14ac:dyDescent="0.3">
      <c r="B44">
        <v>56</v>
      </c>
      <c r="C44">
        <v>62</v>
      </c>
    </row>
    <row r="45" spans="2:11" x14ac:dyDescent="0.3">
      <c r="B45">
        <v>58</v>
      </c>
      <c r="C45">
        <v>64</v>
      </c>
    </row>
    <row r="46" spans="2:11" x14ac:dyDescent="0.3">
      <c r="B46">
        <v>60</v>
      </c>
      <c r="C46">
        <v>66</v>
      </c>
    </row>
    <row r="47" spans="2:11" x14ac:dyDescent="0.3">
      <c r="B47">
        <v>62</v>
      </c>
      <c r="C47">
        <v>67</v>
      </c>
    </row>
    <row r="48" spans="2:11" x14ac:dyDescent="0.3">
      <c r="B48">
        <v>64</v>
      </c>
      <c r="C48">
        <v>69</v>
      </c>
    </row>
    <row r="49" spans="1:3" x14ac:dyDescent="0.3">
      <c r="B49">
        <v>65</v>
      </c>
      <c r="C49">
        <v>71</v>
      </c>
    </row>
    <row r="50" spans="1:3" x14ac:dyDescent="0.3">
      <c r="B50">
        <v>67</v>
      </c>
      <c r="C50">
        <v>73</v>
      </c>
    </row>
    <row r="51" spans="1:3" x14ac:dyDescent="0.3">
      <c r="B51">
        <v>69</v>
      </c>
      <c r="C51">
        <v>74</v>
      </c>
    </row>
    <row r="52" spans="1:3" x14ac:dyDescent="0.3">
      <c r="B52">
        <v>70</v>
      </c>
      <c r="C52">
        <v>76</v>
      </c>
    </row>
    <row r="53" spans="1:3" x14ac:dyDescent="0.3">
      <c r="B53">
        <v>72</v>
      </c>
      <c r="C53">
        <v>78</v>
      </c>
    </row>
    <row r="54" spans="1:3" x14ac:dyDescent="0.3">
      <c r="B54">
        <v>74</v>
      </c>
      <c r="C54">
        <v>80</v>
      </c>
    </row>
    <row r="55" spans="1:3" x14ac:dyDescent="0.3">
      <c r="B55">
        <v>76</v>
      </c>
      <c r="C55">
        <v>82</v>
      </c>
    </row>
    <row r="56" spans="1:3" x14ac:dyDescent="0.3">
      <c r="B56">
        <v>77</v>
      </c>
      <c r="C56">
        <v>83</v>
      </c>
    </row>
    <row r="60" spans="1:3" x14ac:dyDescent="0.3">
      <c r="A60" t="s">
        <v>16</v>
      </c>
      <c r="B60" t="s">
        <v>17</v>
      </c>
    </row>
    <row r="62" spans="1:3" x14ac:dyDescent="0.3">
      <c r="B62" t="s">
        <v>18</v>
      </c>
    </row>
    <row r="64" spans="1:3" x14ac:dyDescent="0.3">
      <c r="B64" t="s">
        <v>19</v>
      </c>
    </row>
    <row r="66" spans="2:7" x14ac:dyDescent="0.3">
      <c r="B66" t="s">
        <v>20</v>
      </c>
    </row>
    <row r="68" spans="2:7" ht="29.4" thickBot="1" x14ac:dyDescent="0.35">
      <c r="B68" s="1" t="s">
        <v>21</v>
      </c>
      <c r="C68" t="s">
        <v>22</v>
      </c>
      <c r="E68" t="s">
        <v>23</v>
      </c>
    </row>
    <row r="69" spans="2:7" x14ac:dyDescent="0.3">
      <c r="B69">
        <v>10</v>
      </c>
      <c r="C69">
        <v>60</v>
      </c>
      <c r="E69" s="2"/>
      <c r="F69" s="2" t="s">
        <v>21</v>
      </c>
      <c r="G69" s="2" t="s">
        <v>22</v>
      </c>
    </row>
    <row r="70" spans="2:7" x14ac:dyDescent="0.3">
      <c r="B70">
        <v>12</v>
      </c>
      <c r="C70">
        <v>65</v>
      </c>
      <c r="E70" t="s">
        <v>21</v>
      </c>
      <c r="F70">
        <v>1</v>
      </c>
    </row>
    <row r="71" spans="2:7" ht="15" thickBot="1" x14ac:dyDescent="0.35">
      <c r="B71">
        <v>15</v>
      </c>
      <c r="C71">
        <v>70</v>
      </c>
      <c r="E71" s="3" t="s">
        <v>22</v>
      </c>
      <c r="F71" s="3">
        <v>0.97729508301867352</v>
      </c>
      <c r="G71" s="3">
        <v>1</v>
      </c>
    </row>
    <row r="72" spans="2:7" x14ac:dyDescent="0.3">
      <c r="B72">
        <v>18</v>
      </c>
      <c r="C72">
        <v>75</v>
      </c>
    </row>
    <row r="73" spans="2:7" x14ac:dyDescent="0.3">
      <c r="B73">
        <v>20</v>
      </c>
      <c r="C73">
        <v>80</v>
      </c>
    </row>
    <row r="74" spans="2:7" x14ac:dyDescent="0.3">
      <c r="B74">
        <v>22</v>
      </c>
      <c r="C74">
        <v>82</v>
      </c>
    </row>
    <row r="75" spans="2:7" x14ac:dyDescent="0.3">
      <c r="B75">
        <v>25</v>
      </c>
      <c r="C75">
        <v>85</v>
      </c>
    </row>
    <row r="76" spans="2:7" x14ac:dyDescent="0.3">
      <c r="B76">
        <v>28</v>
      </c>
      <c r="C76">
        <v>88</v>
      </c>
    </row>
    <row r="77" spans="2:7" x14ac:dyDescent="0.3">
      <c r="B77">
        <v>30</v>
      </c>
      <c r="C77">
        <v>90</v>
      </c>
    </row>
    <row r="78" spans="2:7" x14ac:dyDescent="0.3">
      <c r="B78">
        <v>32</v>
      </c>
      <c r="C78">
        <v>92</v>
      </c>
    </row>
    <row r="79" spans="2:7" x14ac:dyDescent="0.3">
      <c r="B79">
        <v>35</v>
      </c>
      <c r="C79">
        <v>93</v>
      </c>
    </row>
    <row r="80" spans="2:7" x14ac:dyDescent="0.3">
      <c r="B80">
        <v>38</v>
      </c>
      <c r="C80">
        <v>95</v>
      </c>
    </row>
    <row r="81" spans="2:3" x14ac:dyDescent="0.3">
      <c r="B81">
        <v>40</v>
      </c>
      <c r="C81">
        <v>96</v>
      </c>
    </row>
    <row r="82" spans="2:3" x14ac:dyDescent="0.3">
      <c r="B82">
        <v>42</v>
      </c>
      <c r="C82">
        <v>97</v>
      </c>
    </row>
    <row r="83" spans="2:3" x14ac:dyDescent="0.3">
      <c r="B83">
        <v>45</v>
      </c>
      <c r="C83">
        <v>98</v>
      </c>
    </row>
    <row r="84" spans="2:3" x14ac:dyDescent="0.3">
      <c r="B84">
        <v>48</v>
      </c>
      <c r="C84">
        <v>99</v>
      </c>
    </row>
    <row r="85" spans="2:3" x14ac:dyDescent="0.3">
      <c r="B85">
        <v>50</v>
      </c>
      <c r="C85">
        <v>100</v>
      </c>
    </row>
    <row r="86" spans="2:3" x14ac:dyDescent="0.3">
      <c r="B86">
        <v>52</v>
      </c>
      <c r="C86">
        <v>102</v>
      </c>
    </row>
    <row r="87" spans="2:3" x14ac:dyDescent="0.3">
      <c r="B87">
        <v>55</v>
      </c>
      <c r="C87">
        <v>105</v>
      </c>
    </row>
    <row r="88" spans="2:3" x14ac:dyDescent="0.3">
      <c r="B88">
        <v>58</v>
      </c>
      <c r="C88">
        <v>106</v>
      </c>
    </row>
    <row r="89" spans="2:3" x14ac:dyDescent="0.3">
      <c r="B89">
        <v>60</v>
      </c>
      <c r="C89">
        <v>107</v>
      </c>
    </row>
    <row r="90" spans="2:3" x14ac:dyDescent="0.3">
      <c r="B90">
        <v>62</v>
      </c>
      <c r="C90">
        <v>108</v>
      </c>
    </row>
    <row r="91" spans="2:3" x14ac:dyDescent="0.3">
      <c r="B91">
        <v>65</v>
      </c>
      <c r="C91">
        <v>110</v>
      </c>
    </row>
    <row r="92" spans="2:3" x14ac:dyDescent="0.3">
      <c r="B92">
        <v>68</v>
      </c>
      <c r="C92">
        <v>112</v>
      </c>
    </row>
    <row r="93" spans="2:3" x14ac:dyDescent="0.3">
      <c r="B93">
        <v>70</v>
      </c>
      <c r="C93">
        <v>114</v>
      </c>
    </row>
    <row r="94" spans="2:3" x14ac:dyDescent="0.3">
      <c r="B94">
        <v>72</v>
      </c>
      <c r="C94">
        <v>115</v>
      </c>
    </row>
    <row r="95" spans="2:3" x14ac:dyDescent="0.3">
      <c r="B95">
        <v>75</v>
      </c>
      <c r="C95">
        <v>116</v>
      </c>
    </row>
    <row r="96" spans="2:3" x14ac:dyDescent="0.3">
      <c r="B96">
        <v>78</v>
      </c>
      <c r="C96">
        <v>118</v>
      </c>
    </row>
    <row r="97" spans="2:3" x14ac:dyDescent="0.3">
      <c r="B97">
        <v>80</v>
      </c>
      <c r="C97">
        <v>120</v>
      </c>
    </row>
    <row r="98" spans="2:3" x14ac:dyDescent="0.3">
      <c r="B98">
        <v>82</v>
      </c>
      <c r="C98">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2460A-9043-477F-AC5A-AA991D767BAB}">
  <dimension ref="A2:D100"/>
  <sheetViews>
    <sheetView tabSelected="1" topLeftCell="A83" workbookViewId="0">
      <selection activeCell="E95" sqref="E95"/>
    </sheetView>
  </sheetViews>
  <sheetFormatPr defaultRowHeight="14.4" x14ac:dyDescent="0.3"/>
  <cols>
    <col min="2" max="2" width="31.33203125" customWidth="1"/>
    <col min="3" max="3" width="15.44140625" bestFit="1" customWidth="1"/>
  </cols>
  <sheetData>
    <row r="2" spans="1:4" x14ac:dyDescent="0.3">
      <c r="A2" t="s">
        <v>24</v>
      </c>
    </row>
    <row r="5" spans="1:4" x14ac:dyDescent="0.3">
      <c r="A5" t="s">
        <v>1</v>
      </c>
      <c r="B5" t="s">
        <v>25</v>
      </c>
    </row>
    <row r="7" spans="1:4" x14ac:dyDescent="0.3">
      <c r="B7" t="s">
        <v>26</v>
      </c>
    </row>
    <row r="9" spans="1:4" x14ac:dyDescent="0.3">
      <c r="B9" t="s">
        <v>27</v>
      </c>
    </row>
    <row r="12" spans="1:4" x14ac:dyDescent="0.3">
      <c r="B12" t="s">
        <v>28</v>
      </c>
      <c r="D12">
        <v>100</v>
      </c>
    </row>
    <row r="13" spans="1:4" x14ac:dyDescent="0.3">
      <c r="B13" t="s">
        <v>29</v>
      </c>
      <c r="D13">
        <v>170</v>
      </c>
    </row>
    <row r="14" spans="1:4" x14ac:dyDescent="0.3">
      <c r="B14" t="s">
        <v>30</v>
      </c>
      <c r="D14">
        <v>8</v>
      </c>
    </row>
    <row r="15" spans="1:4" x14ac:dyDescent="0.3">
      <c r="B15" t="s">
        <v>31</v>
      </c>
      <c r="C15" s="4"/>
      <c r="D15" s="4">
        <v>0.95</v>
      </c>
    </row>
    <row r="16" spans="1:4" x14ac:dyDescent="0.3">
      <c r="B16" t="s">
        <v>32</v>
      </c>
      <c r="D16">
        <v>1.96</v>
      </c>
    </row>
    <row r="19" spans="1:4" x14ac:dyDescent="0.3">
      <c r="B19" s="5" t="s">
        <v>33</v>
      </c>
      <c r="D19">
        <f>D16*(D14/(SQRT(D12)))</f>
        <v>1.5680000000000001</v>
      </c>
    </row>
    <row r="20" spans="1:4" x14ac:dyDescent="0.3">
      <c r="B20" s="5" t="s">
        <v>34</v>
      </c>
      <c r="D20">
        <f>D13+D19</f>
        <v>171.56800000000001</v>
      </c>
    </row>
    <row r="21" spans="1:4" x14ac:dyDescent="0.3">
      <c r="B21" s="5" t="s">
        <v>35</v>
      </c>
      <c r="D21">
        <f>D13-D19</f>
        <v>168.43199999999999</v>
      </c>
    </row>
    <row r="23" spans="1:4" x14ac:dyDescent="0.3">
      <c r="B23" t="s">
        <v>36</v>
      </c>
      <c r="D23" t="s">
        <v>37</v>
      </c>
    </row>
    <row r="28" spans="1:4" x14ac:dyDescent="0.3">
      <c r="A28" t="s">
        <v>38</v>
      </c>
      <c r="B28" t="s">
        <v>39</v>
      </c>
    </row>
    <row r="30" spans="1:4" x14ac:dyDescent="0.3">
      <c r="B30" t="s">
        <v>40</v>
      </c>
    </row>
    <row r="32" spans="1:4" x14ac:dyDescent="0.3">
      <c r="B32" t="s">
        <v>41</v>
      </c>
    </row>
    <row r="35" spans="2:4" x14ac:dyDescent="0.3">
      <c r="B35" t="s">
        <v>28</v>
      </c>
      <c r="D35">
        <v>500</v>
      </c>
    </row>
    <row r="36" spans="2:4" x14ac:dyDescent="0.3">
      <c r="B36" t="s">
        <v>42</v>
      </c>
      <c r="D36">
        <v>320</v>
      </c>
    </row>
    <row r="37" spans="2:4" x14ac:dyDescent="0.3">
      <c r="B37" t="s">
        <v>31</v>
      </c>
      <c r="C37" s="4"/>
      <c r="D37" s="4">
        <v>0.9</v>
      </c>
    </row>
    <row r="38" spans="2:4" x14ac:dyDescent="0.3">
      <c r="B38" t="s">
        <v>32</v>
      </c>
      <c r="D38">
        <v>1.645</v>
      </c>
    </row>
    <row r="39" spans="2:4" x14ac:dyDescent="0.3">
      <c r="B39" t="s">
        <v>43</v>
      </c>
      <c r="D39">
        <f>D36/D35</f>
        <v>0.64</v>
      </c>
    </row>
    <row r="42" spans="2:4" x14ac:dyDescent="0.3">
      <c r="B42" t="s">
        <v>44</v>
      </c>
      <c r="D42">
        <f>D39+D38*(SQRT(D39*(1-D39)/D35))</f>
        <v>0.67531198550067673</v>
      </c>
    </row>
    <row r="43" spans="2:4" x14ac:dyDescent="0.3">
      <c r="B43" t="s">
        <v>45</v>
      </c>
      <c r="D43">
        <f>D39-D38*(SQRT(D39*(1-D39)/D35))</f>
        <v>0.6046880144993233</v>
      </c>
    </row>
    <row r="46" spans="2:4" x14ac:dyDescent="0.3">
      <c r="B46" t="s">
        <v>46</v>
      </c>
      <c r="D46" t="s">
        <v>47</v>
      </c>
    </row>
    <row r="52" spans="1:3" x14ac:dyDescent="0.3">
      <c r="A52" t="s">
        <v>48</v>
      </c>
    </row>
    <row r="54" spans="1:3" x14ac:dyDescent="0.3">
      <c r="A54" t="s">
        <v>16</v>
      </c>
      <c r="B54" t="s">
        <v>49</v>
      </c>
    </row>
    <row r="56" spans="1:3" x14ac:dyDescent="0.3">
      <c r="B56" t="s">
        <v>50</v>
      </c>
    </row>
    <row r="58" spans="1:3" x14ac:dyDescent="0.3">
      <c r="B58" t="s">
        <v>51</v>
      </c>
    </row>
    <row r="61" spans="1:3" x14ac:dyDescent="0.3">
      <c r="B61" t="s">
        <v>52</v>
      </c>
    </row>
    <row r="62" spans="1:3" x14ac:dyDescent="0.3">
      <c r="B62" t="s">
        <v>53</v>
      </c>
    </row>
    <row r="64" spans="1:3" x14ac:dyDescent="0.3">
      <c r="B64" t="s">
        <v>28</v>
      </c>
      <c r="C64">
        <v>50</v>
      </c>
    </row>
    <row r="67" spans="1:3" x14ac:dyDescent="0.3">
      <c r="B67" t="s">
        <v>54</v>
      </c>
    </row>
    <row r="71" spans="1:3" x14ac:dyDescent="0.3">
      <c r="A71" t="s">
        <v>55</v>
      </c>
      <c r="B71" t="s">
        <v>56</v>
      </c>
    </row>
    <row r="73" spans="1:3" x14ac:dyDescent="0.3">
      <c r="B73" t="s">
        <v>57</v>
      </c>
    </row>
    <row r="75" spans="1:3" x14ac:dyDescent="0.3">
      <c r="B75" t="s">
        <v>58</v>
      </c>
    </row>
    <row r="78" spans="1:3" x14ac:dyDescent="0.3">
      <c r="B78" t="s">
        <v>28</v>
      </c>
      <c r="C78">
        <v>25</v>
      </c>
    </row>
    <row r="79" spans="1:3" x14ac:dyDescent="0.3">
      <c r="B79" t="s">
        <v>29</v>
      </c>
      <c r="C79">
        <v>510</v>
      </c>
    </row>
    <row r="80" spans="1:3" x14ac:dyDescent="0.3">
      <c r="B80" t="s">
        <v>59</v>
      </c>
      <c r="C80">
        <v>20</v>
      </c>
    </row>
    <row r="81" spans="2:3" x14ac:dyDescent="0.3">
      <c r="B81" t="s">
        <v>60</v>
      </c>
      <c r="C81">
        <v>500</v>
      </c>
    </row>
    <row r="84" spans="2:3" x14ac:dyDescent="0.3">
      <c r="B84" t="s">
        <v>61</v>
      </c>
    </row>
    <row r="85" spans="2:3" x14ac:dyDescent="0.3">
      <c r="B85" t="s">
        <v>62</v>
      </c>
    </row>
    <row r="91" spans="2:3" x14ac:dyDescent="0.3">
      <c r="B91" t="s">
        <v>63</v>
      </c>
      <c r="C91">
        <f>(C79-C81)/(C80/(SQRT(C78)))</f>
        <v>2.5</v>
      </c>
    </row>
    <row r="93" spans="2:3" x14ac:dyDescent="0.3">
      <c r="B93" t="s">
        <v>64</v>
      </c>
      <c r="C93" t="s">
        <v>65</v>
      </c>
    </row>
    <row r="94" spans="2:3" x14ac:dyDescent="0.3">
      <c r="B94" t="s">
        <v>66</v>
      </c>
      <c r="C94">
        <f>C78-1</f>
        <v>24</v>
      </c>
    </row>
    <row r="95" spans="2:3" x14ac:dyDescent="0.3">
      <c r="C95" t="s">
        <v>67</v>
      </c>
    </row>
    <row r="96" spans="2:3" x14ac:dyDescent="0.3">
      <c r="B96" t="s">
        <v>68</v>
      </c>
      <c r="C96">
        <v>1.7110000000000001</v>
      </c>
    </row>
    <row r="97" spans="2:3" x14ac:dyDescent="0.3">
      <c r="B97" t="s">
        <v>69</v>
      </c>
      <c r="C97">
        <v>2.492</v>
      </c>
    </row>
    <row r="100" spans="2:3" x14ac:dyDescent="0.3">
      <c r="B100" t="s">
        <v>70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raval</dc:creator>
  <cp:lastModifiedBy>shreya raval</cp:lastModifiedBy>
  <dcterms:created xsi:type="dcterms:W3CDTF">2024-03-19T08:41:01Z</dcterms:created>
  <dcterms:modified xsi:type="dcterms:W3CDTF">2024-03-19T08:47:05Z</dcterms:modified>
</cp:coreProperties>
</file>