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A\Excel project 2\"/>
    </mc:Choice>
  </mc:AlternateContent>
  <xr:revisionPtr revIDLastSave="0" documentId="13_ncr:1_{47BDD3AA-D5EF-45AB-81B5-19739DC359DB}" xr6:coauthVersionLast="47" xr6:coauthVersionMax="47" xr10:uidLastSave="{00000000-0000-0000-0000-000000000000}"/>
  <bookViews>
    <workbookView xWindow="-108" yWindow="-108" windowWidth="23256" windowHeight="12456" xr2:uid="{00000000-000D-0000-FFFF-FFFF00000000}"/>
  </bookViews>
  <sheets>
    <sheet name="Dashboard" sheetId="7" r:id="rId1"/>
    <sheet name="Pivot 1" sheetId="3" r:id="rId2"/>
    <sheet name="Pivot 2" sheetId="4" r:id="rId3"/>
    <sheet name="Pivot 3" sheetId="5" r:id="rId4"/>
    <sheet name="Pivot 4" sheetId="6" r:id="rId5"/>
    <sheet name="Production Dataset" sheetId="1" r:id="rId6"/>
    <sheet name="Sheet1" sheetId="2" r:id="rId7"/>
  </sheets>
  <definedNames>
    <definedName name="_xlnm._FilterDatabase" localSheetId="5" hidden="1">'Production Dataset'!$A$1:$K$121</definedName>
    <definedName name="Slicer_Age_Group">#N/A</definedName>
    <definedName name="Slicer_Gender">#N/A</definedName>
    <definedName name="Slicer_Quarters__ProductionDate">#N/A</definedName>
    <definedName name="Slicer_Region">#N/A</definedName>
  </definedNames>
  <calcPr calcId="191029"/>
  <pivotCaches>
    <pivotCache cacheId="1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2" i="2"/>
  <c r="B3" i="2"/>
  <c r="B4" i="2"/>
  <c r="B5" i="2"/>
  <c r="B6" i="2"/>
  <c r="B7" i="2"/>
  <c r="B8" i="2"/>
  <c r="B9" i="2"/>
  <c r="B10" i="2"/>
  <c r="B1" i="2"/>
</calcChain>
</file>

<file path=xl/sharedStrings.xml><?xml version="1.0" encoding="utf-8"?>
<sst xmlns="http://schemas.openxmlformats.org/spreadsheetml/2006/main" count="547" uniqueCount="53">
  <si>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</si>
  <si>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</si>
  <si>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</si>
  <si>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</si>
  <si>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</si>
  <si>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</si>
  <si>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</si>
  <si>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</si>
  <si>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</si>
  <si>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</si>
  <si>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</si>
  <si>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</si>
  <si>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</si>
  <si>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</si>
  <si>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</si>
  <si>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</si>
  <si>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</si>
  <si>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</si>
  <si>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</si>
  <si>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</si>
  <si>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</si>
  <si>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</si>
  <si>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</si>
  <si>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</si>
  <si>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</si>
  <si>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</si>
  <si>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</si>
  <si>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</si>
  <si>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</si>
  <si>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Age</t>
  </si>
  <si>
    <t>Age Group</t>
  </si>
  <si>
    <t>Production Cost per unit</t>
  </si>
  <si>
    <t>Row Labels</t>
  </si>
  <si>
    <t>Grand Total</t>
  </si>
  <si>
    <t>Sum of TotalCost</t>
  </si>
  <si>
    <t>Count of ProductionID</t>
  </si>
  <si>
    <t>2023</t>
  </si>
  <si>
    <t>2024</t>
  </si>
  <si>
    <t>Sum of UnitsProduced</t>
  </si>
  <si>
    <t>Sep</t>
  </si>
  <si>
    <t>Jul</t>
  </si>
  <si>
    <t>Aug</t>
  </si>
  <si>
    <t>Oct</t>
  </si>
  <si>
    <t>Nov</t>
  </si>
  <si>
    <t>Dec</t>
  </si>
  <si>
    <t>Jan</t>
  </si>
  <si>
    <t>Feb</t>
  </si>
  <si>
    <t>Mar</t>
  </si>
  <si>
    <t>Apr</t>
  </si>
  <si>
    <t>May</t>
  </si>
  <si>
    <t>Jun</t>
  </si>
  <si>
    <t>Average of Production Cost per unit</t>
  </si>
  <si>
    <t xml:space="preserve">Production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</si>
</sst>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3" x14ac:knownFonts="1">
    <font>
      <sz val="11"/>
      <color theme="1"/>
      <name val="Calibri"/>
      <family val="2"/>
      <scheme val="minor"/>
    </font>
    <font>
      <sz val="11"/>
      <color theme="1"/>
      <name val="Calibri"/>
      <family val="2"/>
      <scheme val="minor"/>
    </font>
    <font>
      <sz val="72"/>
      <color theme="1"/>
      <name val="Copperplate Gothic Bold"/>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65" fontId="0" fillId="0" borderId="0" xfId="0" applyNumberFormat="1"/>
    <xf numFmtId="0" fontId="0" fillId="0" borderId="0" xfId="0" applyAlignment="1">
      <alignment horizontal="left" indent="1"/>
    </xf>
    <xf numFmtId="0" fontId="2" fillId="2" borderId="0" xfId="0" applyFont="1" applyFill="1" applyAlignment="1">
      <alignment horizontal="center"/>
    </xf>
  </cellXfs>
  <cellStyles count="2">
    <cellStyle name="Comma" xfId="1" builtinId="3"/>
    <cellStyle name="Normal" xfId="0" builtinId="0"/>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b="1" u="sng">
                <a:latin typeface="Copperplate Gothic Light" panose="020E0507020206020404" pitchFamily="34" charset="0"/>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2222222222222119E-2"/>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1.111111111111100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8.3333333333332829E-3"/>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729240155660154E-2"/>
              <c:y val="-3.1367937916102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729240155660154E-2"/>
              <c:y val="-3.1367937916102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8.3333333333332829E-3"/>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1.111111111111100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2222222222222119E-2"/>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729240155660154E-2"/>
              <c:y val="-3.1367937916102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8.3333333333332829E-3"/>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1.111111111111100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2222222222222119E-2"/>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invertIfNegative val="0"/>
          <c:dLbls>
            <c:dLbl>
              <c:idx val="0"/>
              <c:layout>
                <c:manualLayout>
                  <c:x val="2.729240155660154E-2"/>
                  <c:y val="-3.13679379161024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B9-468B-BCBB-327D87CD38F7}"/>
                </c:ext>
              </c:extLst>
            </c:dLbl>
            <c:dLbl>
              <c:idx val="1"/>
              <c:layout>
                <c:manualLayout>
                  <c:x val="8.3333333333332829E-3"/>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B9-468B-BCBB-327D87CD38F7}"/>
                </c:ext>
              </c:extLst>
            </c:dLbl>
            <c:dLbl>
              <c:idx val="2"/>
              <c:layout>
                <c:manualLayout>
                  <c:x val="1.1111111111111009E-2"/>
                  <c:y val="-4.1666666666666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B9-468B-BCBB-327D87CD38F7}"/>
                </c:ext>
              </c:extLst>
            </c:dLbl>
            <c:dLbl>
              <c:idx val="3"/>
              <c:layout>
                <c:manualLayout>
                  <c:x val="2.2222222222222119E-2"/>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B9-468B-BCBB-327D87CD38F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4-0FB9-468B-BCBB-327D87CD38F7}"/>
            </c:ext>
          </c:extLst>
        </c:ser>
        <c:dLbls>
          <c:showLegendKey val="0"/>
          <c:showVal val="0"/>
          <c:showCatName val="0"/>
          <c:showSerName val="0"/>
          <c:showPercent val="0"/>
          <c:showBubbleSize val="0"/>
        </c:dLbls>
        <c:gapWidth val="150"/>
        <c:shape val="box"/>
        <c:axId val="848580799"/>
        <c:axId val="848581759"/>
        <c:axId val="0"/>
      </c:bar3DChart>
      <c:catAx>
        <c:axId val="84858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848581759"/>
        <c:crosses val="autoZero"/>
        <c:auto val="1"/>
        <c:lblAlgn val="ctr"/>
        <c:lblOffset val="100"/>
        <c:noMultiLvlLbl val="0"/>
      </c:catAx>
      <c:valAx>
        <c:axId val="848581759"/>
        <c:scaling>
          <c:orientation val="minMax"/>
        </c:scaling>
        <c:delete val="1"/>
        <c:axPos val="l"/>
        <c:numFmt formatCode="_(* #,##0_);_(* \(#,##0\);_(* &quot;-&quot;??_);_(@_)" sourceLinked="1"/>
        <c:majorTickMark val="none"/>
        <c:minorTickMark val="none"/>
        <c:tickLblPos val="nextTo"/>
        <c:crossAx val="848580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2!PivotTable2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800" b="1" u="sng">
                <a:latin typeface="Copperplate Gothic Light" panose="020E0507020206020404" pitchFamily="34" charset="0"/>
              </a:rPr>
              <a:t>Number of tasks by a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D039-40ED-815A-719EB3687908}"/>
            </c:ext>
          </c:extLst>
        </c:ser>
        <c:dLbls>
          <c:showLegendKey val="0"/>
          <c:showVal val="1"/>
          <c:showCatName val="0"/>
          <c:showSerName val="0"/>
          <c:showPercent val="0"/>
          <c:showBubbleSize val="0"/>
        </c:dLbls>
        <c:gapWidth val="150"/>
        <c:shape val="box"/>
        <c:axId val="283687887"/>
        <c:axId val="954655119"/>
        <c:axId val="0"/>
      </c:bar3DChart>
      <c:catAx>
        <c:axId val="283687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954655119"/>
        <c:crosses val="autoZero"/>
        <c:auto val="1"/>
        <c:lblAlgn val="ctr"/>
        <c:lblOffset val="100"/>
        <c:noMultiLvlLbl val="0"/>
      </c:catAx>
      <c:valAx>
        <c:axId val="954655119"/>
        <c:scaling>
          <c:orientation val="minMax"/>
        </c:scaling>
        <c:delete val="1"/>
        <c:axPos val="b"/>
        <c:numFmt formatCode="General" sourceLinked="1"/>
        <c:majorTickMark val="none"/>
        <c:minorTickMark val="none"/>
        <c:tickLblPos val="nextTo"/>
        <c:crossAx val="283687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Copperplate Gothic Light" panose="020E0507020206020404" pitchFamily="34" charset="0"/>
              </a:rPr>
              <a:t>Total Units Producted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6.1652281134401974E-3"/>
              <c:y val="-2.6974951830443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1.5414258188824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055076037813324E-3"/>
              <c:y val="-3.0828516377649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1.5414258188824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6.1652281134401974E-3"/>
              <c:y val="-2.6974951830443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055076037813324E-3"/>
              <c:y val="-3.0828516377649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1.5414258188824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6.1652281134401974E-3"/>
              <c:y val="-2.6974951830443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055076037813324E-3"/>
              <c:y val="-3.0828516377649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1"/>
            </a:solidFill>
            <a:ln>
              <a:noFill/>
            </a:ln>
            <a:effectLst/>
            <a:sp3d/>
          </c:spPr>
          <c:dLbls>
            <c:dLbl>
              <c:idx val="3"/>
              <c:layout>
                <c:manualLayout>
                  <c:x val="0"/>
                  <c:y val="1.54142581888246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51-4087-9780-FCAD5F9B6C0A}"/>
                </c:ext>
              </c:extLst>
            </c:dLbl>
            <c:dLbl>
              <c:idx val="5"/>
              <c:layout>
                <c:manualLayout>
                  <c:x val="6.1652281134401974E-3"/>
                  <c:y val="-2.6974951830443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51-4087-9780-FCAD5F9B6C0A}"/>
                </c:ext>
              </c:extLst>
            </c:dLbl>
            <c:dLbl>
              <c:idx val="7"/>
              <c:layout>
                <c:manualLayout>
                  <c:x val="2.055076037813324E-3"/>
                  <c:y val="-3.082851637764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51-4087-9780-FCAD5F9B6C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3-CC51-4087-9780-FCAD5F9B6C0A}"/>
            </c:ext>
          </c:extLst>
        </c:ser>
        <c:dLbls>
          <c:showLegendKey val="0"/>
          <c:showVal val="1"/>
          <c:showCatName val="0"/>
          <c:showSerName val="0"/>
          <c:showPercent val="0"/>
          <c:showBubbleSize val="0"/>
        </c:dLbls>
        <c:axId val="809017375"/>
        <c:axId val="809014015"/>
        <c:axId val="838308511"/>
      </c:line3DChart>
      <c:catAx>
        <c:axId val="80901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809014015"/>
        <c:crosses val="autoZero"/>
        <c:auto val="1"/>
        <c:lblAlgn val="ctr"/>
        <c:lblOffset val="100"/>
        <c:noMultiLvlLbl val="0"/>
      </c:catAx>
      <c:valAx>
        <c:axId val="809014015"/>
        <c:scaling>
          <c:orientation val="minMax"/>
        </c:scaling>
        <c:delete val="1"/>
        <c:axPos val="l"/>
        <c:numFmt formatCode="General" sourceLinked="1"/>
        <c:majorTickMark val="none"/>
        <c:minorTickMark val="none"/>
        <c:tickLblPos val="nextTo"/>
        <c:crossAx val="809017375"/>
        <c:crosses val="autoZero"/>
        <c:crossBetween val="between"/>
      </c:valAx>
      <c:serAx>
        <c:axId val="838308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14015"/>
        <c:crosses val="autoZero"/>
      </c:serAx>
      <c:spPr>
        <a:blipFill>
          <a:blip xmlns:r="http://schemas.openxmlformats.org/officeDocument/2006/relationships" r:embed="rId3"/>
          <a:tile tx="0" ty="0" sx="100000" sy="100000" flip="none" algn="tl"/>
        </a:blip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opperplate Gothic Light" panose="020E0507020206020404" pitchFamily="34" charset="0"/>
              </a:rPr>
              <a:t>Average production cost per unit by product</a:t>
            </a:r>
            <a:r>
              <a:rPr lang="en-US" baseline="0">
                <a:latin typeface="Copperplate Gothic Light" panose="020E0507020206020404" pitchFamily="34" charset="0"/>
              </a:rPr>
              <a:t> type</a:t>
            </a:r>
            <a:endParaRPr lang="en-US">
              <a:latin typeface="Copperplate Gothic Light" panose="020E05070202060204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58-4EEB-893A-0093AE7A90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58-4EEB-893A-0093AE7A904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58-4EEB-893A-0093AE7A904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058-4EEB-893A-0093AE7A90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#,##0.00_);_(* \(#,##0.00\);_(* "-"??_);_(@_)</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F058-4EEB-893A-0093AE7A904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b="1" u="sng">
                <a:latin typeface="Copperplate Gothic Light" panose="020E0507020206020404" pitchFamily="34" charset="0"/>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2222222222222119E-2"/>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1.111111111111100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8.3333333333332829E-3"/>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dLbl>
          <c:idx val="0"/>
          <c:layout>
            <c:manualLayout>
              <c:x val="2.729240155660154E-2"/>
              <c:y val="-3.1367937916102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a:noFill/>
            </a:ln>
            <a:effectLst/>
            <a:sp3d/>
          </c:spPr>
          <c:invertIfNegative val="0"/>
          <c:dLbls>
            <c:dLbl>
              <c:idx val="0"/>
              <c:layout>
                <c:manualLayout>
                  <c:x val="2.729240155660154E-2"/>
                  <c:y val="-3.13679379161024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9A-43AF-867B-03AC2C278AEA}"/>
                </c:ext>
              </c:extLst>
            </c:dLbl>
            <c:dLbl>
              <c:idx val="1"/>
              <c:layout>
                <c:manualLayout>
                  <c:x val="8.3333333333332829E-3"/>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9A-43AF-867B-03AC2C278AEA}"/>
                </c:ext>
              </c:extLst>
            </c:dLbl>
            <c:dLbl>
              <c:idx val="2"/>
              <c:layout>
                <c:manualLayout>
                  <c:x val="1.1111111111111009E-2"/>
                  <c:y val="-4.1666666666666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9A-43AF-867B-03AC2C278AEA}"/>
                </c:ext>
              </c:extLst>
            </c:dLbl>
            <c:dLbl>
              <c:idx val="3"/>
              <c:layout>
                <c:manualLayout>
                  <c:x val="2.2222222222222119E-2"/>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9A-43AF-867B-03AC2C278A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8A9A-43AF-867B-03AC2C278AEA}"/>
            </c:ext>
          </c:extLst>
        </c:ser>
        <c:dLbls>
          <c:showLegendKey val="0"/>
          <c:showVal val="0"/>
          <c:showCatName val="0"/>
          <c:showSerName val="0"/>
          <c:showPercent val="0"/>
          <c:showBubbleSize val="0"/>
        </c:dLbls>
        <c:gapWidth val="150"/>
        <c:shape val="box"/>
        <c:axId val="848580799"/>
        <c:axId val="848581759"/>
        <c:axId val="0"/>
      </c:bar3DChart>
      <c:catAx>
        <c:axId val="84858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848581759"/>
        <c:crosses val="autoZero"/>
        <c:auto val="1"/>
        <c:lblAlgn val="ctr"/>
        <c:lblOffset val="100"/>
        <c:noMultiLvlLbl val="0"/>
      </c:catAx>
      <c:valAx>
        <c:axId val="848581759"/>
        <c:scaling>
          <c:orientation val="minMax"/>
        </c:scaling>
        <c:delete val="1"/>
        <c:axPos val="l"/>
        <c:numFmt formatCode="_(* #,##0_);_(* \(#,##0\);_(* &quot;-&quot;??_);_(@_)" sourceLinked="1"/>
        <c:majorTickMark val="none"/>
        <c:minorTickMark val="none"/>
        <c:tickLblPos val="nextTo"/>
        <c:crossAx val="848580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2!PivotTable2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800" b="1" u="sng">
                <a:latin typeface="Copperplate Gothic Light" panose="020E0507020206020404" pitchFamily="34" charset="0"/>
              </a:rPr>
              <a:t>Number of tasks by a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 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E14C-402C-89C1-2A2FDDA425EC}"/>
            </c:ext>
          </c:extLst>
        </c:ser>
        <c:dLbls>
          <c:showLegendKey val="0"/>
          <c:showVal val="1"/>
          <c:showCatName val="0"/>
          <c:showSerName val="0"/>
          <c:showPercent val="0"/>
          <c:showBubbleSize val="0"/>
        </c:dLbls>
        <c:gapWidth val="150"/>
        <c:shape val="box"/>
        <c:axId val="283687887"/>
        <c:axId val="954655119"/>
        <c:axId val="0"/>
      </c:bar3DChart>
      <c:catAx>
        <c:axId val="283687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954655119"/>
        <c:crosses val="autoZero"/>
        <c:auto val="1"/>
        <c:lblAlgn val="ctr"/>
        <c:lblOffset val="100"/>
        <c:noMultiLvlLbl val="0"/>
      </c:catAx>
      <c:valAx>
        <c:axId val="954655119"/>
        <c:scaling>
          <c:orientation val="minMax"/>
        </c:scaling>
        <c:delete val="1"/>
        <c:axPos val="b"/>
        <c:numFmt formatCode="General" sourceLinked="1"/>
        <c:majorTickMark val="none"/>
        <c:minorTickMark val="none"/>
        <c:tickLblPos val="nextTo"/>
        <c:crossAx val="283687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latin typeface="Copperplate Gothic Light" panose="020E0507020206020404" pitchFamily="34" charset="0"/>
              </a:rPr>
              <a:t>Total Units Producted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6.1652281134401974E-3"/>
              <c:y val="-2.69749518304431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1.5414258188824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055076037813324E-3"/>
              <c:y val="-3.08285163776493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1"/>
            </a:solidFill>
            <a:ln>
              <a:noFill/>
            </a:ln>
            <a:effectLst/>
            <a:sp3d/>
          </c:spPr>
          <c:dLbls>
            <c:dLbl>
              <c:idx val="3"/>
              <c:layout>
                <c:manualLayout>
                  <c:x val="0"/>
                  <c:y val="1.54142581888246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BD-4D51-8CB7-7CE4BFFBAF09}"/>
                </c:ext>
              </c:extLst>
            </c:dLbl>
            <c:dLbl>
              <c:idx val="5"/>
              <c:layout>
                <c:manualLayout>
                  <c:x val="6.1652281134401974E-3"/>
                  <c:y val="-2.6974951830443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BD-4D51-8CB7-7CE4BFFBAF09}"/>
                </c:ext>
              </c:extLst>
            </c:dLbl>
            <c:dLbl>
              <c:idx val="7"/>
              <c:layout>
                <c:manualLayout>
                  <c:x val="2.055076037813324E-3"/>
                  <c:y val="-3.0828516377649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BD-4D51-8CB7-7CE4BFFBAF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B3BD-4D51-8CB7-7CE4BFFBAF09}"/>
            </c:ext>
          </c:extLst>
        </c:ser>
        <c:dLbls>
          <c:showLegendKey val="0"/>
          <c:showVal val="1"/>
          <c:showCatName val="0"/>
          <c:showSerName val="0"/>
          <c:showPercent val="0"/>
          <c:showBubbleSize val="0"/>
        </c:dLbls>
        <c:axId val="809017375"/>
        <c:axId val="809014015"/>
        <c:axId val="838308511"/>
      </c:line3DChart>
      <c:catAx>
        <c:axId val="80901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crossAx val="809014015"/>
        <c:crosses val="autoZero"/>
        <c:auto val="1"/>
        <c:lblAlgn val="ctr"/>
        <c:lblOffset val="100"/>
        <c:noMultiLvlLbl val="0"/>
      </c:catAx>
      <c:valAx>
        <c:axId val="809014015"/>
        <c:scaling>
          <c:orientation val="minMax"/>
        </c:scaling>
        <c:delete val="1"/>
        <c:axPos val="l"/>
        <c:numFmt formatCode="General" sourceLinked="1"/>
        <c:majorTickMark val="none"/>
        <c:minorTickMark val="none"/>
        <c:tickLblPos val="nextTo"/>
        <c:crossAx val="809017375"/>
        <c:crosses val="autoZero"/>
        <c:crossBetween val="between"/>
      </c:valAx>
      <c:serAx>
        <c:axId val="838308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14015"/>
        <c:crosses val="autoZero"/>
      </c:serAx>
      <c:spPr>
        <a:blipFill>
          <a:blip xmlns:r="http://schemas.openxmlformats.org/officeDocument/2006/relationships" r:embed="rId3"/>
          <a:tile tx="0" ty="0" sx="100000" sy="100000" flip="none" algn="tl"/>
        </a:blip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[Excel-Dashboard-2-Uncleaned.xlsx]Pivot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opperplate Gothic Light" panose="020E0507020206020404" pitchFamily="34" charset="0"/>
              </a:rPr>
              <a:t>Average production cost per unit by product</a:t>
            </a:r>
            <a:r>
              <a:rPr lang="en-US" baseline="0">
                <a:latin typeface="Copperplate Gothic Light" panose="020E0507020206020404" pitchFamily="34" charset="0"/>
              </a:rPr>
              <a:t> type</a:t>
            </a:r>
            <a:endParaRPr lang="en-US">
              <a:latin typeface="Copperplate Gothic Light" panose="020E05070202060204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1FE2-4369-904F-2A05AA4AD727}"/>
              </c:ext>
            </c:extLst>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#,##0.00_);_(* \(#,##0.00\);_(* "-"??_);_(@_)</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1FE2-4369-904F-2A05AA4AD72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249116</xdr:colOff>
      <xdr:row>8</xdr:row>
      <xdr:rowOff>94293</xdr:rowOff>
    </xdr:from>
    <xdr:to>
      <xdr:col>13</xdr:col>
      <xdr:colOff>196871</xdr:colOff>
      <xdr:row>32</xdr:row>
      <xdr:rowOff>28033</xdr:rowOff>
    </xdr:to>
    <xdr:graphicFrame macro="">
      <xdr:nvGraphicFramePr>
        <xdr:cNvPr id="2" name="Chart 1">
          <a:extLst>
            <a:ext uri="{FF2B5EF4-FFF2-40B4-BE49-F238E27FC236}">
              <a16:creationId xmlns:a16="http://schemas.microsoft.com/office/drawing/2014/main" id="{8D85D447-13E8-4606-A6DB-05329697E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170749</xdr:colOff>
      <xdr:row>8</xdr:row>
      <xdr:rowOff>137620</xdr:rowOff>
    </xdr:from>
    <xdr:to>
      <xdr:col>25</xdr:col>
      <xdr:colOff>121054</xdr:colOff>
      <xdr:row>31</xdr:row>
      <xdr:rowOff>137620</xdr:rowOff>
    </xdr:to>
    <xdr:graphicFrame macro="">
      <xdr:nvGraphicFramePr>
        <xdr:cNvPr id="3" name="Chart 2">
          <a:extLst>
            <a:ext uri="{FF2B5EF4-FFF2-40B4-BE49-F238E27FC236}">
              <a16:creationId xmlns:a16="http://schemas.microsoft.com/office/drawing/2014/main" id="{36C195DC-7F84-4AB3-B8CF-216C2A0F7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225543</xdr:colOff>
      <xdr:row>34</xdr:row>
      <xdr:rowOff>165015</xdr:rowOff>
    </xdr:from>
    <xdr:to>
      <xdr:col>13</xdr:col>
      <xdr:colOff>175847</xdr:colOff>
      <xdr:row>58</xdr:row>
      <xdr:rowOff>55431</xdr:rowOff>
    </xdr:to>
    <xdr:graphicFrame macro="">
      <xdr:nvGraphicFramePr>
        <xdr:cNvPr id="4" name="Chart 3">
          <a:extLst>
            <a:ext uri="{FF2B5EF4-FFF2-40B4-BE49-F238E27FC236}">
              <a16:creationId xmlns:a16="http://schemas.microsoft.com/office/drawing/2014/main" id="{EA1E39AC-21CA-4C92-AC11-823FF2E7B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146538</xdr:colOff>
      <xdr:row>34</xdr:row>
      <xdr:rowOff>163741</xdr:rowOff>
    </xdr:from>
    <xdr:to>
      <xdr:col>25</xdr:col>
      <xdr:colOff>163689</xdr:colOff>
      <xdr:row>58</xdr:row>
      <xdr:rowOff>117230</xdr:rowOff>
    </xdr:to>
    <xdr:graphicFrame macro="">
      <xdr:nvGraphicFramePr>
        <xdr:cNvPr id="5" name="Chart 4">
          <a:extLst>
            <a:ext uri="{FF2B5EF4-FFF2-40B4-BE49-F238E27FC236}">
              <a16:creationId xmlns:a16="http://schemas.microsoft.com/office/drawing/2014/main" id="{5DE681BE-51B1-4F40-B916-873F29887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535879</xdr:colOff>
      <xdr:row>45</xdr:row>
      <xdr:rowOff>117231</xdr:rowOff>
    </xdr:from>
    <xdr:to>
      <xdr:col>29</xdr:col>
      <xdr:colOff>525368</xdr:colOff>
      <xdr:row>55</xdr:row>
      <xdr:rowOff>174366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3D56CB6-535D-5159-3A77-259C0A6D4B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37879" y="8030308"/>
              <a:ext cx="1835874" cy="1815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446797</xdr:colOff>
      <xdr:row>32</xdr:row>
      <xdr:rowOff>117231</xdr:rowOff>
    </xdr:from>
    <xdr:to>
      <xdr:col>29</xdr:col>
      <xdr:colOff>436287</xdr:colOff>
      <xdr:row>42</xdr:row>
      <xdr:rowOff>146594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DEA7371-F01A-8BE8-B559-E2A0314AC9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448797" y="5744308"/>
              <a:ext cx="1835875" cy="178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430986</xdr:colOff>
      <xdr:row>20</xdr:row>
      <xdr:rowOff>102577</xdr:rowOff>
    </xdr:from>
    <xdr:to>
      <xdr:col>29</xdr:col>
      <xdr:colOff>420475</xdr:colOff>
      <xdr:row>30</xdr:row>
      <xdr:rowOff>97600</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70AAB0A4-E341-615B-D5E1-C8D740F4A2F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6432986" y="3619500"/>
              <a:ext cx="1835874" cy="175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385865</xdr:colOff>
      <xdr:row>8</xdr:row>
      <xdr:rowOff>29308</xdr:rowOff>
    </xdr:from>
    <xdr:to>
      <xdr:col>29</xdr:col>
      <xdr:colOff>375355</xdr:colOff>
      <xdr:row>18</xdr:row>
      <xdr:rowOff>113789</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728C33F0-75A7-835C-6527-98D9CE83B4B3}"/>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6387865" y="1436077"/>
              <a:ext cx="1835875" cy="1842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1</xdr:row>
      <xdr:rowOff>0</xdr:rowOff>
    </xdr:from>
    <xdr:to>
      <xdr:col>13</xdr:col>
      <xdr:colOff>0</xdr:colOff>
      <xdr:row>21</xdr:row>
      <xdr:rowOff>41910</xdr:rowOff>
    </xdr:to>
    <xdr:graphicFrame macro="">
      <xdr:nvGraphicFramePr>
        <xdr:cNvPr id="2" name="Chart 1">
          <a:extLst>
            <a:ext uri="{FF2B5EF4-FFF2-40B4-BE49-F238E27FC236}">
              <a16:creationId xmlns:a16="http://schemas.microsoft.com/office/drawing/2014/main" id="{0486F541-60DC-1476-3AB5-0B48DCE76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91440</xdr:colOff>
      <xdr:row>3</xdr:row>
      <xdr:rowOff>22860</xdr:rowOff>
    </xdr:from>
    <xdr:to>
      <xdr:col>13</xdr:col>
      <xdr:colOff>7620</xdr:colOff>
      <xdr:row>21</xdr:row>
      <xdr:rowOff>41910</xdr:rowOff>
    </xdr:to>
    <xdr:graphicFrame macro="">
      <xdr:nvGraphicFramePr>
        <xdr:cNvPr id="2" name="Chart 1">
          <a:extLst>
            <a:ext uri="{FF2B5EF4-FFF2-40B4-BE49-F238E27FC236}">
              <a16:creationId xmlns:a16="http://schemas.microsoft.com/office/drawing/2014/main" id="{86B39B79-F719-2CC1-84D6-D5E126CE1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274320</xdr:colOff>
      <xdr:row>3</xdr:row>
      <xdr:rowOff>11430</xdr:rowOff>
    </xdr:from>
    <xdr:to>
      <xdr:col>13</xdr:col>
      <xdr:colOff>358140</xdr:colOff>
      <xdr:row>21</xdr:row>
      <xdr:rowOff>15240</xdr:rowOff>
    </xdr:to>
    <xdr:graphicFrame macro="">
      <xdr:nvGraphicFramePr>
        <xdr:cNvPr id="2" name="Chart 1">
          <a:extLst>
            <a:ext uri="{FF2B5EF4-FFF2-40B4-BE49-F238E27FC236}">
              <a16:creationId xmlns:a16="http://schemas.microsoft.com/office/drawing/2014/main" id="{E5F7EB95-ED02-7B12-1DD4-3C72FE7AB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38100</xdr:rowOff>
    </xdr:from>
    <xdr:to>
      <xdr:col>14</xdr:col>
      <xdr:colOff>15240</xdr:colOff>
      <xdr:row>23</xdr:row>
      <xdr:rowOff>160020</xdr:rowOff>
    </xdr:to>
    <xdr:graphicFrame macro="">
      <xdr:nvGraphicFramePr>
        <xdr:cNvPr id="2" name="Chart 1">
          <a:extLst>
            <a:ext uri="{FF2B5EF4-FFF2-40B4-BE49-F238E27FC236}">
              <a16:creationId xmlns:a16="http://schemas.microsoft.com/office/drawing/2014/main" id="{35E0284E-B33D-A8AF-0060-CA29A3E8F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nsh Singh" refreshedDate="45959.574091203707" createdVersion="8" refreshedVersion="8" minRefreshableVersion="3" recordCount="120" xr:uid="{C18AF639-CCE7-4826-B3D4-DE22377EF33F}">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Age" numFmtId="0">
      <sharedItems containsSemiMixedTypes="0" containsString="0" containsNumber="1" containsInteger="1" minValue="25" maxValue="57"/>
    </cacheField>
    <cacheField name="Age Group" numFmtId="0">
      <sharedItems count="3">
        <s v="A1"/>
        <s v="A2"/>
        <s v="A3"/>
      </sharedItems>
    </cacheField>
    <cacheField name="Production Cost per unit" numFmtId="43">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743106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26"/>
    <x v="0"/>
    <n v="55.859813084112147"/>
  </r>
  <r>
    <n v="56"/>
    <x v="1"/>
    <x v="1"/>
    <x v="1"/>
    <x v="1"/>
    <n v="344"/>
    <n v="13872"/>
    <x v="0"/>
    <n v="42"/>
    <x v="1"/>
    <n v="40.325581395348834"/>
  </r>
  <r>
    <n v="74"/>
    <x v="2"/>
    <x v="1"/>
    <x v="2"/>
    <x v="0"/>
    <n v="213"/>
    <n v="42028"/>
    <x v="0"/>
    <n v="52"/>
    <x v="2"/>
    <n v="197.31455399061034"/>
  </r>
  <r>
    <n v="30"/>
    <x v="3"/>
    <x v="1"/>
    <x v="3"/>
    <x v="1"/>
    <n v="290"/>
    <n v="15132"/>
    <x v="1"/>
    <n v="25"/>
    <x v="0"/>
    <n v="52.179310344827584"/>
  </r>
  <r>
    <n v="46"/>
    <x v="4"/>
    <x v="1"/>
    <x v="4"/>
    <x v="1"/>
    <n v="231"/>
    <n v="32045"/>
    <x v="0"/>
    <n v="28"/>
    <x v="0"/>
    <n v="138.72294372294371"/>
  </r>
  <r>
    <n v="35"/>
    <x v="5"/>
    <x v="1"/>
    <x v="2"/>
    <x v="2"/>
    <n v="260"/>
    <n v="34680"/>
    <x v="2"/>
    <n v="52"/>
    <x v="2"/>
    <n v="133.38461538461539"/>
  </r>
  <r>
    <n v="4"/>
    <x v="5"/>
    <x v="1"/>
    <x v="5"/>
    <x v="2"/>
    <n v="459"/>
    <n v="17069"/>
    <x v="1"/>
    <n v="57"/>
    <x v="2"/>
    <n v="37.187363834422655"/>
  </r>
  <r>
    <n v="101"/>
    <x v="6"/>
    <x v="2"/>
    <x v="6"/>
    <x v="3"/>
    <n v="384"/>
    <n v="40565"/>
    <x v="0"/>
    <n v="25"/>
    <x v="0"/>
    <n v="105.63802083333333"/>
  </r>
  <r>
    <n v="17"/>
    <x v="6"/>
    <x v="1"/>
    <x v="1"/>
    <x v="2"/>
    <n v="240"/>
    <n v="65052"/>
    <x v="0"/>
    <n v="42"/>
    <x v="1"/>
    <n v="271.05"/>
  </r>
  <r>
    <n v="53"/>
    <x v="7"/>
    <x v="3"/>
    <x v="1"/>
    <x v="2"/>
    <n v="63"/>
    <n v="3960"/>
    <x v="2"/>
    <n v="42"/>
    <x v="1"/>
    <n v="62.857142857142854"/>
  </r>
  <r>
    <n v="76"/>
    <x v="8"/>
    <x v="0"/>
    <x v="6"/>
    <x v="0"/>
    <n v="208"/>
    <n v="25758"/>
    <x v="1"/>
    <n v="25"/>
    <x v="0"/>
    <n v="123.83653846153847"/>
  </r>
  <r>
    <n v="9"/>
    <x v="8"/>
    <x v="1"/>
    <x v="1"/>
    <x v="0"/>
    <n v="55"/>
    <n v="25893"/>
    <x v="2"/>
    <n v="42"/>
    <x v="1"/>
    <n v="470.78181818181821"/>
  </r>
  <r>
    <n v="40"/>
    <x v="9"/>
    <x v="3"/>
    <x v="2"/>
    <x v="1"/>
    <n v="165"/>
    <n v="679"/>
    <x v="2"/>
    <n v="52"/>
    <x v="2"/>
    <n v="4.1151515151515152"/>
  </r>
  <r>
    <n v="47"/>
    <x v="10"/>
    <x v="3"/>
    <x v="5"/>
    <x v="1"/>
    <n v="288"/>
    <n v="33284"/>
    <x v="0"/>
    <n v="57"/>
    <x v="2"/>
    <n v="115.56944444444444"/>
  </r>
  <r>
    <n v="36"/>
    <x v="11"/>
    <x v="1"/>
    <x v="0"/>
    <x v="2"/>
    <n v="460"/>
    <n v="50274"/>
    <x v="2"/>
    <n v="26"/>
    <x v="0"/>
    <n v="109.29130434782608"/>
  </r>
  <r>
    <n v="115"/>
    <x v="12"/>
    <x v="1"/>
    <x v="0"/>
    <x v="1"/>
    <n v="541"/>
    <n v="42432"/>
    <x v="0"/>
    <n v="26"/>
    <x v="0"/>
    <n v="78.432532347504619"/>
  </r>
  <r>
    <n v="70"/>
    <x v="12"/>
    <x v="0"/>
    <x v="1"/>
    <x v="3"/>
    <n v="335"/>
    <n v="36984"/>
    <x v="0"/>
    <n v="42"/>
    <x v="1"/>
    <n v="110.4"/>
  </r>
  <r>
    <n v="114"/>
    <x v="13"/>
    <x v="0"/>
    <x v="5"/>
    <x v="1"/>
    <n v="126"/>
    <n v="40446"/>
    <x v="1"/>
    <n v="57"/>
    <x v="2"/>
    <n v="321"/>
  </r>
  <r>
    <n v="50"/>
    <x v="14"/>
    <x v="0"/>
    <x v="6"/>
    <x v="3"/>
    <n v="177"/>
    <n v="30600"/>
    <x v="2"/>
    <n v="25"/>
    <x v="0"/>
    <n v="172.88135593220338"/>
  </r>
  <r>
    <n v="25"/>
    <x v="15"/>
    <x v="1"/>
    <x v="0"/>
    <x v="1"/>
    <n v="439"/>
    <n v="31392"/>
    <x v="2"/>
    <n v="26"/>
    <x v="0"/>
    <n v="71.50797266514806"/>
  </r>
  <r>
    <n v="116"/>
    <x v="16"/>
    <x v="0"/>
    <x v="4"/>
    <x v="3"/>
    <n v="666"/>
    <n v="64635"/>
    <x v="2"/>
    <n v="28"/>
    <x v="0"/>
    <n v="97.049549549549553"/>
  </r>
  <r>
    <n v="104"/>
    <x v="17"/>
    <x v="1"/>
    <x v="1"/>
    <x v="2"/>
    <n v="359"/>
    <n v="12753"/>
    <x v="2"/>
    <n v="42"/>
    <x v="1"/>
    <n v="35.523676880222844"/>
  </r>
  <r>
    <n v="67"/>
    <x v="18"/>
    <x v="1"/>
    <x v="0"/>
    <x v="1"/>
    <n v="511"/>
    <n v="16698"/>
    <x v="1"/>
    <n v="26"/>
    <x v="0"/>
    <n v="32.677103718199611"/>
  </r>
  <r>
    <n v="34"/>
    <x v="19"/>
    <x v="1"/>
    <x v="7"/>
    <x v="2"/>
    <n v="333"/>
    <n v="48000"/>
    <x v="0"/>
    <n v="28"/>
    <x v="0"/>
    <n v="144.14414414414415"/>
  </r>
  <r>
    <n v="43"/>
    <x v="20"/>
    <x v="0"/>
    <x v="1"/>
    <x v="1"/>
    <n v="354"/>
    <n v="679"/>
    <x v="2"/>
    <n v="42"/>
    <x v="1"/>
    <n v="1.9180790960451977"/>
  </r>
  <r>
    <n v="83"/>
    <x v="21"/>
    <x v="1"/>
    <x v="0"/>
    <x v="2"/>
    <n v="545"/>
    <n v="65250"/>
    <x v="0"/>
    <n v="26"/>
    <x v="0"/>
    <n v="119.72477064220183"/>
  </r>
  <r>
    <n v="20"/>
    <x v="21"/>
    <x v="1"/>
    <x v="1"/>
    <x v="0"/>
    <n v="331"/>
    <n v="27140"/>
    <x v="2"/>
    <n v="42"/>
    <x v="1"/>
    <n v="81.993957703927492"/>
  </r>
  <r>
    <n v="109"/>
    <x v="22"/>
    <x v="3"/>
    <x v="7"/>
    <x v="1"/>
    <n v="86"/>
    <n v="25853"/>
    <x v="0"/>
    <n v="28"/>
    <x v="0"/>
    <n v="300.61627906976742"/>
  </r>
  <r>
    <n v="108"/>
    <x v="23"/>
    <x v="1"/>
    <x v="1"/>
    <x v="1"/>
    <n v="214"/>
    <n v="31122"/>
    <x v="2"/>
    <n v="42"/>
    <x v="1"/>
    <n v="145.42990654205607"/>
  </r>
  <r>
    <n v="118"/>
    <x v="24"/>
    <x v="1"/>
    <x v="1"/>
    <x v="1"/>
    <n v="289"/>
    <n v="24948"/>
    <x v="2"/>
    <n v="42"/>
    <x v="1"/>
    <n v="86.325259515570934"/>
  </r>
  <r>
    <n v="103"/>
    <x v="25"/>
    <x v="3"/>
    <x v="5"/>
    <x v="1"/>
    <n v="97"/>
    <n v="679"/>
    <x v="0"/>
    <n v="57"/>
    <x v="2"/>
    <n v="7"/>
  </r>
  <r>
    <n v="93"/>
    <x v="26"/>
    <x v="2"/>
    <x v="7"/>
    <x v="1"/>
    <n v="366"/>
    <n v="4131"/>
    <x v="2"/>
    <n v="28"/>
    <x v="0"/>
    <n v="11.28688524590164"/>
  </r>
  <r>
    <n v="98"/>
    <x v="27"/>
    <x v="1"/>
    <x v="5"/>
    <x v="2"/>
    <n v="222"/>
    <n v="17500"/>
    <x v="2"/>
    <n v="57"/>
    <x v="2"/>
    <n v="78.828828828828833"/>
  </r>
  <r>
    <n v="61"/>
    <x v="28"/>
    <x v="1"/>
    <x v="2"/>
    <x v="1"/>
    <n v="151"/>
    <n v="8475"/>
    <x v="0"/>
    <n v="52"/>
    <x v="2"/>
    <n v="56.12582781456954"/>
  </r>
  <r>
    <n v="100"/>
    <x v="28"/>
    <x v="1"/>
    <x v="2"/>
    <x v="0"/>
    <n v="307"/>
    <n v="679"/>
    <x v="0"/>
    <n v="52"/>
    <x v="2"/>
    <n v="2.2117263843648209"/>
  </r>
  <r>
    <n v="28"/>
    <x v="28"/>
    <x v="1"/>
    <x v="5"/>
    <x v="1"/>
    <n v="444"/>
    <n v="7272"/>
    <x v="2"/>
    <n v="57"/>
    <x v="2"/>
    <n v="16.378378378378379"/>
  </r>
  <r>
    <n v="90"/>
    <x v="29"/>
    <x v="1"/>
    <x v="0"/>
    <x v="3"/>
    <n v="404"/>
    <n v="13310"/>
    <x v="0"/>
    <n v="26"/>
    <x v="0"/>
    <n v="32.945544554455445"/>
  </r>
  <r>
    <n v="58"/>
    <x v="30"/>
    <x v="2"/>
    <x v="1"/>
    <x v="1"/>
    <n v="160"/>
    <n v="59248"/>
    <x v="0"/>
    <n v="42"/>
    <x v="1"/>
    <n v="370.3"/>
  </r>
  <r>
    <n v="97"/>
    <x v="31"/>
    <x v="1"/>
    <x v="6"/>
    <x v="0"/>
    <n v="368"/>
    <n v="25254"/>
    <x v="0"/>
    <n v="25"/>
    <x v="0"/>
    <n v="68.625"/>
  </r>
  <r>
    <n v="22"/>
    <x v="32"/>
    <x v="1"/>
    <x v="8"/>
    <x v="2"/>
    <n v="180"/>
    <n v="33684"/>
    <x v="0"/>
    <n v="49"/>
    <x v="2"/>
    <n v="187.13333333333333"/>
  </r>
  <r>
    <n v="57"/>
    <x v="33"/>
    <x v="1"/>
    <x v="6"/>
    <x v="3"/>
    <n v="255"/>
    <n v="57706"/>
    <x v="0"/>
    <n v="25"/>
    <x v="0"/>
    <n v="226.29803921568629"/>
  </r>
  <r>
    <n v="24"/>
    <x v="33"/>
    <x v="2"/>
    <x v="5"/>
    <x v="2"/>
    <n v="458"/>
    <n v="42873"/>
    <x v="0"/>
    <n v="57"/>
    <x v="2"/>
    <n v="93.609170305676855"/>
  </r>
  <r>
    <n v="8"/>
    <x v="34"/>
    <x v="1"/>
    <x v="7"/>
    <x v="0"/>
    <n v="447"/>
    <n v="52269"/>
    <x v="2"/>
    <n v="28"/>
    <x v="0"/>
    <n v="116.93288590604027"/>
  </r>
  <r>
    <n v="21"/>
    <x v="35"/>
    <x v="2"/>
    <x v="1"/>
    <x v="2"/>
    <n v="250"/>
    <n v="11385"/>
    <x v="2"/>
    <n v="42"/>
    <x v="1"/>
    <n v="45.54"/>
  </r>
  <r>
    <n v="88"/>
    <x v="36"/>
    <x v="0"/>
    <x v="4"/>
    <x v="3"/>
    <n v="264"/>
    <n v="75332"/>
    <x v="0"/>
    <n v="28"/>
    <x v="0"/>
    <n v="285.34848484848487"/>
  </r>
  <r>
    <n v="119"/>
    <x v="36"/>
    <x v="1"/>
    <x v="5"/>
    <x v="0"/>
    <n v="199"/>
    <n v="56118"/>
    <x v="1"/>
    <n v="57"/>
    <x v="2"/>
    <n v="282"/>
  </r>
  <r>
    <n v="86"/>
    <x v="37"/>
    <x v="2"/>
    <x v="4"/>
    <x v="1"/>
    <n v="60"/>
    <n v="5822"/>
    <x v="2"/>
    <n v="28"/>
    <x v="0"/>
    <n v="97.033333333333331"/>
  </r>
  <r>
    <n v="85"/>
    <x v="38"/>
    <x v="1"/>
    <x v="1"/>
    <x v="0"/>
    <n v="192"/>
    <n v="18648"/>
    <x v="0"/>
    <n v="42"/>
    <x v="1"/>
    <n v="97.125"/>
  </r>
  <r>
    <n v="16"/>
    <x v="39"/>
    <x v="0"/>
    <x v="0"/>
    <x v="3"/>
    <n v="193"/>
    <n v="18796"/>
    <x v="2"/>
    <n v="26"/>
    <x v="0"/>
    <n v="97.388601036269435"/>
  </r>
  <r>
    <n v="92"/>
    <x v="40"/>
    <x v="2"/>
    <x v="6"/>
    <x v="2"/>
    <n v="214"/>
    <n v="4984"/>
    <x v="2"/>
    <n v="25"/>
    <x v="0"/>
    <n v="23.289719626168225"/>
  </r>
  <r>
    <n v="87"/>
    <x v="41"/>
    <x v="1"/>
    <x v="1"/>
    <x v="3"/>
    <n v="209"/>
    <n v="51221"/>
    <x v="0"/>
    <n v="42"/>
    <x v="1"/>
    <n v="245.07655502392345"/>
  </r>
  <r>
    <n v="11"/>
    <x v="42"/>
    <x v="1"/>
    <x v="3"/>
    <x v="2"/>
    <n v="494"/>
    <n v="46767"/>
    <x v="0"/>
    <n v="25"/>
    <x v="0"/>
    <n v="94.670040485829958"/>
  </r>
  <r>
    <n v="81"/>
    <x v="42"/>
    <x v="3"/>
    <x v="1"/>
    <x v="1"/>
    <n v="32"/>
    <n v="3132"/>
    <x v="2"/>
    <n v="42"/>
    <x v="1"/>
    <n v="97.875"/>
  </r>
  <r>
    <n v="29"/>
    <x v="43"/>
    <x v="1"/>
    <x v="1"/>
    <x v="0"/>
    <n v="499"/>
    <n v="48316"/>
    <x v="0"/>
    <n v="42"/>
    <x v="1"/>
    <n v="96.825651302605209"/>
  </r>
  <r>
    <n v="96"/>
    <x v="44"/>
    <x v="0"/>
    <x v="4"/>
    <x v="1"/>
    <n v="128"/>
    <n v="35088"/>
    <x v="2"/>
    <n v="28"/>
    <x v="0"/>
    <n v="274.125"/>
  </r>
  <r>
    <n v="89"/>
    <x v="45"/>
    <x v="1"/>
    <x v="0"/>
    <x v="0"/>
    <n v="97"/>
    <n v="679"/>
    <x v="0"/>
    <n v="26"/>
    <x v="0"/>
    <n v="7"/>
  </r>
  <r>
    <n v="68"/>
    <x v="46"/>
    <x v="2"/>
    <x v="8"/>
    <x v="1"/>
    <n v="308"/>
    <n v="27956"/>
    <x v="1"/>
    <n v="49"/>
    <x v="2"/>
    <n v="90.766233766233768"/>
  </r>
  <r>
    <n v="71"/>
    <x v="46"/>
    <x v="0"/>
    <x v="8"/>
    <x v="3"/>
    <n v="95"/>
    <n v="46800"/>
    <x v="2"/>
    <n v="49"/>
    <x v="2"/>
    <n v="492.63157894736844"/>
  </r>
  <r>
    <n v="6"/>
    <x v="46"/>
    <x v="1"/>
    <x v="0"/>
    <x v="2"/>
    <n v="401"/>
    <n v="19691"/>
    <x v="2"/>
    <n v="26"/>
    <x v="0"/>
    <n v="49.104738154613464"/>
  </r>
  <r>
    <n v="49"/>
    <x v="46"/>
    <x v="2"/>
    <x v="0"/>
    <x v="2"/>
    <n v="74"/>
    <n v="36708"/>
    <x v="2"/>
    <n v="26"/>
    <x v="0"/>
    <n v="496.05405405405406"/>
  </r>
  <r>
    <n v="62"/>
    <x v="46"/>
    <x v="1"/>
    <x v="5"/>
    <x v="2"/>
    <n v="535"/>
    <n v="44330"/>
    <x v="2"/>
    <n v="57"/>
    <x v="2"/>
    <n v="82.859813084112147"/>
  </r>
  <r>
    <n v="80"/>
    <x v="46"/>
    <x v="2"/>
    <x v="5"/>
    <x v="2"/>
    <n v="380"/>
    <n v="44525"/>
    <x v="1"/>
    <n v="57"/>
    <x v="2"/>
    <n v="117.17105263157895"/>
  </r>
  <r>
    <n v="52"/>
    <x v="46"/>
    <x v="2"/>
    <x v="1"/>
    <x v="2"/>
    <n v="343"/>
    <n v="33344"/>
    <x v="2"/>
    <n v="42"/>
    <x v="1"/>
    <n v="97.212827988338191"/>
  </r>
  <r>
    <n v="105"/>
    <x v="46"/>
    <x v="0"/>
    <x v="1"/>
    <x v="2"/>
    <n v="318"/>
    <n v="16864"/>
    <x v="2"/>
    <n v="42"/>
    <x v="1"/>
    <n v="53.031446540880502"/>
  </r>
  <r>
    <n v="72"/>
    <x v="47"/>
    <x v="0"/>
    <x v="1"/>
    <x v="3"/>
    <n v="218"/>
    <n v="7125"/>
    <x v="2"/>
    <n v="42"/>
    <x v="1"/>
    <n v="32.683486238532112"/>
  </r>
  <r>
    <n v="75"/>
    <x v="48"/>
    <x v="1"/>
    <x v="7"/>
    <x v="1"/>
    <n v="128"/>
    <n v="679"/>
    <x v="2"/>
    <n v="28"/>
    <x v="0"/>
    <n v="5.3046875"/>
  </r>
  <r>
    <n v="120"/>
    <x v="49"/>
    <x v="3"/>
    <x v="9"/>
    <x v="1"/>
    <n v="497"/>
    <n v="46548"/>
    <x v="0"/>
    <n v="36"/>
    <x v="1"/>
    <n v="93.6579476861167"/>
  </r>
  <r>
    <n v="51"/>
    <x v="50"/>
    <x v="2"/>
    <x v="5"/>
    <x v="2"/>
    <n v="358"/>
    <n v="13568"/>
    <x v="0"/>
    <n v="57"/>
    <x v="2"/>
    <n v="37.899441340782126"/>
  </r>
  <r>
    <n v="84"/>
    <x v="51"/>
    <x v="1"/>
    <x v="4"/>
    <x v="0"/>
    <n v="84"/>
    <n v="10688"/>
    <x v="0"/>
    <n v="28"/>
    <x v="0"/>
    <n v="127.23809523809524"/>
  </r>
  <r>
    <n v="113"/>
    <x v="52"/>
    <x v="3"/>
    <x v="0"/>
    <x v="1"/>
    <n v="81"/>
    <n v="31414"/>
    <x v="0"/>
    <n v="26"/>
    <x v="0"/>
    <n v="387.82716049382714"/>
  </r>
  <r>
    <n v="32"/>
    <x v="53"/>
    <x v="3"/>
    <x v="1"/>
    <x v="1"/>
    <n v="389"/>
    <n v="37744"/>
    <x v="2"/>
    <n v="42"/>
    <x v="1"/>
    <n v="97.028277634961441"/>
  </r>
  <r>
    <n v="60"/>
    <x v="54"/>
    <x v="0"/>
    <x v="6"/>
    <x v="2"/>
    <n v="178"/>
    <n v="679"/>
    <x v="2"/>
    <n v="25"/>
    <x v="0"/>
    <n v="3.8146067415730336"/>
  </r>
  <r>
    <n v="117"/>
    <x v="55"/>
    <x v="0"/>
    <x v="0"/>
    <x v="0"/>
    <n v="527"/>
    <n v="51168"/>
    <x v="2"/>
    <n v="26"/>
    <x v="0"/>
    <n v="97.092979127134726"/>
  </r>
  <r>
    <n v="37"/>
    <x v="56"/>
    <x v="0"/>
    <x v="8"/>
    <x v="1"/>
    <n v="145"/>
    <n v="43615"/>
    <x v="2"/>
    <n v="49"/>
    <x v="2"/>
    <n v="300.79310344827587"/>
  </r>
  <r>
    <n v="65"/>
    <x v="57"/>
    <x v="3"/>
    <x v="1"/>
    <x v="1"/>
    <n v="495"/>
    <n v="679"/>
    <x v="2"/>
    <n v="42"/>
    <x v="1"/>
    <n v="1.3717171717171717"/>
  </r>
  <r>
    <n v="1"/>
    <x v="58"/>
    <x v="2"/>
    <x v="6"/>
    <x v="1"/>
    <n v="412"/>
    <n v="22288"/>
    <x v="0"/>
    <n v="25"/>
    <x v="0"/>
    <n v="54.097087378640779"/>
  </r>
  <r>
    <n v="18"/>
    <x v="59"/>
    <x v="1"/>
    <x v="8"/>
    <x v="1"/>
    <n v="363"/>
    <n v="38232"/>
    <x v="0"/>
    <n v="49"/>
    <x v="2"/>
    <n v="105.32231404958678"/>
  </r>
  <r>
    <n v="110"/>
    <x v="60"/>
    <x v="1"/>
    <x v="2"/>
    <x v="2"/>
    <n v="155"/>
    <n v="11092"/>
    <x v="0"/>
    <n v="52"/>
    <x v="2"/>
    <n v="71.561290322580646"/>
  </r>
  <r>
    <n v="66"/>
    <x v="61"/>
    <x v="1"/>
    <x v="4"/>
    <x v="0"/>
    <n v="190"/>
    <n v="28050"/>
    <x v="0"/>
    <n v="28"/>
    <x v="0"/>
    <n v="147.63157894736841"/>
  </r>
  <r>
    <n v="106"/>
    <x v="62"/>
    <x v="2"/>
    <x v="1"/>
    <x v="1"/>
    <n v="51"/>
    <n v="56888"/>
    <x v="0"/>
    <n v="42"/>
    <x v="1"/>
    <n v="1115.4509803921569"/>
  </r>
  <r>
    <n v="15"/>
    <x v="63"/>
    <x v="0"/>
    <x v="1"/>
    <x v="1"/>
    <n v="383"/>
    <n v="39008"/>
    <x v="1"/>
    <n v="42"/>
    <x v="1"/>
    <n v="101.8485639686684"/>
  </r>
  <r>
    <n v="41"/>
    <x v="64"/>
    <x v="1"/>
    <x v="1"/>
    <x v="3"/>
    <n v="51"/>
    <n v="35280"/>
    <x v="2"/>
    <n v="42"/>
    <x v="1"/>
    <n v="691.76470588235293"/>
  </r>
  <r>
    <n v="12"/>
    <x v="65"/>
    <x v="1"/>
    <x v="3"/>
    <x v="1"/>
    <n v="462"/>
    <n v="26145"/>
    <x v="1"/>
    <n v="25"/>
    <x v="0"/>
    <n v="56.590909090909093"/>
  </r>
  <r>
    <n v="107"/>
    <x v="66"/>
    <x v="3"/>
    <x v="4"/>
    <x v="2"/>
    <n v="236"/>
    <n v="679"/>
    <x v="1"/>
    <n v="28"/>
    <x v="0"/>
    <n v="2.8771186440677967"/>
  </r>
  <r>
    <n v="2"/>
    <x v="67"/>
    <x v="1"/>
    <x v="2"/>
    <x v="3"/>
    <n v="430"/>
    <n v="66500"/>
    <x v="0"/>
    <n v="52"/>
    <x v="2"/>
    <n v="154.65116279069767"/>
  </r>
  <r>
    <n v="33"/>
    <x v="68"/>
    <x v="3"/>
    <x v="3"/>
    <x v="0"/>
    <n v="511"/>
    <n v="679"/>
    <x v="0"/>
    <n v="25"/>
    <x v="0"/>
    <n v="1.3287671232876712"/>
  </r>
  <r>
    <n v="42"/>
    <x v="69"/>
    <x v="0"/>
    <x v="1"/>
    <x v="1"/>
    <n v="382"/>
    <n v="37490"/>
    <x v="2"/>
    <n v="42"/>
    <x v="1"/>
    <n v="98.141361256544499"/>
  </r>
  <r>
    <n v="94"/>
    <x v="70"/>
    <x v="0"/>
    <x v="3"/>
    <x v="1"/>
    <n v="173"/>
    <n v="24549"/>
    <x v="2"/>
    <n v="25"/>
    <x v="0"/>
    <n v="141.90173410404626"/>
  </r>
  <r>
    <n v="64"/>
    <x v="71"/>
    <x v="1"/>
    <x v="6"/>
    <x v="0"/>
    <n v="188"/>
    <n v="679"/>
    <x v="0"/>
    <n v="25"/>
    <x v="0"/>
    <n v="3.6117021276595747"/>
  </r>
  <r>
    <n v="91"/>
    <x v="72"/>
    <x v="0"/>
    <x v="1"/>
    <x v="2"/>
    <n v="386"/>
    <n v="47952"/>
    <x v="2"/>
    <n v="42"/>
    <x v="1"/>
    <n v="124.2279792746114"/>
  </r>
  <r>
    <n v="5"/>
    <x v="73"/>
    <x v="2"/>
    <x v="0"/>
    <x v="2"/>
    <n v="178"/>
    <n v="41349"/>
    <x v="2"/>
    <n v="26"/>
    <x v="0"/>
    <n v="232.29775280898878"/>
  </r>
  <r>
    <n v="44"/>
    <x v="74"/>
    <x v="3"/>
    <x v="2"/>
    <x v="3"/>
    <n v="368"/>
    <n v="46068"/>
    <x v="0"/>
    <n v="52"/>
    <x v="2"/>
    <n v="125.18478260869566"/>
  </r>
  <r>
    <n v="59"/>
    <x v="75"/>
    <x v="0"/>
    <x v="6"/>
    <x v="0"/>
    <n v="322"/>
    <n v="29440"/>
    <x v="2"/>
    <n v="25"/>
    <x v="0"/>
    <n v="91.428571428571431"/>
  </r>
  <r>
    <n v="82"/>
    <x v="76"/>
    <x v="3"/>
    <x v="6"/>
    <x v="3"/>
    <n v="130"/>
    <n v="16740"/>
    <x v="0"/>
    <n v="25"/>
    <x v="0"/>
    <n v="128.76923076923077"/>
  </r>
  <r>
    <n v="45"/>
    <x v="77"/>
    <x v="1"/>
    <x v="9"/>
    <x v="0"/>
    <n v="79"/>
    <n v="11078"/>
    <x v="0"/>
    <n v="36"/>
    <x v="1"/>
    <n v="140.22784810126583"/>
  </r>
  <r>
    <n v="99"/>
    <x v="78"/>
    <x v="1"/>
    <x v="1"/>
    <x v="0"/>
    <n v="216"/>
    <n v="36934"/>
    <x v="0"/>
    <n v="42"/>
    <x v="1"/>
    <n v="170.99074074074073"/>
  </r>
  <r>
    <n v="14"/>
    <x v="79"/>
    <x v="2"/>
    <x v="0"/>
    <x v="1"/>
    <n v="332"/>
    <n v="679"/>
    <x v="0"/>
    <n v="26"/>
    <x v="0"/>
    <n v="2.0451807228915664"/>
  </r>
  <r>
    <n v="38"/>
    <x v="80"/>
    <x v="1"/>
    <x v="1"/>
    <x v="0"/>
    <n v="115"/>
    <n v="14076"/>
    <x v="0"/>
    <n v="42"/>
    <x v="1"/>
    <n v="122.4"/>
  </r>
  <r>
    <n v="19"/>
    <x v="81"/>
    <x v="1"/>
    <x v="8"/>
    <x v="1"/>
    <n v="443"/>
    <n v="50652"/>
    <x v="2"/>
    <n v="49"/>
    <x v="2"/>
    <n v="114.33860045146727"/>
  </r>
  <r>
    <n v="78"/>
    <x v="81"/>
    <x v="2"/>
    <x v="0"/>
    <x v="1"/>
    <n v="465"/>
    <n v="679"/>
    <x v="0"/>
    <n v="26"/>
    <x v="0"/>
    <n v="1.4602150537634409"/>
  </r>
  <r>
    <n v="7"/>
    <x v="82"/>
    <x v="1"/>
    <x v="4"/>
    <x v="2"/>
    <n v="68"/>
    <n v="11696"/>
    <x v="2"/>
    <n v="28"/>
    <x v="0"/>
    <n v="172"/>
  </r>
  <r>
    <n v="13"/>
    <x v="82"/>
    <x v="0"/>
    <x v="6"/>
    <x v="0"/>
    <n v="435"/>
    <n v="64090"/>
    <x v="0"/>
    <n v="25"/>
    <x v="0"/>
    <n v="147.33333333333334"/>
  </r>
  <r>
    <n v="77"/>
    <x v="83"/>
    <x v="1"/>
    <x v="1"/>
    <x v="3"/>
    <n v="115"/>
    <n v="34804"/>
    <x v="0"/>
    <n v="42"/>
    <x v="1"/>
    <n v="302.64347826086959"/>
  </r>
  <r>
    <n v="39"/>
    <x v="84"/>
    <x v="0"/>
    <x v="9"/>
    <x v="1"/>
    <n v="248"/>
    <n v="12870"/>
    <x v="0"/>
    <n v="36"/>
    <x v="1"/>
    <n v="51.895161290322584"/>
  </r>
  <r>
    <n v="102"/>
    <x v="85"/>
    <x v="3"/>
    <x v="0"/>
    <x v="1"/>
    <n v="376"/>
    <n v="679"/>
    <x v="0"/>
    <n v="26"/>
    <x v="0"/>
    <n v="1.8058510638297873"/>
  </r>
  <r>
    <n v="111"/>
    <x v="85"/>
    <x v="0"/>
    <x v="0"/>
    <x v="0"/>
    <n v="319"/>
    <n v="4221"/>
    <x v="2"/>
    <n v="26"/>
    <x v="0"/>
    <n v="13.231974921630094"/>
  </r>
  <r>
    <n v="3"/>
    <x v="86"/>
    <x v="0"/>
    <x v="9"/>
    <x v="2"/>
    <n v="478"/>
    <n v="76076"/>
    <x v="2"/>
    <n v="36"/>
    <x v="1"/>
    <n v="159.15481171548117"/>
  </r>
  <r>
    <n v="73"/>
    <x v="87"/>
    <x v="1"/>
    <x v="1"/>
    <x v="2"/>
    <n v="265"/>
    <n v="12320"/>
    <x v="0"/>
    <n v="42"/>
    <x v="1"/>
    <n v="46.490566037735846"/>
  </r>
  <r>
    <n v="10"/>
    <x v="88"/>
    <x v="1"/>
    <x v="1"/>
    <x v="1"/>
    <n v="396"/>
    <n v="38480"/>
    <x v="0"/>
    <n v="42"/>
    <x v="1"/>
    <n v="97.171717171717177"/>
  </r>
  <r>
    <n v="54"/>
    <x v="89"/>
    <x v="1"/>
    <x v="7"/>
    <x v="1"/>
    <n v="429"/>
    <n v="58208"/>
    <x v="2"/>
    <n v="28"/>
    <x v="0"/>
    <n v="135.68298368298369"/>
  </r>
  <r>
    <n v="63"/>
    <x v="89"/>
    <x v="3"/>
    <x v="6"/>
    <x v="1"/>
    <n v="305"/>
    <n v="3186"/>
    <x v="0"/>
    <n v="25"/>
    <x v="0"/>
    <n v="10.445901639344262"/>
  </r>
  <r>
    <n v="27"/>
    <x v="90"/>
    <x v="1"/>
    <x v="1"/>
    <x v="0"/>
    <n v="422"/>
    <n v="13490"/>
    <x v="0"/>
    <n v="42"/>
    <x v="1"/>
    <n v="31.966824644549764"/>
  </r>
  <r>
    <n v="23"/>
    <x v="91"/>
    <x v="0"/>
    <x v="4"/>
    <x v="1"/>
    <n v="90"/>
    <n v="42328"/>
    <x v="0"/>
    <n v="28"/>
    <x v="0"/>
    <n v="470.31111111111113"/>
  </r>
  <r>
    <n v="95"/>
    <x v="92"/>
    <x v="0"/>
    <x v="1"/>
    <x v="3"/>
    <n v="306"/>
    <n v="679"/>
    <x v="0"/>
    <n v="42"/>
    <x v="1"/>
    <n v="2.2189542483660132"/>
  </r>
  <r>
    <n v="112"/>
    <x v="93"/>
    <x v="3"/>
    <x v="3"/>
    <x v="1"/>
    <n v="62"/>
    <n v="31500"/>
    <x v="2"/>
    <n v="25"/>
    <x v="0"/>
    <n v="508.06451612903226"/>
  </r>
  <r>
    <n v="26"/>
    <x v="94"/>
    <x v="1"/>
    <x v="1"/>
    <x v="1"/>
    <n v="406"/>
    <n v="47880"/>
    <x v="2"/>
    <n v="42"/>
    <x v="1"/>
    <n v="117.93103448275862"/>
  </r>
  <r>
    <n v="69"/>
    <x v="95"/>
    <x v="3"/>
    <x v="9"/>
    <x v="3"/>
    <n v="183"/>
    <n v="679"/>
    <x v="2"/>
    <n v="36"/>
    <x v="1"/>
    <n v="3.7103825136612021"/>
  </r>
  <r>
    <n v="31"/>
    <x v="96"/>
    <x v="0"/>
    <x v="1"/>
    <x v="0"/>
    <n v="369"/>
    <n v="5246"/>
    <x v="2"/>
    <n v="42"/>
    <x v="1"/>
    <n v="14.21680216802168"/>
  </r>
  <r>
    <n v="79"/>
    <x v="97"/>
    <x v="3"/>
    <x v="1"/>
    <x v="2"/>
    <n v="519"/>
    <n v="45312"/>
    <x v="2"/>
    <n v="42"/>
    <x v="1"/>
    <n v="87.306358381502889"/>
  </r>
  <r>
    <n v="55"/>
    <x v="98"/>
    <x v="2"/>
    <x v="1"/>
    <x v="3"/>
    <n v="491"/>
    <n v="59458"/>
    <x v="2"/>
    <n v="42"/>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93DF2-4872-4009-B218-D86A049A90E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items count="4">
        <item x="0"/>
        <item x="2"/>
        <item x="1"/>
        <item t="default"/>
      </items>
    </pivotField>
    <pivotField showAll="0"/>
    <pivotField showAll="0">
      <items count="4">
        <item x="0"/>
        <item x="1"/>
        <item x="2"/>
        <item t="default"/>
      </items>
    </pivotField>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14">
      <pivotArea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2ABF48-4E7E-4AE6-973F-5AA91208319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4" firstHeaderRow="1" firstDataRow="1" firstDataCol="1"/>
  <pivotFields count="14">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Count of ProductionID" fld="0" subtotal="count" baseField="3"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8A7C0-C516-4CDC-B5A6-3F19B4ABB6F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14">
    <pivotField showAll="0"/>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items count="4">
        <item x="0"/>
        <item x="2"/>
        <item x="1"/>
        <item t="default"/>
      </items>
    </pivotField>
    <pivotField showAll="0"/>
    <pivotField showAll="0">
      <items count="4">
        <item x="0"/>
        <item x="1"/>
        <item x="2"/>
        <item t="default"/>
      </items>
    </pivotField>
    <pivotField numFmtId="43"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3"/>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1" count="1" selected="0">
            <x v="2"/>
          </reference>
          <reference field="13" count="1" selected="0">
            <x v="2"/>
          </reference>
        </references>
      </pivotArea>
    </chartFormat>
    <chartFormat chart="2" format="2">
      <pivotArea type="data" outline="0" fieldPosition="0">
        <references count="3">
          <reference field="4294967294" count="1" selected="0">
            <x v="0"/>
          </reference>
          <reference field="11" count="1" selected="0">
            <x v="12"/>
          </reference>
          <reference field="13" count="1" selected="0">
            <x v="1"/>
          </reference>
        </references>
      </pivotArea>
    </chartFormat>
    <chartFormat chart="2" format="3">
      <pivotArea type="data" outline="0" fieldPosition="0">
        <references count="3">
          <reference field="4294967294" count="1" selected="0">
            <x v="0"/>
          </reference>
          <reference field="11" count="1" selected="0">
            <x v="4"/>
          </reference>
          <reference field="13"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3">
          <reference field="4294967294" count="1" selected="0">
            <x v="0"/>
          </reference>
          <reference field="11" count="1" selected="0">
            <x v="12"/>
          </reference>
          <reference field="13" count="1" selected="0">
            <x v="1"/>
          </reference>
        </references>
      </pivotArea>
    </chartFormat>
    <chartFormat chart="5" format="10">
      <pivotArea type="data" outline="0" fieldPosition="0">
        <references count="3">
          <reference field="4294967294" count="1" selected="0">
            <x v="0"/>
          </reference>
          <reference field="11" count="1" selected="0">
            <x v="2"/>
          </reference>
          <reference field="13" count="1" selected="0">
            <x v="2"/>
          </reference>
        </references>
      </pivotArea>
    </chartFormat>
    <chartFormat chart="5" format="11">
      <pivotArea type="data" outline="0" fieldPosition="0">
        <references count="3">
          <reference field="4294967294" count="1" selected="0">
            <x v="0"/>
          </reference>
          <reference field="11" count="1" selected="0">
            <x v="4"/>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8982BB-2D47-4508-9F8F-5EE383A33D1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items count="4">
        <item x="0"/>
        <item x="2"/>
        <item x="1"/>
        <item t="default"/>
      </items>
    </pivotField>
    <pivotField showAll="0"/>
    <pivotField showAll="0">
      <items count="4">
        <item x="0"/>
        <item x="1"/>
        <item x="2"/>
        <item t="default"/>
      </items>
    </pivotField>
    <pivotField dataField="1" numFmtId="43"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43"/>
  </dataFields>
  <chartFormats count="1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3"/>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5D1D18-DD1E-4A95-BB1F-E62A5532C3D6}" sourceName="Region">
  <pivotTables>
    <pivotTable tabId="4" name="PivotTable2"/>
    <pivotTable tabId="3" name="PivotTable1"/>
    <pivotTable tabId="5" name="PivotTable3"/>
    <pivotTable tabId="6" name="PivotTable4"/>
  </pivotTables>
  <data>
    <tabular pivotCacheId="174310670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9BF04C-EA01-4A1B-A08A-4348A42F8494}" sourceName="Gender">
  <pivotTables>
    <pivotTable tabId="4" name="PivotTable2"/>
    <pivotTable tabId="3" name="PivotTable1"/>
    <pivotTable tabId="5" name="PivotTable3"/>
    <pivotTable tabId="6" name="PivotTable4"/>
  </pivotTables>
  <data>
    <tabular pivotCacheId="17431067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CECC1FF-0384-4EA5-8453-EFEED2244D00}" sourceName="Age Group">
  <pivotTables>
    <pivotTable tabId="4" name="PivotTable2"/>
    <pivotTable tabId="3" name="PivotTable1"/>
    <pivotTable tabId="5" name="PivotTable3"/>
    <pivotTable tabId="6" name="PivotTable4"/>
  </pivotTables>
  <data>
    <tabular pivotCacheId="174310670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1E51E415-F8E6-451C-B6A9-35B3B6B3A3EB}" sourceName="Quarters (ProductionDate)">
  <pivotTables>
    <pivotTable tabId="4" name="PivotTable2"/>
    <pivotTable tabId="3" name="PivotTable1"/>
    <pivotTable tabId="5" name="PivotTable3"/>
    <pivotTable tabId="6" name="PivotTable4"/>
  </pivotTables>
  <data>
    <tabular pivotCacheId="174310670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922D2BB-0030-492A-AB0E-B0064A4EA2B7}" cache="Slicer_Region" caption="Region" rowHeight="234950"/>
  <slicer name="Gender" xr10:uid="{8D200C0A-686E-4217-9899-B661E67CD53C}" cache="Slicer_Gender" caption="Gender" rowHeight="234950"/>
  <slicer name="Age Group" xr10:uid="{39B14AE7-A15C-41B2-8CA5-4AAEB194A0F8}" cache="Slicer_Age_Group" caption="Age Group" rowHeight="234950"/>
  <slicer name="Quarters (ProductionDate)" xr10:uid="{D3AEF840-4C8B-4346-BB65-F3FE0AEF64C0}"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B7415-65D8-47A5-A732-B20EEB6D488F}">
  <dimension ref="A1:AD6"/>
  <sheetViews>
    <sheetView showGridLines="0" tabSelected="1" zoomScale="52" workbookViewId="0">
      <selection sqref="A1:AD6"/>
    </sheetView>
  </sheetViews>
  <sheetFormatPr defaultRowHeight="14.4" x14ac:dyDescent="0.3"/>
  <sheetData>
    <row r="1" spans="1:30" ht="14.4" customHeight="1" x14ac:dyDescent="0.3">
      <c r="A1" s="9" t="s">
        <v>52</v>
      </c>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row>
  </sheetData>
  <mergeCells count="1">
    <mergeCell ref="A1:A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E31E-DE5D-4B41-8101-8115E7046C0F}">
  <dimension ref="A3:B8"/>
  <sheetViews>
    <sheetView workbookViewId="0">
      <selection activeCell="P7" sqref="P7"/>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33</v>
      </c>
      <c r="B8" s="7">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C624B-3298-4A12-9597-702C32C6618D}">
  <dimension ref="A3:B14"/>
  <sheetViews>
    <sheetView workbookViewId="0">
      <selection activeCell="P19" sqref="P19"/>
    </sheetView>
  </sheetViews>
  <sheetFormatPr defaultRowHeight="14.4" x14ac:dyDescent="0.3"/>
  <cols>
    <col min="1" max="1" width="12.5546875" bestFit="1" customWidth="1"/>
    <col min="2" max="2" width="20.109375" bestFit="1" customWidth="1"/>
  </cols>
  <sheetData>
    <row r="3" spans="1:2" x14ac:dyDescent="0.3">
      <c r="A3" s="3" t="s">
        <v>32</v>
      </c>
      <c r="B3" t="s">
        <v>35</v>
      </c>
    </row>
    <row r="4" spans="1:2" x14ac:dyDescent="0.3">
      <c r="A4" s="4" t="s">
        <v>21</v>
      </c>
      <c r="B4" s="5">
        <v>10</v>
      </c>
    </row>
    <row r="5" spans="1:2" x14ac:dyDescent="0.3">
      <c r="A5" s="4" t="s">
        <v>26</v>
      </c>
      <c r="B5" s="5">
        <v>6</v>
      </c>
    </row>
    <row r="6" spans="1:2" x14ac:dyDescent="0.3">
      <c r="A6" s="4" t="s">
        <v>22</v>
      </c>
      <c r="B6" s="5">
        <v>6</v>
      </c>
    </row>
    <row r="7" spans="1:2" x14ac:dyDescent="0.3">
      <c r="A7" s="4" t="s">
        <v>25</v>
      </c>
      <c r="B7" s="5">
        <v>6</v>
      </c>
    </row>
    <row r="8" spans="1:2" x14ac:dyDescent="0.3">
      <c r="A8" s="4" t="s">
        <v>20</v>
      </c>
      <c r="B8" s="5">
        <v>18</v>
      </c>
    </row>
    <row r="9" spans="1:2" x14ac:dyDescent="0.3">
      <c r="A9" s="4" t="s">
        <v>9</v>
      </c>
      <c r="B9" s="5">
        <v>13</v>
      </c>
    </row>
    <row r="10" spans="1:2" x14ac:dyDescent="0.3">
      <c r="A10" s="4" t="s">
        <v>13</v>
      </c>
      <c r="B10" s="5">
        <v>8</v>
      </c>
    </row>
    <row r="11" spans="1:2" x14ac:dyDescent="0.3">
      <c r="A11" s="4" t="s">
        <v>19</v>
      </c>
      <c r="B11" s="5">
        <v>11</v>
      </c>
    </row>
    <row r="12" spans="1:2" x14ac:dyDescent="0.3">
      <c r="A12" s="4" t="s">
        <v>24</v>
      </c>
      <c r="B12" s="5">
        <v>37</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DE47-66C0-45B6-B772-6B611A376BBE}">
  <dimension ref="A3:B19"/>
  <sheetViews>
    <sheetView workbookViewId="0">
      <selection activeCell="P5" sqref="P5"/>
    </sheetView>
  </sheetViews>
  <sheetFormatPr defaultRowHeight="14.4" x14ac:dyDescent="0.3"/>
  <cols>
    <col min="1" max="1" width="12.5546875" bestFit="1" customWidth="1"/>
    <col min="2" max="2" width="20.109375" bestFit="1" customWidth="1"/>
  </cols>
  <sheetData>
    <row r="3" spans="1:2" x14ac:dyDescent="0.3">
      <c r="A3" s="3" t="s">
        <v>32</v>
      </c>
      <c r="B3" t="s">
        <v>38</v>
      </c>
    </row>
    <row r="4" spans="1:2" x14ac:dyDescent="0.3">
      <c r="A4" s="4" t="s">
        <v>36</v>
      </c>
      <c r="B4" s="5">
        <v>11171</v>
      </c>
    </row>
    <row r="5" spans="1:2" x14ac:dyDescent="0.3">
      <c r="A5" s="8" t="s">
        <v>39</v>
      </c>
      <c r="B5" s="5">
        <v>771</v>
      </c>
    </row>
    <row r="6" spans="1:2" x14ac:dyDescent="0.3">
      <c r="A6" s="8" t="s">
        <v>42</v>
      </c>
      <c r="B6" s="5">
        <v>3103</v>
      </c>
    </row>
    <row r="7" spans="1:2" x14ac:dyDescent="0.3">
      <c r="A7" s="8" t="s">
        <v>43</v>
      </c>
      <c r="B7" s="5">
        <v>4803</v>
      </c>
    </row>
    <row r="8" spans="1:2" x14ac:dyDescent="0.3">
      <c r="A8" s="8" t="s">
        <v>44</v>
      </c>
      <c r="B8" s="5">
        <v>2494</v>
      </c>
    </row>
    <row r="9" spans="1:2" x14ac:dyDescent="0.3">
      <c r="A9" s="4" t="s">
        <v>37</v>
      </c>
      <c r="B9" s="5">
        <v>23556</v>
      </c>
    </row>
    <row r="10" spans="1:2" x14ac:dyDescent="0.3">
      <c r="A10" s="8" t="s">
        <v>45</v>
      </c>
      <c r="B10" s="5">
        <v>3026</v>
      </c>
    </row>
    <row r="11" spans="1:2" x14ac:dyDescent="0.3">
      <c r="A11" s="8" t="s">
        <v>46</v>
      </c>
      <c r="B11" s="5">
        <v>4127</v>
      </c>
    </row>
    <row r="12" spans="1:2" x14ac:dyDescent="0.3">
      <c r="A12" s="8" t="s">
        <v>47</v>
      </c>
      <c r="B12" s="5">
        <v>3875</v>
      </c>
    </row>
    <row r="13" spans="1:2" x14ac:dyDescent="0.3">
      <c r="A13" s="8" t="s">
        <v>48</v>
      </c>
      <c r="B13" s="5">
        <v>1528</v>
      </c>
    </row>
    <row r="14" spans="1:2" x14ac:dyDescent="0.3">
      <c r="A14" s="8" t="s">
        <v>49</v>
      </c>
      <c r="B14" s="5">
        <v>1684</v>
      </c>
    </row>
    <row r="15" spans="1:2" x14ac:dyDescent="0.3">
      <c r="A15" s="8" t="s">
        <v>50</v>
      </c>
      <c r="B15" s="5">
        <v>3537</v>
      </c>
    </row>
    <row r="16" spans="1:2" x14ac:dyDescent="0.3">
      <c r="A16" s="8" t="s">
        <v>40</v>
      </c>
      <c r="B16" s="5">
        <v>1536</v>
      </c>
    </row>
    <row r="17" spans="1:2" x14ac:dyDescent="0.3">
      <c r="A17" s="8" t="s">
        <v>41</v>
      </c>
      <c r="B17" s="5">
        <v>2864</v>
      </c>
    </row>
    <row r="18" spans="1:2" x14ac:dyDescent="0.3">
      <c r="A18" s="8" t="s">
        <v>39</v>
      </c>
      <c r="B18" s="5">
        <v>1379</v>
      </c>
    </row>
    <row r="19" spans="1:2" x14ac:dyDescent="0.3">
      <c r="A19" s="4" t="s">
        <v>33</v>
      </c>
      <c r="B19" s="5">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976-046E-4D72-9B94-2E07C13D53EA}">
  <dimension ref="A3:B8"/>
  <sheetViews>
    <sheetView workbookViewId="0">
      <selection activeCell="O21" sqref="O21"/>
    </sheetView>
  </sheetViews>
  <sheetFormatPr defaultRowHeight="14.4" x14ac:dyDescent="0.3"/>
  <cols>
    <col min="1" max="1" width="12.5546875" bestFit="1" customWidth="1"/>
    <col min="2" max="2" width="31.5546875" bestFit="1" customWidth="1"/>
  </cols>
  <sheetData>
    <row r="3" spans="1:2" x14ac:dyDescent="0.3">
      <c r="A3" s="3" t="s">
        <v>32</v>
      </c>
      <c r="B3" t="s">
        <v>51</v>
      </c>
    </row>
    <row r="4" spans="1:2" x14ac:dyDescent="0.3">
      <c r="A4" s="4" t="s">
        <v>10</v>
      </c>
      <c r="B4" s="6">
        <v>140.87387695413256</v>
      </c>
    </row>
    <row r="5" spans="1:2" x14ac:dyDescent="0.3">
      <c r="A5" s="4" t="s">
        <v>23</v>
      </c>
      <c r="B5" s="6">
        <v>108.36824651666703</v>
      </c>
    </row>
    <row r="6" spans="1:2" x14ac:dyDescent="0.3">
      <c r="A6" s="4" t="s">
        <v>14</v>
      </c>
      <c r="B6" s="6">
        <v>180.44103348778611</v>
      </c>
    </row>
    <row r="7" spans="1:2" x14ac:dyDescent="0.3">
      <c r="A7" s="4" t="s">
        <v>17</v>
      </c>
      <c r="B7" s="6">
        <v>108.97659894637712</v>
      </c>
    </row>
    <row r="8" spans="1:2" x14ac:dyDescent="0.3">
      <c r="A8" s="4" t="s">
        <v>33</v>
      </c>
      <c r="B8" s="6">
        <v>132.39235089555018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C98" zoomScale="111" workbookViewId="0">
      <selection activeCell="C1" sqref="C1"/>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0" max="10" width="12.6640625" customWidth="1"/>
    <col min="11" max="11" width="23.88671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26</v>
      </c>
      <c r="J2" t="str">
        <f>IF(I2&lt;=35,"A1",IF(I2&lt;=45,"A2","A3"))</f>
        <v>A1</v>
      </c>
      <c r="K2" s="2">
        <f>G2/F2</f>
        <v>55.859813084112147</v>
      </c>
    </row>
    <row r="3" spans="1:11" x14ac:dyDescent="0.3">
      <c r="A3">
        <v>56</v>
      </c>
      <c r="B3" s="1">
        <v>45193</v>
      </c>
      <c r="C3" t="s">
        <v>12</v>
      </c>
      <c r="D3" t="s">
        <v>24</v>
      </c>
      <c r="E3" t="s">
        <v>10</v>
      </c>
      <c r="F3">
        <v>344</v>
      </c>
      <c r="G3">
        <v>13872</v>
      </c>
      <c r="H3" t="s">
        <v>11</v>
      </c>
      <c r="I3">
        <v>42</v>
      </c>
      <c r="J3" t="str">
        <f t="shared" ref="J3:J66" si="0">IF(I3&lt;=35,"A1",IF(I3&lt;=45,"A2","A3"))</f>
        <v>A2</v>
      </c>
      <c r="K3" s="2">
        <f t="shared" ref="K3:K66" si="1">G3/F3</f>
        <v>40.325581395348834</v>
      </c>
    </row>
    <row r="4" spans="1:11" x14ac:dyDescent="0.3">
      <c r="A4">
        <v>74</v>
      </c>
      <c r="B4" s="1">
        <v>45197</v>
      </c>
      <c r="C4" t="s">
        <v>12</v>
      </c>
      <c r="D4" t="s">
        <v>13</v>
      </c>
      <c r="E4" t="s">
        <v>23</v>
      </c>
      <c r="F4">
        <v>213</v>
      </c>
      <c r="G4">
        <v>42028</v>
      </c>
      <c r="H4" t="s">
        <v>11</v>
      </c>
      <c r="I4">
        <v>52</v>
      </c>
      <c r="J4" t="str">
        <f t="shared" si="0"/>
        <v>A3</v>
      </c>
      <c r="K4" s="2">
        <f t="shared" si="1"/>
        <v>197.31455399061034</v>
      </c>
    </row>
    <row r="5" spans="1:11" x14ac:dyDescent="0.3">
      <c r="A5">
        <v>30</v>
      </c>
      <c r="B5" s="1">
        <v>45200</v>
      </c>
      <c r="C5" t="s">
        <v>12</v>
      </c>
      <c r="D5" t="s">
        <v>25</v>
      </c>
      <c r="E5" t="s">
        <v>10</v>
      </c>
      <c r="F5">
        <v>290</v>
      </c>
      <c r="G5">
        <v>15132</v>
      </c>
      <c r="H5" t="s">
        <v>28</v>
      </c>
      <c r="I5">
        <v>25</v>
      </c>
      <c r="J5" t="str">
        <f t="shared" si="0"/>
        <v>A1</v>
      </c>
      <c r="K5" s="2">
        <f t="shared" si="1"/>
        <v>52.179310344827584</v>
      </c>
    </row>
    <row r="6" spans="1:11" x14ac:dyDescent="0.3">
      <c r="A6">
        <v>46</v>
      </c>
      <c r="B6" s="1">
        <v>45207</v>
      </c>
      <c r="C6" t="s">
        <v>12</v>
      </c>
      <c r="D6" t="s">
        <v>21</v>
      </c>
      <c r="E6" t="s">
        <v>10</v>
      </c>
      <c r="F6">
        <v>231</v>
      </c>
      <c r="G6">
        <v>32045</v>
      </c>
      <c r="H6" t="s">
        <v>11</v>
      </c>
      <c r="I6">
        <v>28</v>
      </c>
      <c r="J6" t="str">
        <f t="shared" si="0"/>
        <v>A1</v>
      </c>
      <c r="K6" s="2">
        <f t="shared" si="1"/>
        <v>138.72294372294371</v>
      </c>
    </row>
    <row r="7" spans="1:11" x14ac:dyDescent="0.3">
      <c r="A7">
        <v>35</v>
      </c>
      <c r="B7" s="1">
        <v>45214</v>
      </c>
      <c r="C7" t="s">
        <v>12</v>
      </c>
      <c r="D7" t="s">
        <v>13</v>
      </c>
      <c r="E7" t="s">
        <v>17</v>
      </c>
      <c r="F7">
        <v>260</v>
      </c>
      <c r="G7">
        <v>34680</v>
      </c>
      <c r="H7" t="s">
        <v>18</v>
      </c>
      <c r="I7">
        <v>52</v>
      </c>
      <c r="J7" t="str">
        <f t="shared" si="0"/>
        <v>A3</v>
      </c>
      <c r="K7" s="2">
        <f t="shared" si="1"/>
        <v>133.38461538461539</v>
      </c>
    </row>
    <row r="8" spans="1:11" x14ac:dyDescent="0.3">
      <c r="A8">
        <v>4</v>
      </c>
      <c r="B8" s="1">
        <v>45214</v>
      </c>
      <c r="C8" t="s">
        <v>12</v>
      </c>
      <c r="D8" t="s">
        <v>19</v>
      </c>
      <c r="E8" t="s">
        <v>17</v>
      </c>
      <c r="F8">
        <v>459</v>
      </c>
      <c r="G8">
        <v>17069</v>
      </c>
      <c r="H8" t="s">
        <v>28</v>
      </c>
      <c r="I8">
        <v>57</v>
      </c>
      <c r="J8" t="str">
        <f t="shared" si="0"/>
        <v>A3</v>
      </c>
      <c r="K8" s="2">
        <f t="shared" si="1"/>
        <v>37.187363834422655</v>
      </c>
    </row>
    <row r="9" spans="1:11" x14ac:dyDescent="0.3">
      <c r="A9">
        <v>101</v>
      </c>
      <c r="B9" s="1">
        <v>45215</v>
      </c>
      <c r="C9" t="s">
        <v>8</v>
      </c>
      <c r="D9" t="s">
        <v>9</v>
      </c>
      <c r="E9" t="s">
        <v>14</v>
      </c>
      <c r="F9">
        <v>384</v>
      </c>
      <c r="G9">
        <v>40565</v>
      </c>
      <c r="H9" t="s">
        <v>11</v>
      </c>
      <c r="I9">
        <v>25</v>
      </c>
      <c r="J9" t="str">
        <f t="shared" si="0"/>
        <v>A1</v>
      </c>
      <c r="K9" s="2">
        <f t="shared" si="1"/>
        <v>105.63802083333333</v>
      </c>
    </row>
    <row r="10" spans="1:11" x14ac:dyDescent="0.3">
      <c r="A10">
        <v>17</v>
      </c>
      <c r="B10" s="1">
        <v>45215</v>
      </c>
      <c r="C10" t="s">
        <v>12</v>
      </c>
      <c r="D10" t="s">
        <v>24</v>
      </c>
      <c r="E10" t="s">
        <v>17</v>
      </c>
      <c r="F10">
        <v>240</v>
      </c>
      <c r="G10">
        <v>65052</v>
      </c>
      <c r="H10" t="s">
        <v>11</v>
      </c>
      <c r="I10">
        <v>42</v>
      </c>
      <c r="J10" t="str">
        <f t="shared" si="0"/>
        <v>A2</v>
      </c>
      <c r="K10" s="2">
        <f t="shared" si="1"/>
        <v>271.05</v>
      </c>
    </row>
    <row r="11" spans="1:11" x14ac:dyDescent="0.3">
      <c r="A11">
        <v>53</v>
      </c>
      <c r="B11" s="1">
        <v>45216</v>
      </c>
      <c r="C11" t="s">
        <v>27</v>
      </c>
      <c r="D11" t="s">
        <v>24</v>
      </c>
      <c r="E11" t="s">
        <v>17</v>
      </c>
      <c r="F11">
        <v>63</v>
      </c>
      <c r="G11">
        <v>3960</v>
      </c>
      <c r="H11" t="s">
        <v>18</v>
      </c>
      <c r="I11">
        <v>42</v>
      </c>
      <c r="J11" t="str">
        <f t="shared" si="0"/>
        <v>A2</v>
      </c>
      <c r="K11" s="2">
        <f t="shared" si="1"/>
        <v>62.857142857142854</v>
      </c>
    </row>
    <row r="12" spans="1:11" x14ac:dyDescent="0.3">
      <c r="A12">
        <v>76</v>
      </c>
      <c r="B12" s="1">
        <v>45217</v>
      </c>
      <c r="C12" t="s">
        <v>15</v>
      </c>
      <c r="D12" t="s">
        <v>9</v>
      </c>
      <c r="E12" t="s">
        <v>23</v>
      </c>
      <c r="F12">
        <v>208</v>
      </c>
      <c r="G12">
        <v>25758</v>
      </c>
      <c r="H12" t="s">
        <v>28</v>
      </c>
      <c r="I12">
        <v>25</v>
      </c>
      <c r="J12" t="str">
        <f t="shared" si="0"/>
        <v>A1</v>
      </c>
      <c r="K12" s="2">
        <f t="shared" si="1"/>
        <v>123.83653846153847</v>
      </c>
    </row>
    <row r="13" spans="1:11" x14ac:dyDescent="0.3">
      <c r="A13">
        <v>9</v>
      </c>
      <c r="B13" s="1">
        <v>45217</v>
      </c>
      <c r="C13" t="s">
        <v>12</v>
      </c>
      <c r="D13" t="s">
        <v>24</v>
      </c>
      <c r="E13" t="s">
        <v>23</v>
      </c>
      <c r="F13">
        <v>55</v>
      </c>
      <c r="G13">
        <v>25893</v>
      </c>
      <c r="H13" t="s">
        <v>18</v>
      </c>
      <c r="I13">
        <v>42</v>
      </c>
      <c r="J13" t="str">
        <f t="shared" si="0"/>
        <v>A2</v>
      </c>
      <c r="K13" s="2">
        <f t="shared" si="1"/>
        <v>470.78181818181821</v>
      </c>
    </row>
    <row r="14" spans="1:11" x14ac:dyDescent="0.3">
      <c r="A14">
        <v>40</v>
      </c>
      <c r="B14" s="1">
        <v>45221</v>
      </c>
      <c r="C14" t="s">
        <v>27</v>
      </c>
      <c r="D14" t="s">
        <v>13</v>
      </c>
      <c r="E14" t="s">
        <v>10</v>
      </c>
      <c r="F14">
        <v>165</v>
      </c>
      <c r="G14">
        <v>679</v>
      </c>
      <c r="H14" t="s">
        <v>18</v>
      </c>
      <c r="I14">
        <v>52</v>
      </c>
      <c r="J14" t="str">
        <f t="shared" si="0"/>
        <v>A3</v>
      </c>
      <c r="K14" s="2">
        <f t="shared" si="1"/>
        <v>4.1151515151515152</v>
      </c>
    </row>
    <row r="15" spans="1:11" x14ac:dyDescent="0.3">
      <c r="A15">
        <v>47</v>
      </c>
      <c r="B15" s="1">
        <v>45228</v>
      </c>
      <c r="C15" t="s">
        <v>27</v>
      </c>
      <c r="D15" t="s">
        <v>19</v>
      </c>
      <c r="E15" t="s">
        <v>10</v>
      </c>
      <c r="F15">
        <v>288</v>
      </c>
      <c r="G15">
        <v>33284</v>
      </c>
      <c r="H15" t="s">
        <v>11</v>
      </c>
      <c r="I15">
        <v>57</v>
      </c>
      <c r="J15" t="str">
        <f t="shared" si="0"/>
        <v>A3</v>
      </c>
      <c r="K15" s="2">
        <f t="shared" si="1"/>
        <v>115.56944444444444</v>
      </c>
    </row>
    <row r="16" spans="1:11" x14ac:dyDescent="0.3">
      <c r="A16">
        <v>36</v>
      </c>
      <c r="B16" s="1">
        <v>45230</v>
      </c>
      <c r="C16" t="s">
        <v>12</v>
      </c>
      <c r="D16" t="s">
        <v>20</v>
      </c>
      <c r="E16" t="s">
        <v>17</v>
      </c>
      <c r="F16">
        <v>460</v>
      </c>
      <c r="G16">
        <v>50274</v>
      </c>
      <c r="H16" t="s">
        <v>18</v>
      </c>
      <c r="I16">
        <v>26</v>
      </c>
      <c r="J16" t="str">
        <f t="shared" si="0"/>
        <v>A1</v>
      </c>
      <c r="K16" s="2">
        <f t="shared" si="1"/>
        <v>109.29130434782608</v>
      </c>
    </row>
    <row r="17" spans="1:11" x14ac:dyDescent="0.3">
      <c r="A17">
        <v>115</v>
      </c>
      <c r="B17" s="1">
        <v>45232</v>
      </c>
      <c r="C17" t="s">
        <v>12</v>
      </c>
      <c r="D17" t="s">
        <v>20</v>
      </c>
      <c r="E17" t="s">
        <v>10</v>
      </c>
      <c r="F17">
        <v>541</v>
      </c>
      <c r="G17">
        <v>42432</v>
      </c>
      <c r="H17" t="s">
        <v>11</v>
      </c>
      <c r="I17">
        <v>26</v>
      </c>
      <c r="J17" t="str">
        <f t="shared" si="0"/>
        <v>A1</v>
      </c>
      <c r="K17" s="2">
        <f t="shared" si="1"/>
        <v>78.432532347504619</v>
      </c>
    </row>
    <row r="18" spans="1:11" x14ac:dyDescent="0.3">
      <c r="A18">
        <v>70</v>
      </c>
      <c r="B18" s="1">
        <v>45232</v>
      </c>
      <c r="C18" t="s">
        <v>15</v>
      </c>
      <c r="D18" t="s">
        <v>24</v>
      </c>
      <c r="E18" t="s">
        <v>14</v>
      </c>
      <c r="F18">
        <v>335</v>
      </c>
      <c r="G18">
        <v>36984</v>
      </c>
      <c r="H18" t="s">
        <v>11</v>
      </c>
      <c r="I18">
        <v>42</v>
      </c>
      <c r="J18" t="str">
        <f t="shared" si="0"/>
        <v>A2</v>
      </c>
      <c r="K18" s="2">
        <f t="shared" si="1"/>
        <v>110.4</v>
      </c>
    </row>
    <row r="19" spans="1:11" x14ac:dyDescent="0.3">
      <c r="A19">
        <v>114</v>
      </c>
      <c r="B19" s="1">
        <v>45233</v>
      </c>
      <c r="C19" t="s">
        <v>15</v>
      </c>
      <c r="D19" t="s">
        <v>19</v>
      </c>
      <c r="E19" t="s">
        <v>10</v>
      </c>
      <c r="F19">
        <v>126</v>
      </c>
      <c r="G19">
        <v>40446</v>
      </c>
      <c r="H19" t="s">
        <v>28</v>
      </c>
      <c r="I19">
        <v>57</v>
      </c>
      <c r="J19" t="str">
        <f t="shared" si="0"/>
        <v>A3</v>
      </c>
      <c r="K19" s="2">
        <f t="shared" si="1"/>
        <v>321</v>
      </c>
    </row>
    <row r="20" spans="1:11" x14ac:dyDescent="0.3">
      <c r="A20">
        <v>50</v>
      </c>
      <c r="B20" s="1">
        <v>45234</v>
      </c>
      <c r="C20" t="s">
        <v>15</v>
      </c>
      <c r="D20" t="s">
        <v>9</v>
      </c>
      <c r="E20" t="s">
        <v>14</v>
      </c>
      <c r="F20">
        <v>177</v>
      </c>
      <c r="G20">
        <v>30600</v>
      </c>
      <c r="H20" t="s">
        <v>18</v>
      </c>
      <c r="I20">
        <v>25</v>
      </c>
      <c r="J20" t="str">
        <f t="shared" si="0"/>
        <v>A1</v>
      </c>
      <c r="K20" s="2">
        <f t="shared" si="1"/>
        <v>172.88135593220338</v>
      </c>
    </row>
    <row r="21" spans="1:11" x14ac:dyDescent="0.3">
      <c r="A21">
        <v>25</v>
      </c>
      <c r="B21" s="1">
        <v>45235</v>
      </c>
      <c r="C21" t="s">
        <v>12</v>
      </c>
      <c r="D21" t="s">
        <v>20</v>
      </c>
      <c r="E21" t="s">
        <v>10</v>
      </c>
      <c r="F21">
        <v>439</v>
      </c>
      <c r="G21">
        <v>31392</v>
      </c>
      <c r="H21" t="s">
        <v>18</v>
      </c>
      <c r="I21">
        <v>26</v>
      </c>
      <c r="J21" t="str">
        <f t="shared" si="0"/>
        <v>A1</v>
      </c>
      <c r="K21" s="2">
        <f t="shared" si="1"/>
        <v>71.50797266514806</v>
      </c>
    </row>
    <row r="22" spans="1:11" x14ac:dyDescent="0.3">
      <c r="A22">
        <v>116</v>
      </c>
      <c r="B22" s="1">
        <v>45240</v>
      </c>
      <c r="C22" t="s">
        <v>15</v>
      </c>
      <c r="D22" t="s">
        <v>21</v>
      </c>
      <c r="E22" t="s">
        <v>14</v>
      </c>
      <c r="F22">
        <v>666</v>
      </c>
      <c r="G22">
        <v>64635</v>
      </c>
      <c r="H22" t="s">
        <v>18</v>
      </c>
      <c r="I22">
        <v>28</v>
      </c>
      <c r="J22" t="str">
        <f t="shared" si="0"/>
        <v>A1</v>
      </c>
      <c r="K22" s="2">
        <f t="shared" si="1"/>
        <v>97.049549549549553</v>
      </c>
    </row>
    <row r="23" spans="1:11" x14ac:dyDescent="0.3">
      <c r="A23">
        <v>104</v>
      </c>
      <c r="B23" s="1">
        <v>45243</v>
      </c>
      <c r="C23" t="s">
        <v>12</v>
      </c>
      <c r="D23" t="s">
        <v>24</v>
      </c>
      <c r="E23" t="s">
        <v>17</v>
      </c>
      <c r="F23">
        <v>359</v>
      </c>
      <c r="G23">
        <v>12753</v>
      </c>
      <c r="H23" t="s">
        <v>18</v>
      </c>
      <c r="I23">
        <v>42</v>
      </c>
      <c r="J23" t="str">
        <f t="shared" si="0"/>
        <v>A2</v>
      </c>
      <c r="K23" s="2">
        <f t="shared" si="1"/>
        <v>35.523676880222844</v>
      </c>
    </row>
    <row r="24" spans="1:11" x14ac:dyDescent="0.3">
      <c r="A24">
        <v>67</v>
      </c>
      <c r="B24" s="1">
        <v>45249</v>
      </c>
      <c r="C24" t="s">
        <v>12</v>
      </c>
      <c r="D24" t="s">
        <v>20</v>
      </c>
      <c r="E24" t="s">
        <v>10</v>
      </c>
      <c r="F24">
        <v>511</v>
      </c>
      <c r="G24">
        <v>16698</v>
      </c>
      <c r="H24" t="s">
        <v>28</v>
      </c>
      <c r="I24">
        <v>26</v>
      </c>
      <c r="J24" t="str">
        <f t="shared" si="0"/>
        <v>A1</v>
      </c>
      <c r="K24" s="2">
        <f t="shared" si="1"/>
        <v>32.677103718199611</v>
      </c>
    </row>
    <row r="25" spans="1:11" x14ac:dyDescent="0.3">
      <c r="A25">
        <v>34</v>
      </c>
      <c r="B25" s="1">
        <v>45251</v>
      </c>
      <c r="C25" t="s">
        <v>12</v>
      </c>
      <c r="D25" t="s">
        <v>22</v>
      </c>
      <c r="E25" t="s">
        <v>17</v>
      </c>
      <c r="F25">
        <v>333</v>
      </c>
      <c r="G25">
        <v>48000</v>
      </c>
      <c r="H25" t="s">
        <v>11</v>
      </c>
      <c r="I25">
        <v>28</v>
      </c>
      <c r="J25" t="str">
        <f t="shared" si="0"/>
        <v>A1</v>
      </c>
      <c r="K25" s="2">
        <f t="shared" si="1"/>
        <v>144.14414414414415</v>
      </c>
    </row>
    <row r="26" spans="1:11" x14ac:dyDescent="0.3">
      <c r="A26">
        <v>43</v>
      </c>
      <c r="B26" s="1">
        <v>45252</v>
      </c>
      <c r="C26" t="s">
        <v>15</v>
      </c>
      <c r="D26" t="s">
        <v>24</v>
      </c>
      <c r="E26" t="s">
        <v>10</v>
      </c>
      <c r="F26">
        <v>354</v>
      </c>
      <c r="G26">
        <v>679</v>
      </c>
      <c r="H26" t="s">
        <v>18</v>
      </c>
      <c r="I26">
        <v>42</v>
      </c>
      <c r="J26" t="str">
        <f t="shared" si="0"/>
        <v>A2</v>
      </c>
      <c r="K26" s="2">
        <f t="shared" si="1"/>
        <v>1.9180790960451977</v>
      </c>
    </row>
    <row r="27" spans="1:11" x14ac:dyDescent="0.3">
      <c r="A27">
        <v>83</v>
      </c>
      <c r="B27" s="1">
        <v>45254</v>
      </c>
      <c r="C27" t="s">
        <v>12</v>
      </c>
      <c r="D27" t="s">
        <v>20</v>
      </c>
      <c r="E27" t="s">
        <v>17</v>
      </c>
      <c r="F27">
        <v>545</v>
      </c>
      <c r="G27">
        <v>65250</v>
      </c>
      <c r="H27" t="s">
        <v>11</v>
      </c>
      <c r="I27">
        <v>26</v>
      </c>
      <c r="J27" t="str">
        <f t="shared" si="0"/>
        <v>A1</v>
      </c>
      <c r="K27" s="2">
        <f t="shared" si="1"/>
        <v>119.72477064220183</v>
      </c>
    </row>
    <row r="28" spans="1:11" x14ac:dyDescent="0.3">
      <c r="A28">
        <v>20</v>
      </c>
      <c r="B28" s="1">
        <v>45254</v>
      </c>
      <c r="C28" t="s">
        <v>12</v>
      </c>
      <c r="D28" t="s">
        <v>24</v>
      </c>
      <c r="E28" t="s">
        <v>23</v>
      </c>
      <c r="F28">
        <v>331</v>
      </c>
      <c r="G28">
        <v>27140</v>
      </c>
      <c r="H28" t="s">
        <v>18</v>
      </c>
      <c r="I28">
        <v>42</v>
      </c>
      <c r="J28" t="str">
        <f t="shared" si="0"/>
        <v>A2</v>
      </c>
      <c r="K28" s="2">
        <f t="shared" si="1"/>
        <v>81.993957703927492</v>
      </c>
    </row>
    <row r="29" spans="1:11" x14ac:dyDescent="0.3">
      <c r="A29">
        <v>109</v>
      </c>
      <c r="B29" s="1">
        <v>45256</v>
      </c>
      <c r="C29" t="s">
        <v>27</v>
      </c>
      <c r="D29" t="s">
        <v>22</v>
      </c>
      <c r="E29" t="s">
        <v>10</v>
      </c>
      <c r="F29">
        <v>86</v>
      </c>
      <c r="G29">
        <v>25853</v>
      </c>
      <c r="H29" t="s">
        <v>11</v>
      </c>
      <c r="I29">
        <v>28</v>
      </c>
      <c r="J29" t="str">
        <f t="shared" si="0"/>
        <v>A1</v>
      </c>
      <c r="K29" s="2">
        <f t="shared" si="1"/>
        <v>300.61627906976742</v>
      </c>
    </row>
    <row r="30" spans="1:11" x14ac:dyDescent="0.3">
      <c r="A30">
        <v>108</v>
      </c>
      <c r="B30" s="1">
        <v>45264</v>
      </c>
      <c r="C30" t="s">
        <v>12</v>
      </c>
      <c r="D30" t="s">
        <v>24</v>
      </c>
      <c r="E30" t="s">
        <v>10</v>
      </c>
      <c r="F30">
        <v>214</v>
      </c>
      <c r="G30">
        <v>31122</v>
      </c>
      <c r="H30" t="s">
        <v>18</v>
      </c>
      <c r="I30">
        <v>42</v>
      </c>
      <c r="J30" t="str">
        <f t="shared" si="0"/>
        <v>A2</v>
      </c>
      <c r="K30" s="2">
        <f t="shared" si="1"/>
        <v>145.42990654205607</v>
      </c>
    </row>
    <row r="31" spans="1:11" x14ac:dyDescent="0.3">
      <c r="A31">
        <v>118</v>
      </c>
      <c r="B31" s="1">
        <v>45273</v>
      </c>
      <c r="C31" t="s">
        <v>12</v>
      </c>
      <c r="D31" t="s">
        <v>24</v>
      </c>
      <c r="E31" t="s">
        <v>10</v>
      </c>
      <c r="F31">
        <v>289</v>
      </c>
      <c r="G31">
        <v>24948</v>
      </c>
      <c r="H31" t="s">
        <v>18</v>
      </c>
      <c r="I31">
        <v>42</v>
      </c>
      <c r="J31" t="str">
        <f t="shared" si="0"/>
        <v>A2</v>
      </c>
      <c r="K31" s="2">
        <f t="shared" si="1"/>
        <v>86.325259515570934</v>
      </c>
    </row>
    <row r="32" spans="1:11" x14ac:dyDescent="0.3">
      <c r="A32">
        <v>103</v>
      </c>
      <c r="B32" s="1">
        <v>45274</v>
      </c>
      <c r="C32" t="s">
        <v>27</v>
      </c>
      <c r="D32" t="s">
        <v>19</v>
      </c>
      <c r="E32" t="s">
        <v>10</v>
      </c>
      <c r="F32">
        <v>97</v>
      </c>
      <c r="G32">
        <v>679</v>
      </c>
      <c r="H32" t="s">
        <v>11</v>
      </c>
      <c r="I32">
        <v>57</v>
      </c>
      <c r="J32" t="str">
        <f t="shared" si="0"/>
        <v>A3</v>
      </c>
      <c r="K32" s="2">
        <f t="shared" si="1"/>
        <v>7</v>
      </c>
    </row>
    <row r="33" spans="1:11" x14ac:dyDescent="0.3">
      <c r="A33">
        <v>93</v>
      </c>
      <c r="B33" s="1">
        <v>45277</v>
      </c>
      <c r="C33" t="s">
        <v>8</v>
      </c>
      <c r="D33" t="s">
        <v>22</v>
      </c>
      <c r="E33" t="s">
        <v>10</v>
      </c>
      <c r="F33">
        <v>366</v>
      </c>
      <c r="G33">
        <v>4131</v>
      </c>
      <c r="H33" t="s">
        <v>18</v>
      </c>
      <c r="I33">
        <v>28</v>
      </c>
      <c r="J33" t="str">
        <f t="shared" si="0"/>
        <v>A1</v>
      </c>
      <c r="K33" s="2">
        <f t="shared" si="1"/>
        <v>11.28688524590164</v>
      </c>
    </row>
    <row r="34" spans="1:11" x14ac:dyDescent="0.3">
      <c r="A34">
        <v>98</v>
      </c>
      <c r="B34" s="1">
        <v>45282</v>
      </c>
      <c r="C34" t="s">
        <v>12</v>
      </c>
      <c r="D34" t="s">
        <v>19</v>
      </c>
      <c r="E34" t="s">
        <v>17</v>
      </c>
      <c r="F34">
        <v>222</v>
      </c>
      <c r="G34">
        <v>17500</v>
      </c>
      <c r="H34" t="s">
        <v>18</v>
      </c>
      <c r="I34">
        <v>57</v>
      </c>
      <c r="J34" t="str">
        <f t="shared" si="0"/>
        <v>A3</v>
      </c>
      <c r="K34" s="2">
        <f t="shared" si="1"/>
        <v>78.828828828828833</v>
      </c>
    </row>
    <row r="35" spans="1:11" x14ac:dyDescent="0.3">
      <c r="A35">
        <v>61</v>
      </c>
      <c r="B35" s="1">
        <v>45286</v>
      </c>
      <c r="C35" t="s">
        <v>12</v>
      </c>
      <c r="D35" t="s">
        <v>13</v>
      </c>
      <c r="E35" t="s">
        <v>10</v>
      </c>
      <c r="F35">
        <v>151</v>
      </c>
      <c r="G35">
        <v>8475</v>
      </c>
      <c r="H35" t="s">
        <v>11</v>
      </c>
      <c r="I35">
        <v>52</v>
      </c>
      <c r="J35" t="str">
        <f t="shared" si="0"/>
        <v>A3</v>
      </c>
      <c r="K35" s="2">
        <f t="shared" si="1"/>
        <v>56.12582781456954</v>
      </c>
    </row>
    <row r="36" spans="1:11" x14ac:dyDescent="0.3">
      <c r="A36">
        <v>100</v>
      </c>
      <c r="B36" s="1">
        <v>45286</v>
      </c>
      <c r="C36" t="s">
        <v>12</v>
      </c>
      <c r="D36" t="s">
        <v>13</v>
      </c>
      <c r="E36" t="s">
        <v>23</v>
      </c>
      <c r="F36">
        <v>307</v>
      </c>
      <c r="G36">
        <v>679</v>
      </c>
      <c r="H36" t="s">
        <v>11</v>
      </c>
      <c r="I36">
        <v>52</v>
      </c>
      <c r="J36" t="str">
        <f t="shared" si="0"/>
        <v>A3</v>
      </c>
      <c r="K36" s="2">
        <f t="shared" si="1"/>
        <v>2.2117263843648209</v>
      </c>
    </row>
    <row r="37" spans="1:11" x14ac:dyDescent="0.3">
      <c r="A37">
        <v>28</v>
      </c>
      <c r="B37" s="1">
        <v>45286</v>
      </c>
      <c r="C37" t="s">
        <v>12</v>
      </c>
      <c r="D37" t="s">
        <v>19</v>
      </c>
      <c r="E37" t="s">
        <v>10</v>
      </c>
      <c r="F37">
        <v>444</v>
      </c>
      <c r="G37">
        <v>7272</v>
      </c>
      <c r="H37" t="s">
        <v>18</v>
      </c>
      <c r="I37">
        <v>57</v>
      </c>
      <c r="J37" t="str">
        <f t="shared" si="0"/>
        <v>A3</v>
      </c>
      <c r="K37" s="2">
        <f t="shared" si="1"/>
        <v>16.378378378378379</v>
      </c>
    </row>
    <row r="38" spans="1:11" x14ac:dyDescent="0.3">
      <c r="A38">
        <v>90</v>
      </c>
      <c r="B38" s="1">
        <v>45289</v>
      </c>
      <c r="C38" t="s">
        <v>12</v>
      </c>
      <c r="D38" t="s">
        <v>20</v>
      </c>
      <c r="E38" t="s">
        <v>14</v>
      </c>
      <c r="F38">
        <v>404</v>
      </c>
      <c r="G38">
        <v>13310</v>
      </c>
      <c r="H38" t="s">
        <v>11</v>
      </c>
      <c r="I38">
        <v>26</v>
      </c>
      <c r="J38" t="str">
        <f t="shared" si="0"/>
        <v>A1</v>
      </c>
      <c r="K38" s="2">
        <f t="shared" si="1"/>
        <v>32.945544554455445</v>
      </c>
    </row>
    <row r="39" spans="1:11" x14ac:dyDescent="0.3">
      <c r="A39">
        <v>58</v>
      </c>
      <c r="B39" s="1">
        <v>45292</v>
      </c>
      <c r="C39" t="s">
        <v>8</v>
      </c>
      <c r="D39" t="s">
        <v>24</v>
      </c>
      <c r="E39" t="s">
        <v>10</v>
      </c>
      <c r="F39">
        <v>160</v>
      </c>
      <c r="G39">
        <v>59248</v>
      </c>
      <c r="H39" t="s">
        <v>11</v>
      </c>
      <c r="I39">
        <v>42</v>
      </c>
      <c r="J39" t="str">
        <f t="shared" si="0"/>
        <v>A2</v>
      </c>
      <c r="K39" s="2">
        <f t="shared" si="1"/>
        <v>370.3</v>
      </c>
    </row>
    <row r="40" spans="1:11" x14ac:dyDescent="0.3">
      <c r="A40">
        <v>97</v>
      </c>
      <c r="B40" s="1">
        <v>45293</v>
      </c>
      <c r="C40" t="s">
        <v>12</v>
      </c>
      <c r="D40" t="s">
        <v>9</v>
      </c>
      <c r="E40" t="s">
        <v>23</v>
      </c>
      <c r="F40">
        <v>368</v>
      </c>
      <c r="G40">
        <v>25254</v>
      </c>
      <c r="H40" t="s">
        <v>11</v>
      </c>
      <c r="I40">
        <v>25</v>
      </c>
      <c r="J40" t="str">
        <f t="shared" si="0"/>
        <v>A1</v>
      </c>
      <c r="K40" s="2">
        <f t="shared" si="1"/>
        <v>68.625</v>
      </c>
    </row>
    <row r="41" spans="1:11" x14ac:dyDescent="0.3">
      <c r="A41">
        <v>22</v>
      </c>
      <c r="B41" s="1">
        <v>45294</v>
      </c>
      <c r="C41" t="s">
        <v>12</v>
      </c>
      <c r="D41" t="s">
        <v>26</v>
      </c>
      <c r="E41" t="s">
        <v>17</v>
      </c>
      <c r="F41">
        <v>180</v>
      </c>
      <c r="G41">
        <v>33684</v>
      </c>
      <c r="H41" t="s">
        <v>11</v>
      </c>
      <c r="I41">
        <v>49</v>
      </c>
      <c r="J41" t="str">
        <f t="shared" si="0"/>
        <v>A3</v>
      </c>
      <c r="K41" s="2">
        <f t="shared" si="1"/>
        <v>187.13333333333333</v>
      </c>
    </row>
    <row r="42" spans="1:11" x14ac:dyDescent="0.3">
      <c r="A42">
        <v>57</v>
      </c>
      <c r="B42" s="1">
        <v>45296</v>
      </c>
      <c r="C42" t="s">
        <v>12</v>
      </c>
      <c r="D42" t="s">
        <v>9</v>
      </c>
      <c r="E42" t="s">
        <v>14</v>
      </c>
      <c r="F42">
        <v>255</v>
      </c>
      <c r="G42">
        <v>57706</v>
      </c>
      <c r="H42" t="s">
        <v>11</v>
      </c>
      <c r="I42">
        <v>25</v>
      </c>
      <c r="J42" t="str">
        <f t="shared" si="0"/>
        <v>A1</v>
      </c>
      <c r="K42" s="2">
        <f t="shared" si="1"/>
        <v>226.29803921568629</v>
      </c>
    </row>
    <row r="43" spans="1:11" x14ac:dyDescent="0.3">
      <c r="A43">
        <v>24</v>
      </c>
      <c r="B43" s="1">
        <v>45296</v>
      </c>
      <c r="C43" t="s">
        <v>8</v>
      </c>
      <c r="D43" t="s">
        <v>19</v>
      </c>
      <c r="E43" t="s">
        <v>17</v>
      </c>
      <c r="F43">
        <v>458</v>
      </c>
      <c r="G43">
        <v>42873</v>
      </c>
      <c r="H43" t="s">
        <v>11</v>
      </c>
      <c r="I43">
        <v>57</v>
      </c>
      <c r="J43" t="str">
        <f t="shared" si="0"/>
        <v>A3</v>
      </c>
      <c r="K43" s="2">
        <f t="shared" si="1"/>
        <v>93.609170305676855</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21</v>
      </c>
      <c r="B45" s="1">
        <v>45304</v>
      </c>
      <c r="C45" t="s">
        <v>8</v>
      </c>
      <c r="D45" t="s">
        <v>24</v>
      </c>
      <c r="E45" t="s">
        <v>17</v>
      </c>
      <c r="F45">
        <v>250</v>
      </c>
      <c r="G45">
        <v>11385</v>
      </c>
      <c r="H45" t="s">
        <v>18</v>
      </c>
      <c r="I45">
        <v>42</v>
      </c>
      <c r="J45" t="str">
        <f t="shared" si="0"/>
        <v>A2</v>
      </c>
      <c r="K45" s="2">
        <f t="shared" si="1"/>
        <v>45.54</v>
      </c>
    </row>
    <row r="46" spans="1:11" x14ac:dyDescent="0.3">
      <c r="A46">
        <v>88</v>
      </c>
      <c r="B46" s="1">
        <v>45305</v>
      </c>
      <c r="C46" t="s">
        <v>15</v>
      </c>
      <c r="D46" t="s">
        <v>21</v>
      </c>
      <c r="E46" t="s">
        <v>14</v>
      </c>
      <c r="F46">
        <v>264</v>
      </c>
      <c r="G46">
        <v>75332</v>
      </c>
      <c r="H46" t="s">
        <v>11</v>
      </c>
      <c r="I46">
        <v>28</v>
      </c>
      <c r="J46" t="str">
        <f t="shared" si="0"/>
        <v>A1</v>
      </c>
      <c r="K46" s="2">
        <f t="shared" si="1"/>
        <v>285.34848484848487</v>
      </c>
    </row>
    <row r="47" spans="1:11" x14ac:dyDescent="0.3">
      <c r="A47">
        <v>119</v>
      </c>
      <c r="B47" s="1">
        <v>45305</v>
      </c>
      <c r="C47" t="s">
        <v>12</v>
      </c>
      <c r="D47" t="s">
        <v>19</v>
      </c>
      <c r="E47" t="s">
        <v>23</v>
      </c>
      <c r="F47">
        <v>199</v>
      </c>
      <c r="G47">
        <v>56118</v>
      </c>
      <c r="H47" t="s">
        <v>28</v>
      </c>
      <c r="I47">
        <v>57</v>
      </c>
      <c r="J47" t="str">
        <f t="shared" si="0"/>
        <v>A3</v>
      </c>
      <c r="K47" s="2">
        <f t="shared" si="1"/>
        <v>282</v>
      </c>
    </row>
    <row r="48" spans="1:11" x14ac:dyDescent="0.3">
      <c r="A48">
        <v>86</v>
      </c>
      <c r="B48" s="1">
        <v>45307</v>
      </c>
      <c r="C48" t="s">
        <v>8</v>
      </c>
      <c r="D48" t="s">
        <v>21</v>
      </c>
      <c r="E48" t="s">
        <v>10</v>
      </c>
      <c r="F48">
        <v>60</v>
      </c>
      <c r="G48">
        <v>5822</v>
      </c>
      <c r="H48" t="s">
        <v>18</v>
      </c>
      <c r="I48">
        <v>28</v>
      </c>
      <c r="J48" t="str">
        <f t="shared" si="0"/>
        <v>A1</v>
      </c>
      <c r="K48" s="2">
        <f t="shared" si="1"/>
        <v>97.033333333333331</v>
      </c>
    </row>
    <row r="49" spans="1:11" x14ac:dyDescent="0.3">
      <c r="A49">
        <v>85</v>
      </c>
      <c r="B49" s="1">
        <v>45309</v>
      </c>
      <c r="C49" t="s">
        <v>12</v>
      </c>
      <c r="D49" t="s">
        <v>24</v>
      </c>
      <c r="E49" t="s">
        <v>23</v>
      </c>
      <c r="F49">
        <v>192</v>
      </c>
      <c r="G49">
        <v>18648</v>
      </c>
      <c r="H49" t="s">
        <v>11</v>
      </c>
      <c r="I49">
        <v>42</v>
      </c>
      <c r="J49" t="str">
        <f t="shared" si="0"/>
        <v>A2</v>
      </c>
      <c r="K49" s="2">
        <f t="shared" si="1"/>
        <v>97.125</v>
      </c>
    </row>
    <row r="50" spans="1:11" x14ac:dyDescent="0.3">
      <c r="A50">
        <v>16</v>
      </c>
      <c r="B50" s="1">
        <v>45318</v>
      </c>
      <c r="C50" t="s">
        <v>15</v>
      </c>
      <c r="D50" t="s">
        <v>20</v>
      </c>
      <c r="E50" t="s">
        <v>14</v>
      </c>
      <c r="F50">
        <v>193</v>
      </c>
      <c r="G50">
        <v>18796</v>
      </c>
      <c r="H50" t="s">
        <v>18</v>
      </c>
      <c r="I50">
        <v>26</v>
      </c>
      <c r="J50" t="str">
        <f t="shared" si="0"/>
        <v>A1</v>
      </c>
      <c r="K50" s="2">
        <f t="shared" si="1"/>
        <v>97.388601036269435</v>
      </c>
    </row>
    <row r="51" spans="1:11" x14ac:dyDescent="0.3">
      <c r="A51">
        <v>92</v>
      </c>
      <c r="B51" s="1">
        <v>45329</v>
      </c>
      <c r="C51" t="s">
        <v>8</v>
      </c>
      <c r="D51" t="s">
        <v>9</v>
      </c>
      <c r="E51" t="s">
        <v>17</v>
      </c>
      <c r="F51">
        <v>214</v>
      </c>
      <c r="G51">
        <v>4984</v>
      </c>
      <c r="H51" t="s">
        <v>18</v>
      </c>
      <c r="I51">
        <v>25</v>
      </c>
      <c r="J51" t="str">
        <f t="shared" si="0"/>
        <v>A1</v>
      </c>
      <c r="K51" s="2">
        <f t="shared" si="1"/>
        <v>23.289719626168225</v>
      </c>
    </row>
    <row r="52" spans="1:11" x14ac:dyDescent="0.3">
      <c r="A52">
        <v>87</v>
      </c>
      <c r="B52" s="1">
        <v>45330</v>
      </c>
      <c r="C52" t="s">
        <v>12</v>
      </c>
      <c r="D52" t="s">
        <v>24</v>
      </c>
      <c r="E52" t="s">
        <v>14</v>
      </c>
      <c r="F52">
        <v>209</v>
      </c>
      <c r="G52">
        <v>51221</v>
      </c>
      <c r="H52" t="s">
        <v>11</v>
      </c>
      <c r="I52">
        <v>42</v>
      </c>
      <c r="J52" t="str">
        <f t="shared" si="0"/>
        <v>A2</v>
      </c>
      <c r="K52" s="2">
        <f t="shared" si="1"/>
        <v>245.07655502392345</v>
      </c>
    </row>
    <row r="53" spans="1:11" x14ac:dyDescent="0.3">
      <c r="A53">
        <v>11</v>
      </c>
      <c r="B53" s="1">
        <v>45335</v>
      </c>
      <c r="C53" t="s">
        <v>12</v>
      </c>
      <c r="D53" t="s">
        <v>25</v>
      </c>
      <c r="E53" t="s">
        <v>17</v>
      </c>
      <c r="F53">
        <v>494</v>
      </c>
      <c r="G53">
        <v>46767</v>
      </c>
      <c r="H53" t="s">
        <v>11</v>
      </c>
      <c r="I53">
        <v>25</v>
      </c>
      <c r="J53" t="str">
        <f t="shared" si="0"/>
        <v>A1</v>
      </c>
      <c r="K53" s="2">
        <f t="shared" si="1"/>
        <v>94.670040485829958</v>
      </c>
    </row>
    <row r="54" spans="1:11" x14ac:dyDescent="0.3">
      <c r="A54">
        <v>81</v>
      </c>
      <c r="B54" s="1">
        <v>45335</v>
      </c>
      <c r="C54" t="s">
        <v>27</v>
      </c>
      <c r="D54" t="s">
        <v>24</v>
      </c>
      <c r="E54" t="s">
        <v>10</v>
      </c>
      <c r="F54">
        <v>32</v>
      </c>
      <c r="G54">
        <v>3132</v>
      </c>
      <c r="H54" t="s">
        <v>18</v>
      </c>
      <c r="I54">
        <v>42</v>
      </c>
      <c r="J54" t="str">
        <f t="shared" si="0"/>
        <v>A2</v>
      </c>
      <c r="K54" s="2">
        <f t="shared" si="1"/>
        <v>97.875</v>
      </c>
    </row>
    <row r="55" spans="1:11" x14ac:dyDescent="0.3">
      <c r="A55">
        <v>29</v>
      </c>
      <c r="B55" s="1">
        <v>45339</v>
      </c>
      <c r="C55" t="s">
        <v>12</v>
      </c>
      <c r="D55" t="s">
        <v>24</v>
      </c>
      <c r="E55" t="s">
        <v>23</v>
      </c>
      <c r="F55">
        <v>499</v>
      </c>
      <c r="G55">
        <v>48316</v>
      </c>
      <c r="H55" t="s">
        <v>11</v>
      </c>
      <c r="I55">
        <v>42</v>
      </c>
      <c r="J55" t="str">
        <f t="shared" si="0"/>
        <v>A2</v>
      </c>
      <c r="K55" s="2">
        <f t="shared" si="1"/>
        <v>96.825651302605209</v>
      </c>
    </row>
    <row r="56" spans="1:11" x14ac:dyDescent="0.3">
      <c r="A56">
        <v>96</v>
      </c>
      <c r="B56" s="1">
        <v>45347</v>
      </c>
      <c r="C56" t="s">
        <v>15</v>
      </c>
      <c r="D56" t="s">
        <v>21</v>
      </c>
      <c r="E56" t="s">
        <v>10</v>
      </c>
      <c r="F56">
        <v>128</v>
      </c>
      <c r="G56">
        <v>35088</v>
      </c>
      <c r="H56" t="s">
        <v>18</v>
      </c>
      <c r="I56">
        <v>28</v>
      </c>
      <c r="J56" t="str">
        <f t="shared" si="0"/>
        <v>A1</v>
      </c>
      <c r="K56" s="2">
        <f t="shared" si="1"/>
        <v>274.125</v>
      </c>
    </row>
    <row r="57" spans="1:11" x14ac:dyDescent="0.3">
      <c r="A57">
        <v>89</v>
      </c>
      <c r="B57" s="1">
        <v>45348</v>
      </c>
      <c r="C57" t="s">
        <v>12</v>
      </c>
      <c r="D57" t="s">
        <v>20</v>
      </c>
      <c r="E57" t="s">
        <v>23</v>
      </c>
      <c r="F57">
        <v>97</v>
      </c>
      <c r="G57">
        <v>679</v>
      </c>
      <c r="H57" t="s">
        <v>11</v>
      </c>
      <c r="I57">
        <v>26</v>
      </c>
      <c r="J57" t="str">
        <f t="shared" si="0"/>
        <v>A1</v>
      </c>
      <c r="K57" s="2">
        <f t="shared" si="1"/>
        <v>7</v>
      </c>
    </row>
    <row r="58" spans="1:11" x14ac:dyDescent="0.3">
      <c r="A58">
        <v>68</v>
      </c>
      <c r="B58" s="1">
        <v>45350</v>
      </c>
      <c r="C58" t="s">
        <v>8</v>
      </c>
      <c r="D58" t="s">
        <v>26</v>
      </c>
      <c r="E58" t="s">
        <v>10</v>
      </c>
      <c r="F58">
        <v>308</v>
      </c>
      <c r="G58">
        <v>27956</v>
      </c>
      <c r="H58" t="s">
        <v>28</v>
      </c>
      <c r="I58">
        <v>49</v>
      </c>
      <c r="J58" t="str">
        <f t="shared" si="0"/>
        <v>A3</v>
      </c>
      <c r="K58" s="2">
        <f t="shared" si="1"/>
        <v>90.766233766233768</v>
      </c>
    </row>
    <row r="59" spans="1:11" x14ac:dyDescent="0.3">
      <c r="A59">
        <v>71</v>
      </c>
      <c r="B59" s="1">
        <v>45350</v>
      </c>
      <c r="C59" t="s">
        <v>15</v>
      </c>
      <c r="D59" t="s">
        <v>26</v>
      </c>
      <c r="E59" t="s">
        <v>14</v>
      </c>
      <c r="F59">
        <v>95</v>
      </c>
      <c r="G59">
        <v>46800</v>
      </c>
      <c r="H59" t="s">
        <v>18</v>
      </c>
      <c r="I59">
        <v>49</v>
      </c>
      <c r="J59" t="str">
        <f t="shared" si="0"/>
        <v>A3</v>
      </c>
      <c r="K59" s="2">
        <f t="shared" si="1"/>
        <v>492.63157894736844</v>
      </c>
    </row>
    <row r="60" spans="1:11" x14ac:dyDescent="0.3">
      <c r="A60">
        <v>6</v>
      </c>
      <c r="B60" s="1">
        <v>45350</v>
      </c>
      <c r="C60" t="s">
        <v>12</v>
      </c>
      <c r="D60" t="s">
        <v>20</v>
      </c>
      <c r="E60" t="s">
        <v>17</v>
      </c>
      <c r="F60">
        <v>401</v>
      </c>
      <c r="G60">
        <v>19691</v>
      </c>
      <c r="H60" t="s">
        <v>18</v>
      </c>
      <c r="I60">
        <v>26</v>
      </c>
      <c r="J60" t="str">
        <f t="shared" si="0"/>
        <v>A1</v>
      </c>
      <c r="K60" s="2">
        <f t="shared" si="1"/>
        <v>49.104738154613464</v>
      </c>
    </row>
    <row r="61" spans="1:11" x14ac:dyDescent="0.3">
      <c r="A61">
        <v>49</v>
      </c>
      <c r="B61" s="1">
        <v>45350</v>
      </c>
      <c r="C61" t="s">
        <v>8</v>
      </c>
      <c r="D61" t="s">
        <v>20</v>
      </c>
      <c r="E61" t="s">
        <v>17</v>
      </c>
      <c r="F61">
        <v>74</v>
      </c>
      <c r="G61">
        <v>36708</v>
      </c>
      <c r="H61" t="s">
        <v>18</v>
      </c>
      <c r="I61">
        <v>26</v>
      </c>
      <c r="J61" t="str">
        <f t="shared" si="0"/>
        <v>A1</v>
      </c>
      <c r="K61" s="2">
        <f t="shared" si="1"/>
        <v>496.05405405405406</v>
      </c>
    </row>
    <row r="62" spans="1:11" x14ac:dyDescent="0.3">
      <c r="A62">
        <v>62</v>
      </c>
      <c r="B62" s="1">
        <v>45350</v>
      </c>
      <c r="C62" t="s">
        <v>12</v>
      </c>
      <c r="D62" t="s">
        <v>19</v>
      </c>
      <c r="E62" t="s">
        <v>17</v>
      </c>
      <c r="F62">
        <v>535</v>
      </c>
      <c r="G62">
        <v>44330</v>
      </c>
      <c r="H62" t="s">
        <v>18</v>
      </c>
      <c r="I62">
        <v>57</v>
      </c>
      <c r="J62" t="str">
        <f t="shared" si="0"/>
        <v>A3</v>
      </c>
      <c r="K62" s="2">
        <f t="shared" si="1"/>
        <v>82.859813084112147</v>
      </c>
    </row>
    <row r="63" spans="1:11" x14ac:dyDescent="0.3">
      <c r="A63">
        <v>80</v>
      </c>
      <c r="B63" s="1">
        <v>45350</v>
      </c>
      <c r="C63" t="s">
        <v>8</v>
      </c>
      <c r="D63" t="s">
        <v>19</v>
      </c>
      <c r="E63" t="s">
        <v>17</v>
      </c>
      <c r="F63">
        <v>380</v>
      </c>
      <c r="G63">
        <v>44525</v>
      </c>
      <c r="H63" t="s">
        <v>28</v>
      </c>
      <c r="I63">
        <v>57</v>
      </c>
      <c r="J63" t="str">
        <f t="shared" si="0"/>
        <v>A3</v>
      </c>
      <c r="K63" s="2">
        <f t="shared" si="1"/>
        <v>117.17105263157895</v>
      </c>
    </row>
    <row r="64" spans="1:11" x14ac:dyDescent="0.3">
      <c r="A64">
        <v>52</v>
      </c>
      <c r="B64" s="1">
        <v>45350</v>
      </c>
      <c r="C64" t="s">
        <v>8</v>
      </c>
      <c r="D64" t="s">
        <v>24</v>
      </c>
      <c r="E64" t="s">
        <v>17</v>
      </c>
      <c r="F64">
        <v>343</v>
      </c>
      <c r="G64">
        <v>33344</v>
      </c>
      <c r="H64" t="s">
        <v>18</v>
      </c>
      <c r="I64">
        <v>42</v>
      </c>
      <c r="J64" t="str">
        <f t="shared" si="0"/>
        <v>A2</v>
      </c>
      <c r="K64" s="2">
        <f t="shared" si="1"/>
        <v>97.212827988338191</v>
      </c>
    </row>
    <row r="65" spans="1:11" x14ac:dyDescent="0.3">
      <c r="A65">
        <v>105</v>
      </c>
      <c r="B65" s="1">
        <v>45350</v>
      </c>
      <c r="C65" t="s">
        <v>15</v>
      </c>
      <c r="D65" t="s">
        <v>24</v>
      </c>
      <c r="E65" t="s">
        <v>17</v>
      </c>
      <c r="F65">
        <v>318</v>
      </c>
      <c r="G65">
        <v>16864</v>
      </c>
      <c r="H65" t="s">
        <v>18</v>
      </c>
      <c r="I65">
        <v>42</v>
      </c>
      <c r="J65" t="str">
        <f t="shared" si="0"/>
        <v>A2</v>
      </c>
      <c r="K65" s="2">
        <f t="shared" si="1"/>
        <v>53.031446540880502</v>
      </c>
    </row>
    <row r="66" spans="1:11" x14ac:dyDescent="0.3">
      <c r="A66">
        <v>72</v>
      </c>
      <c r="B66" s="1">
        <v>45356</v>
      </c>
      <c r="C66" t="s">
        <v>15</v>
      </c>
      <c r="D66" t="s">
        <v>24</v>
      </c>
      <c r="E66" t="s">
        <v>14</v>
      </c>
      <c r="F66">
        <v>218</v>
      </c>
      <c r="G66">
        <v>7125</v>
      </c>
      <c r="H66" t="s">
        <v>18</v>
      </c>
      <c r="I66">
        <v>42</v>
      </c>
      <c r="J66" t="str">
        <f t="shared" si="0"/>
        <v>A2</v>
      </c>
      <c r="K66" s="2">
        <f t="shared" si="1"/>
        <v>32.683486238532112</v>
      </c>
    </row>
    <row r="67" spans="1:11" x14ac:dyDescent="0.3">
      <c r="A67">
        <v>75</v>
      </c>
      <c r="B67" s="1">
        <v>45357</v>
      </c>
      <c r="C67" t="s">
        <v>12</v>
      </c>
      <c r="D67" t="s">
        <v>22</v>
      </c>
      <c r="E67" t="s">
        <v>10</v>
      </c>
      <c r="F67">
        <v>128</v>
      </c>
      <c r="G67">
        <v>679</v>
      </c>
      <c r="H67" t="s">
        <v>18</v>
      </c>
      <c r="I67">
        <v>28</v>
      </c>
      <c r="J67" t="str">
        <f t="shared" ref="J67:J121" si="2">IF(I67&lt;=35,"A1",IF(I67&lt;=45,"A2","A3"))</f>
        <v>A1</v>
      </c>
      <c r="K67" s="2">
        <f t="shared" ref="K67:K121" si="3">G67/F67</f>
        <v>5.3046875</v>
      </c>
    </row>
    <row r="68" spans="1:11" x14ac:dyDescent="0.3">
      <c r="A68">
        <v>120</v>
      </c>
      <c r="B68" s="1">
        <v>45361</v>
      </c>
      <c r="C68" t="s">
        <v>27</v>
      </c>
      <c r="D68" t="s">
        <v>16</v>
      </c>
      <c r="E68" t="s">
        <v>10</v>
      </c>
      <c r="F68">
        <v>497</v>
      </c>
      <c r="G68">
        <v>46548</v>
      </c>
      <c r="H68" t="s">
        <v>11</v>
      </c>
      <c r="I68">
        <v>36</v>
      </c>
      <c r="J68" t="str">
        <f t="shared" si="2"/>
        <v>A2</v>
      </c>
      <c r="K68" s="2">
        <f t="shared" si="3"/>
        <v>93.6579476861167</v>
      </c>
    </row>
    <row r="69" spans="1:11" x14ac:dyDescent="0.3">
      <c r="A69">
        <v>51</v>
      </c>
      <c r="B69" s="1">
        <v>45364</v>
      </c>
      <c r="C69" t="s">
        <v>8</v>
      </c>
      <c r="D69" t="s">
        <v>19</v>
      </c>
      <c r="E69" t="s">
        <v>17</v>
      </c>
      <c r="F69">
        <v>358</v>
      </c>
      <c r="G69">
        <v>13568</v>
      </c>
      <c r="H69" t="s">
        <v>11</v>
      </c>
      <c r="I69">
        <v>57</v>
      </c>
      <c r="J69" t="str">
        <f t="shared" si="2"/>
        <v>A3</v>
      </c>
      <c r="K69" s="2">
        <f t="shared" si="3"/>
        <v>37.899441340782126</v>
      </c>
    </row>
    <row r="70" spans="1:11" x14ac:dyDescent="0.3">
      <c r="A70">
        <v>84</v>
      </c>
      <c r="B70" s="1">
        <v>45369</v>
      </c>
      <c r="C70" t="s">
        <v>12</v>
      </c>
      <c r="D70" t="s">
        <v>21</v>
      </c>
      <c r="E70" t="s">
        <v>23</v>
      </c>
      <c r="F70">
        <v>84</v>
      </c>
      <c r="G70">
        <v>10688</v>
      </c>
      <c r="H70" t="s">
        <v>11</v>
      </c>
      <c r="I70">
        <v>28</v>
      </c>
      <c r="J70" t="str">
        <f t="shared" si="2"/>
        <v>A1</v>
      </c>
      <c r="K70" s="2">
        <f t="shared" si="3"/>
        <v>127.23809523809524</v>
      </c>
    </row>
    <row r="71" spans="1:11" x14ac:dyDescent="0.3">
      <c r="A71">
        <v>113</v>
      </c>
      <c r="B71" s="1">
        <v>45370</v>
      </c>
      <c r="C71" t="s">
        <v>27</v>
      </c>
      <c r="D71" t="s">
        <v>20</v>
      </c>
      <c r="E71" t="s">
        <v>10</v>
      </c>
      <c r="F71">
        <v>81</v>
      </c>
      <c r="G71">
        <v>31414</v>
      </c>
      <c r="H71" t="s">
        <v>11</v>
      </c>
      <c r="I71">
        <v>26</v>
      </c>
      <c r="J71" t="str">
        <f t="shared" si="2"/>
        <v>A1</v>
      </c>
      <c r="K71" s="2">
        <f t="shared" si="3"/>
        <v>387.82716049382714</v>
      </c>
    </row>
    <row r="72" spans="1:11" x14ac:dyDescent="0.3">
      <c r="A72">
        <v>32</v>
      </c>
      <c r="B72" s="1">
        <v>45371</v>
      </c>
      <c r="C72" t="s">
        <v>27</v>
      </c>
      <c r="D72" t="s">
        <v>24</v>
      </c>
      <c r="E72" t="s">
        <v>10</v>
      </c>
      <c r="F72">
        <v>389</v>
      </c>
      <c r="G72">
        <v>37744</v>
      </c>
      <c r="H72" t="s">
        <v>18</v>
      </c>
      <c r="I72">
        <v>42</v>
      </c>
      <c r="J72" t="str">
        <f t="shared" si="2"/>
        <v>A2</v>
      </c>
      <c r="K72" s="2">
        <f t="shared" si="3"/>
        <v>97.028277634961441</v>
      </c>
    </row>
    <row r="73" spans="1:11" x14ac:dyDescent="0.3">
      <c r="A73">
        <v>60</v>
      </c>
      <c r="B73" s="1">
        <v>45372</v>
      </c>
      <c r="C73" t="s">
        <v>15</v>
      </c>
      <c r="D73" t="s">
        <v>9</v>
      </c>
      <c r="E73" t="s">
        <v>17</v>
      </c>
      <c r="F73">
        <v>178</v>
      </c>
      <c r="G73">
        <v>679</v>
      </c>
      <c r="H73" t="s">
        <v>18</v>
      </c>
      <c r="I73">
        <v>25</v>
      </c>
      <c r="J73" t="str">
        <f t="shared" si="2"/>
        <v>A1</v>
      </c>
      <c r="K73" s="2">
        <f t="shared" si="3"/>
        <v>3.8146067415730336</v>
      </c>
    </row>
    <row r="74" spans="1:11" x14ac:dyDescent="0.3">
      <c r="A74">
        <v>117</v>
      </c>
      <c r="B74" s="1">
        <v>45374</v>
      </c>
      <c r="C74" t="s">
        <v>15</v>
      </c>
      <c r="D74" t="s">
        <v>20</v>
      </c>
      <c r="E74" t="s">
        <v>23</v>
      </c>
      <c r="F74">
        <v>527</v>
      </c>
      <c r="G74">
        <v>51168</v>
      </c>
      <c r="H74" t="s">
        <v>18</v>
      </c>
      <c r="I74">
        <v>26</v>
      </c>
      <c r="J74" t="str">
        <f t="shared" si="2"/>
        <v>A1</v>
      </c>
      <c r="K74" s="2">
        <f t="shared" si="3"/>
        <v>97.092979127134726</v>
      </c>
    </row>
    <row r="75" spans="1:11" x14ac:dyDescent="0.3">
      <c r="A75">
        <v>37</v>
      </c>
      <c r="B75" s="1">
        <v>45377</v>
      </c>
      <c r="C75" t="s">
        <v>15</v>
      </c>
      <c r="D75" t="s">
        <v>26</v>
      </c>
      <c r="E75" t="s">
        <v>10</v>
      </c>
      <c r="F75">
        <v>145</v>
      </c>
      <c r="G75">
        <v>43615</v>
      </c>
      <c r="H75" t="s">
        <v>18</v>
      </c>
      <c r="I75">
        <v>49</v>
      </c>
      <c r="J75" t="str">
        <f t="shared" si="2"/>
        <v>A3</v>
      </c>
      <c r="K75" s="2">
        <f t="shared" si="3"/>
        <v>300.79310344827587</v>
      </c>
    </row>
    <row r="76" spans="1:11" x14ac:dyDescent="0.3">
      <c r="A76">
        <v>65</v>
      </c>
      <c r="B76" s="1">
        <v>45378</v>
      </c>
      <c r="C76" t="s">
        <v>27</v>
      </c>
      <c r="D76" t="s">
        <v>24</v>
      </c>
      <c r="E76" t="s">
        <v>10</v>
      </c>
      <c r="F76">
        <v>495</v>
      </c>
      <c r="G76">
        <v>679</v>
      </c>
      <c r="H76" t="s">
        <v>18</v>
      </c>
      <c r="I76">
        <v>42</v>
      </c>
      <c r="J76" t="str">
        <f t="shared" si="2"/>
        <v>A2</v>
      </c>
      <c r="K76" s="2">
        <f t="shared" si="3"/>
        <v>1.3717171717171717</v>
      </c>
    </row>
    <row r="77" spans="1:11" x14ac:dyDescent="0.3">
      <c r="A77">
        <v>1</v>
      </c>
      <c r="B77" s="1">
        <v>45380</v>
      </c>
      <c r="C77" t="s">
        <v>8</v>
      </c>
      <c r="D77" t="s">
        <v>9</v>
      </c>
      <c r="E77" t="s">
        <v>10</v>
      </c>
      <c r="F77">
        <v>412</v>
      </c>
      <c r="G77">
        <v>22288</v>
      </c>
      <c r="H77" t="s">
        <v>11</v>
      </c>
      <c r="I77">
        <v>25</v>
      </c>
      <c r="J77" t="str">
        <f t="shared" si="2"/>
        <v>A1</v>
      </c>
      <c r="K77" s="2">
        <f t="shared" si="3"/>
        <v>54.097087378640779</v>
      </c>
    </row>
    <row r="78" spans="1:11" x14ac:dyDescent="0.3">
      <c r="A78">
        <v>18</v>
      </c>
      <c r="B78" s="1">
        <v>45381</v>
      </c>
      <c r="C78" t="s">
        <v>12</v>
      </c>
      <c r="D78" t="s">
        <v>26</v>
      </c>
      <c r="E78" t="s">
        <v>10</v>
      </c>
      <c r="F78">
        <v>363</v>
      </c>
      <c r="G78">
        <v>38232</v>
      </c>
      <c r="H78" t="s">
        <v>11</v>
      </c>
      <c r="I78">
        <v>49</v>
      </c>
      <c r="J78" t="str">
        <f t="shared" si="2"/>
        <v>A3</v>
      </c>
      <c r="K78" s="2">
        <f t="shared" si="3"/>
        <v>105.32231404958678</v>
      </c>
    </row>
    <row r="79" spans="1:11" x14ac:dyDescent="0.3">
      <c r="A79">
        <v>110</v>
      </c>
      <c r="B79" s="1">
        <v>45383</v>
      </c>
      <c r="C79" t="s">
        <v>12</v>
      </c>
      <c r="D79" t="s">
        <v>13</v>
      </c>
      <c r="E79" t="s">
        <v>17</v>
      </c>
      <c r="F79">
        <v>155</v>
      </c>
      <c r="G79">
        <v>11092</v>
      </c>
      <c r="H79" t="s">
        <v>11</v>
      </c>
      <c r="I79">
        <v>52</v>
      </c>
      <c r="J79" t="str">
        <f t="shared" si="2"/>
        <v>A3</v>
      </c>
      <c r="K79" s="2">
        <f t="shared" si="3"/>
        <v>71.561290322580646</v>
      </c>
    </row>
    <row r="80" spans="1:11" x14ac:dyDescent="0.3">
      <c r="A80">
        <v>66</v>
      </c>
      <c r="B80" s="1">
        <v>45390</v>
      </c>
      <c r="C80" t="s">
        <v>12</v>
      </c>
      <c r="D80" t="s">
        <v>21</v>
      </c>
      <c r="E80" t="s">
        <v>23</v>
      </c>
      <c r="F80">
        <v>190</v>
      </c>
      <c r="G80">
        <v>28050</v>
      </c>
      <c r="H80" t="s">
        <v>11</v>
      </c>
      <c r="I80">
        <v>28</v>
      </c>
      <c r="J80" t="str">
        <f t="shared" si="2"/>
        <v>A1</v>
      </c>
      <c r="K80" s="2">
        <f t="shared" si="3"/>
        <v>147.63157894736841</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12</v>
      </c>
      <c r="B84" s="1">
        <v>45410</v>
      </c>
      <c r="C84" t="s">
        <v>12</v>
      </c>
      <c r="D84" t="s">
        <v>25</v>
      </c>
      <c r="E84" t="s">
        <v>10</v>
      </c>
      <c r="F84">
        <v>462</v>
      </c>
      <c r="G84">
        <v>26145</v>
      </c>
      <c r="H84" t="s">
        <v>28</v>
      </c>
      <c r="I84">
        <v>25</v>
      </c>
      <c r="J84" t="str">
        <f t="shared" si="2"/>
        <v>A1</v>
      </c>
      <c r="K84" s="2">
        <f t="shared" si="3"/>
        <v>56.590909090909093</v>
      </c>
    </row>
    <row r="85" spans="1:11" x14ac:dyDescent="0.3">
      <c r="A85">
        <v>107</v>
      </c>
      <c r="B85" s="1">
        <v>45412</v>
      </c>
      <c r="C85" t="s">
        <v>27</v>
      </c>
      <c r="D85" t="s">
        <v>21</v>
      </c>
      <c r="E85" t="s">
        <v>17</v>
      </c>
      <c r="F85">
        <v>236</v>
      </c>
      <c r="G85">
        <v>679</v>
      </c>
      <c r="H85" t="s">
        <v>28</v>
      </c>
      <c r="I85">
        <v>28</v>
      </c>
      <c r="J85" t="str">
        <f t="shared" si="2"/>
        <v>A1</v>
      </c>
      <c r="K85" s="2">
        <f t="shared" si="3"/>
        <v>2.8771186440677967</v>
      </c>
    </row>
    <row r="86" spans="1:11" x14ac:dyDescent="0.3">
      <c r="A86">
        <v>2</v>
      </c>
      <c r="B86" s="1">
        <v>45420</v>
      </c>
      <c r="C86" t="s">
        <v>12</v>
      </c>
      <c r="D86" t="s">
        <v>13</v>
      </c>
      <c r="E86" t="s">
        <v>14</v>
      </c>
      <c r="F86">
        <v>430</v>
      </c>
      <c r="G86">
        <v>66500</v>
      </c>
      <c r="H86" t="s">
        <v>11</v>
      </c>
      <c r="I86">
        <v>52</v>
      </c>
      <c r="J86" t="str">
        <f t="shared" si="2"/>
        <v>A3</v>
      </c>
      <c r="K86" s="2">
        <f t="shared" si="3"/>
        <v>154.65116279069767</v>
      </c>
    </row>
    <row r="87" spans="1:11" x14ac:dyDescent="0.3">
      <c r="A87">
        <v>33</v>
      </c>
      <c r="B87" s="1">
        <v>45422</v>
      </c>
      <c r="C87" t="s">
        <v>27</v>
      </c>
      <c r="D87" t="s">
        <v>25</v>
      </c>
      <c r="E87" t="s">
        <v>23</v>
      </c>
      <c r="F87">
        <v>511</v>
      </c>
      <c r="G87">
        <v>679</v>
      </c>
      <c r="H87" t="s">
        <v>11</v>
      </c>
      <c r="I87">
        <v>25</v>
      </c>
      <c r="J87" t="str">
        <f t="shared" si="2"/>
        <v>A1</v>
      </c>
      <c r="K87" s="2">
        <f t="shared" si="3"/>
        <v>1.3287671232876712</v>
      </c>
    </row>
    <row r="88" spans="1:11" x14ac:dyDescent="0.3">
      <c r="A88">
        <v>42</v>
      </c>
      <c r="B88" s="1">
        <v>45424</v>
      </c>
      <c r="C88" t="s">
        <v>15</v>
      </c>
      <c r="D88" t="s">
        <v>24</v>
      </c>
      <c r="E88" t="s">
        <v>10</v>
      </c>
      <c r="F88">
        <v>382</v>
      </c>
      <c r="G88">
        <v>37490</v>
      </c>
      <c r="H88" t="s">
        <v>18</v>
      </c>
      <c r="I88">
        <v>42</v>
      </c>
      <c r="J88" t="str">
        <f t="shared" si="2"/>
        <v>A2</v>
      </c>
      <c r="K88" s="2">
        <f t="shared" si="3"/>
        <v>98.141361256544499</v>
      </c>
    </row>
    <row r="89" spans="1:11" x14ac:dyDescent="0.3">
      <c r="A89">
        <v>94</v>
      </c>
      <c r="B89" s="1">
        <v>45427</v>
      </c>
      <c r="C89" t="s">
        <v>15</v>
      </c>
      <c r="D89" t="s">
        <v>25</v>
      </c>
      <c r="E89" t="s">
        <v>10</v>
      </c>
      <c r="F89">
        <v>173</v>
      </c>
      <c r="G89">
        <v>24549</v>
      </c>
      <c r="H89" t="s">
        <v>18</v>
      </c>
      <c r="I89">
        <v>25</v>
      </c>
      <c r="J89" t="str">
        <f t="shared" si="2"/>
        <v>A1</v>
      </c>
      <c r="K89" s="2">
        <f t="shared" si="3"/>
        <v>141.90173410404626</v>
      </c>
    </row>
    <row r="90" spans="1:11" x14ac:dyDescent="0.3">
      <c r="A90">
        <v>64</v>
      </c>
      <c r="B90" s="1">
        <v>45432</v>
      </c>
      <c r="C90" t="s">
        <v>12</v>
      </c>
      <c r="D90" t="s">
        <v>9</v>
      </c>
      <c r="E90" t="s">
        <v>23</v>
      </c>
      <c r="F90">
        <v>188</v>
      </c>
      <c r="G90">
        <v>679</v>
      </c>
      <c r="H90" t="s">
        <v>11</v>
      </c>
      <c r="I90">
        <v>25</v>
      </c>
      <c r="J90" t="str">
        <f t="shared" si="2"/>
        <v>A1</v>
      </c>
      <c r="K90" s="2">
        <f t="shared" si="3"/>
        <v>3.6117021276595747</v>
      </c>
    </row>
    <row r="91" spans="1:11" x14ac:dyDescent="0.3">
      <c r="A91">
        <v>91</v>
      </c>
      <c r="B91" s="1">
        <v>45444</v>
      </c>
      <c r="C91" t="s">
        <v>15</v>
      </c>
      <c r="D91" t="s">
        <v>24</v>
      </c>
      <c r="E91" t="s">
        <v>17</v>
      </c>
      <c r="F91">
        <v>386</v>
      </c>
      <c r="G91">
        <v>47952</v>
      </c>
      <c r="H91" t="s">
        <v>18</v>
      </c>
      <c r="I91">
        <v>42</v>
      </c>
      <c r="J91" t="str">
        <f t="shared" si="2"/>
        <v>A2</v>
      </c>
      <c r="K91" s="2">
        <f t="shared" si="3"/>
        <v>124.2279792746114</v>
      </c>
    </row>
    <row r="92" spans="1:11" x14ac:dyDescent="0.3">
      <c r="A92">
        <v>5</v>
      </c>
      <c r="B92" s="1">
        <v>45449</v>
      </c>
      <c r="C92" t="s">
        <v>8</v>
      </c>
      <c r="D92" t="s">
        <v>20</v>
      </c>
      <c r="E92" t="s">
        <v>17</v>
      </c>
      <c r="F92">
        <v>178</v>
      </c>
      <c r="G92">
        <v>41349</v>
      </c>
      <c r="H92" t="s">
        <v>18</v>
      </c>
      <c r="I92">
        <v>26</v>
      </c>
      <c r="J92" t="str">
        <f t="shared" si="2"/>
        <v>A1</v>
      </c>
      <c r="K92" s="2">
        <f t="shared" si="3"/>
        <v>232.29775280898878</v>
      </c>
    </row>
    <row r="93" spans="1:11" x14ac:dyDescent="0.3">
      <c r="A93">
        <v>44</v>
      </c>
      <c r="B93" s="1">
        <v>45451</v>
      </c>
      <c r="C93" t="s">
        <v>27</v>
      </c>
      <c r="D93" t="s">
        <v>13</v>
      </c>
      <c r="E93" t="s">
        <v>14</v>
      </c>
      <c r="F93">
        <v>368</v>
      </c>
      <c r="G93">
        <v>46068</v>
      </c>
      <c r="H93" t="s">
        <v>11</v>
      </c>
      <c r="I93">
        <v>52</v>
      </c>
      <c r="J93" t="str">
        <f t="shared" si="2"/>
        <v>A3</v>
      </c>
      <c r="K93" s="2">
        <f t="shared" si="3"/>
        <v>125.18478260869566</v>
      </c>
    </row>
    <row r="94" spans="1:11" x14ac:dyDescent="0.3">
      <c r="A94">
        <v>59</v>
      </c>
      <c r="B94" s="1">
        <v>45453</v>
      </c>
      <c r="C94" t="s">
        <v>15</v>
      </c>
      <c r="D94" t="s">
        <v>9</v>
      </c>
      <c r="E94" t="s">
        <v>23</v>
      </c>
      <c r="F94">
        <v>322</v>
      </c>
      <c r="G94">
        <v>29440</v>
      </c>
      <c r="H94" t="s">
        <v>18</v>
      </c>
      <c r="I94">
        <v>25</v>
      </c>
      <c r="J94" t="str">
        <f t="shared" si="2"/>
        <v>A1</v>
      </c>
      <c r="K94" s="2">
        <f t="shared" si="3"/>
        <v>91.428571428571431</v>
      </c>
    </row>
    <row r="95" spans="1:11" x14ac:dyDescent="0.3">
      <c r="A95">
        <v>82</v>
      </c>
      <c r="B95" s="1">
        <v>45457</v>
      </c>
      <c r="C95" t="s">
        <v>27</v>
      </c>
      <c r="D95" t="s">
        <v>9</v>
      </c>
      <c r="E95" t="s">
        <v>14</v>
      </c>
      <c r="F95">
        <v>130</v>
      </c>
      <c r="G95">
        <v>16740</v>
      </c>
      <c r="H95" t="s">
        <v>11</v>
      </c>
      <c r="I95">
        <v>25</v>
      </c>
      <c r="J95" t="str">
        <f t="shared" si="2"/>
        <v>A1</v>
      </c>
      <c r="K95" s="2">
        <f t="shared" si="3"/>
        <v>128.76923076923077</v>
      </c>
    </row>
    <row r="96" spans="1:11" x14ac:dyDescent="0.3">
      <c r="A96">
        <v>45</v>
      </c>
      <c r="B96" s="1">
        <v>45458</v>
      </c>
      <c r="C96" t="s">
        <v>12</v>
      </c>
      <c r="D96" t="s">
        <v>16</v>
      </c>
      <c r="E96" t="s">
        <v>23</v>
      </c>
      <c r="F96">
        <v>79</v>
      </c>
      <c r="G96">
        <v>11078</v>
      </c>
      <c r="H96" t="s">
        <v>11</v>
      </c>
      <c r="I96">
        <v>36</v>
      </c>
      <c r="J96" t="str">
        <f t="shared" si="2"/>
        <v>A2</v>
      </c>
      <c r="K96" s="2">
        <f t="shared" si="3"/>
        <v>140.22784810126583</v>
      </c>
    </row>
    <row r="97" spans="1:11" x14ac:dyDescent="0.3">
      <c r="A97">
        <v>99</v>
      </c>
      <c r="B97" s="1">
        <v>45464</v>
      </c>
      <c r="C97" t="s">
        <v>12</v>
      </c>
      <c r="D97" t="s">
        <v>24</v>
      </c>
      <c r="E97" t="s">
        <v>23</v>
      </c>
      <c r="F97">
        <v>216</v>
      </c>
      <c r="G97">
        <v>36934</v>
      </c>
      <c r="H97" t="s">
        <v>11</v>
      </c>
      <c r="I97">
        <v>42</v>
      </c>
      <c r="J97" t="str">
        <f t="shared" si="2"/>
        <v>A2</v>
      </c>
      <c r="K97" s="2">
        <f t="shared" si="3"/>
        <v>170.99074074074073</v>
      </c>
    </row>
    <row r="98" spans="1:11" x14ac:dyDescent="0.3">
      <c r="A98">
        <v>14</v>
      </c>
      <c r="B98" s="1">
        <v>45465</v>
      </c>
      <c r="C98" t="s">
        <v>8</v>
      </c>
      <c r="D98" t="s">
        <v>20</v>
      </c>
      <c r="E98" t="s">
        <v>10</v>
      </c>
      <c r="F98">
        <v>332</v>
      </c>
      <c r="G98">
        <v>679</v>
      </c>
      <c r="H98" t="s">
        <v>11</v>
      </c>
      <c r="I98">
        <v>26</v>
      </c>
      <c r="J98" t="str">
        <f t="shared" si="2"/>
        <v>A1</v>
      </c>
      <c r="K98" s="2">
        <f t="shared" si="3"/>
        <v>2.0451807228915664</v>
      </c>
    </row>
    <row r="99" spans="1:11" x14ac:dyDescent="0.3">
      <c r="A99">
        <v>38</v>
      </c>
      <c r="B99" s="1">
        <v>45467</v>
      </c>
      <c r="C99" t="s">
        <v>12</v>
      </c>
      <c r="D99" t="s">
        <v>24</v>
      </c>
      <c r="E99" t="s">
        <v>23</v>
      </c>
      <c r="F99">
        <v>115</v>
      </c>
      <c r="G99">
        <v>14076</v>
      </c>
      <c r="H99" t="s">
        <v>11</v>
      </c>
      <c r="I99">
        <v>42</v>
      </c>
      <c r="J99" t="str">
        <f t="shared" si="2"/>
        <v>A2</v>
      </c>
      <c r="K99" s="2">
        <f t="shared" si="3"/>
        <v>122.4</v>
      </c>
    </row>
    <row r="100" spans="1:11" x14ac:dyDescent="0.3">
      <c r="A100">
        <v>19</v>
      </c>
      <c r="B100" s="1">
        <v>45469</v>
      </c>
      <c r="C100" t="s">
        <v>12</v>
      </c>
      <c r="D100" t="s">
        <v>26</v>
      </c>
      <c r="E100" t="s">
        <v>10</v>
      </c>
      <c r="F100">
        <v>443</v>
      </c>
      <c r="G100">
        <v>50652</v>
      </c>
      <c r="H100" t="s">
        <v>18</v>
      </c>
      <c r="I100">
        <v>49</v>
      </c>
      <c r="J100" t="str">
        <f t="shared" si="2"/>
        <v>A3</v>
      </c>
      <c r="K100" s="2">
        <f t="shared" si="3"/>
        <v>114.33860045146727</v>
      </c>
    </row>
    <row r="101" spans="1:11" x14ac:dyDescent="0.3">
      <c r="A101">
        <v>78</v>
      </c>
      <c r="B101" s="1">
        <v>45469</v>
      </c>
      <c r="C101" t="s">
        <v>8</v>
      </c>
      <c r="D101" t="s">
        <v>20</v>
      </c>
      <c r="E101" t="s">
        <v>10</v>
      </c>
      <c r="F101">
        <v>465</v>
      </c>
      <c r="G101">
        <v>679</v>
      </c>
      <c r="H101" t="s">
        <v>11</v>
      </c>
      <c r="I101">
        <v>26</v>
      </c>
      <c r="J101" t="str">
        <f t="shared" si="2"/>
        <v>A1</v>
      </c>
      <c r="K101" s="2">
        <f t="shared" si="3"/>
        <v>1.4602150537634409</v>
      </c>
    </row>
    <row r="102" spans="1:11" x14ac:dyDescent="0.3">
      <c r="A102">
        <v>7</v>
      </c>
      <c r="B102" s="1">
        <v>45472</v>
      </c>
      <c r="C102" t="s">
        <v>12</v>
      </c>
      <c r="D102" t="s">
        <v>21</v>
      </c>
      <c r="E102" t="s">
        <v>17</v>
      </c>
      <c r="F102">
        <v>68</v>
      </c>
      <c r="G102">
        <v>11696</v>
      </c>
      <c r="H102" t="s">
        <v>18</v>
      </c>
      <c r="I102">
        <v>28</v>
      </c>
      <c r="J102" t="str">
        <f t="shared" si="2"/>
        <v>A1</v>
      </c>
      <c r="K102" s="2">
        <f t="shared" si="3"/>
        <v>172</v>
      </c>
    </row>
    <row r="103" spans="1:11" x14ac:dyDescent="0.3">
      <c r="A103">
        <v>13</v>
      </c>
      <c r="B103" s="1">
        <v>45472</v>
      </c>
      <c r="C103" t="s">
        <v>15</v>
      </c>
      <c r="D103" t="s">
        <v>9</v>
      </c>
      <c r="E103" t="s">
        <v>23</v>
      </c>
      <c r="F103">
        <v>435</v>
      </c>
      <c r="G103">
        <v>64090</v>
      </c>
      <c r="H103" t="s">
        <v>11</v>
      </c>
      <c r="I103">
        <v>25</v>
      </c>
      <c r="J103" t="str">
        <f t="shared" si="2"/>
        <v>A1</v>
      </c>
      <c r="K103" s="2">
        <f t="shared" si="3"/>
        <v>147.33333333333334</v>
      </c>
    </row>
    <row r="104" spans="1:11" x14ac:dyDescent="0.3">
      <c r="A104">
        <v>77</v>
      </c>
      <c r="B104" s="1">
        <v>45478</v>
      </c>
      <c r="C104" t="s">
        <v>12</v>
      </c>
      <c r="D104" t="s">
        <v>24</v>
      </c>
      <c r="E104" t="s">
        <v>14</v>
      </c>
      <c r="F104">
        <v>115</v>
      </c>
      <c r="G104">
        <v>34804</v>
      </c>
      <c r="H104" t="s">
        <v>11</v>
      </c>
      <c r="I104">
        <v>42</v>
      </c>
      <c r="J104" t="str">
        <f t="shared" si="2"/>
        <v>A2</v>
      </c>
      <c r="K104" s="2">
        <f t="shared" si="3"/>
        <v>302.64347826086959</v>
      </c>
    </row>
    <row r="105" spans="1:11" x14ac:dyDescent="0.3">
      <c r="A105">
        <v>39</v>
      </c>
      <c r="B105" s="1">
        <v>45489</v>
      </c>
      <c r="C105" t="s">
        <v>15</v>
      </c>
      <c r="D105" t="s">
        <v>16</v>
      </c>
      <c r="E105" t="s">
        <v>10</v>
      </c>
      <c r="F105">
        <v>248</v>
      </c>
      <c r="G105">
        <v>12870</v>
      </c>
      <c r="H105" t="s">
        <v>11</v>
      </c>
      <c r="I105">
        <v>36</v>
      </c>
      <c r="J105" t="str">
        <f t="shared" si="2"/>
        <v>A2</v>
      </c>
      <c r="K105" s="2">
        <f t="shared" si="3"/>
        <v>51.895161290322584</v>
      </c>
    </row>
    <row r="106" spans="1:11" x14ac:dyDescent="0.3">
      <c r="A106">
        <v>102</v>
      </c>
      <c r="B106" s="1">
        <v>45497</v>
      </c>
      <c r="C106" t="s">
        <v>27</v>
      </c>
      <c r="D106" t="s">
        <v>20</v>
      </c>
      <c r="E106" t="s">
        <v>10</v>
      </c>
      <c r="F106">
        <v>376</v>
      </c>
      <c r="G106">
        <v>679</v>
      </c>
      <c r="H106" t="s">
        <v>11</v>
      </c>
      <c r="I106">
        <v>26</v>
      </c>
      <c r="J106" t="str">
        <f t="shared" si="2"/>
        <v>A1</v>
      </c>
      <c r="K106" s="2">
        <f t="shared" si="3"/>
        <v>1.8058510638297873</v>
      </c>
    </row>
    <row r="107" spans="1:11" x14ac:dyDescent="0.3">
      <c r="A107">
        <v>111</v>
      </c>
      <c r="B107" s="1">
        <v>45497</v>
      </c>
      <c r="C107" t="s">
        <v>15</v>
      </c>
      <c r="D107" t="s">
        <v>20</v>
      </c>
      <c r="E107" t="s">
        <v>23</v>
      </c>
      <c r="F107">
        <v>319</v>
      </c>
      <c r="G107">
        <v>4221</v>
      </c>
      <c r="H107" t="s">
        <v>18</v>
      </c>
      <c r="I107">
        <v>26</v>
      </c>
      <c r="J107" t="str">
        <f t="shared" si="2"/>
        <v>A1</v>
      </c>
      <c r="K107" s="2">
        <f t="shared" si="3"/>
        <v>13.231974921630094</v>
      </c>
    </row>
    <row r="108" spans="1:11" x14ac:dyDescent="0.3">
      <c r="A108">
        <v>3</v>
      </c>
      <c r="B108" s="1">
        <v>45504</v>
      </c>
      <c r="C108" t="s">
        <v>15</v>
      </c>
      <c r="D108" t="s">
        <v>16</v>
      </c>
      <c r="E108" t="s">
        <v>17</v>
      </c>
      <c r="F108">
        <v>478</v>
      </c>
      <c r="G108">
        <v>76076</v>
      </c>
      <c r="H108" t="s">
        <v>18</v>
      </c>
      <c r="I108">
        <v>36</v>
      </c>
      <c r="J108" t="str">
        <f t="shared" si="2"/>
        <v>A2</v>
      </c>
      <c r="K108" s="2">
        <f t="shared" si="3"/>
        <v>159.15481171548117</v>
      </c>
    </row>
    <row r="109" spans="1:11" x14ac:dyDescent="0.3">
      <c r="A109">
        <v>73</v>
      </c>
      <c r="B109" s="1">
        <v>45506</v>
      </c>
      <c r="C109" t="s">
        <v>12</v>
      </c>
      <c r="D109" t="s">
        <v>24</v>
      </c>
      <c r="E109" t="s">
        <v>17</v>
      </c>
      <c r="F109">
        <v>265</v>
      </c>
      <c r="G109">
        <v>12320</v>
      </c>
      <c r="H109" t="s">
        <v>11</v>
      </c>
      <c r="I109">
        <v>42</v>
      </c>
      <c r="J109" t="str">
        <f t="shared" si="2"/>
        <v>A2</v>
      </c>
      <c r="K109" s="2">
        <f t="shared" si="3"/>
        <v>46.490566037735846</v>
      </c>
    </row>
    <row r="110" spans="1:11" x14ac:dyDescent="0.3">
      <c r="A110">
        <v>10</v>
      </c>
      <c r="B110" s="1">
        <v>45508</v>
      </c>
      <c r="C110" t="s">
        <v>12</v>
      </c>
      <c r="D110" t="s">
        <v>24</v>
      </c>
      <c r="E110" t="s">
        <v>10</v>
      </c>
      <c r="F110">
        <v>396</v>
      </c>
      <c r="G110">
        <v>38480</v>
      </c>
      <c r="H110" t="s">
        <v>11</v>
      </c>
      <c r="I110">
        <v>42</v>
      </c>
      <c r="J110" t="str">
        <f t="shared" si="2"/>
        <v>A2</v>
      </c>
      <c r="K110" s="2">
        <f t="shared" si="3"/>
        <v>97.171717171717177</v>
      </c>
    </row>
    <row r="111" spans="1:11" x14ac:dyDescent="0.3">
      <c r="A111">
        <v>54</v>
      </c>
      <c r="B111" s="1">
        <v>45510</v>
      </c>
      <c r="C111" t="s">
        <v>12</v>
      </c>
      <c r="D111" t="s">
        <v>22</v>
      </c>
      <c r="E111" t="s">
        <v>10</v>
      </c>
      <c r="F111">
        <v>429</v>
      </c>
      <c r="G111">
        <v>58208</v>
      </c>
      <c r="H111" t="s">
        <v>18</v>
      </c>
      <c r="I111">
        <v>28</v>
      </c>
      <c r="J111" t="str">
        <f t="shared" si="2"/>
        <v>A1</v>
      </c>
      <c r="K111" s="2">
        <f t="shared" si="3"/>
        <v>135.68298368298369</v>
      </c>
    </row>
    <row r="112" spans="1:11" x14ac:dyDescent="0.3">
      <c r="A112">
        <v>63</v>
      </c>
      <c r="B112" s="1">
        <v>45510</v>
      </c>
      <c r="C112" t="s">
        <v>27</v>
      </c>
      <c r="D112" t="s">
        <v>9</v>
      </c>
      <c r="E112" t="s">
        <v>10</v>
      </c>
      <c r="F112">
        <v>305</v>
      </c>
      <c r="G112">
        <v>3186</v>
      </c>
      <c r="H112" t="s">
        <v>11</v>
      </c>
      <c r="I112">
        <v>25</v>
      </c>
      <c r="J112" t="str">
        <f t="shared" si="2"/>
        <v>A1</v>
      </c>
      <c r="K112" s="2">
        <f t="shared" si="3"/>
        <v>10.445901639344262</v>
      </c>
    </row>
    <row r="113" spans="1:11" x14ac:dyDescent="0.3">
      <c r="A113">
        <v>27</v>
      </c>
      <c r="B113" s="1">
        <v>45511</v>
      </c>
      <c r="C113" t="s">
        <v>12</v>
      </c>
      <c r="D113" t="s">
        <v>24</v>
      </c>
      <c r="E113" t="s">
        <v>23</v>
      </c>
      <c r="F113">
        <v>422</v>
      </c>
      <c r="G113">
        <v>13490</v>
      </c>
      <c r="H113" t="s">
        <v>11</v>
      </c>
      <c r="I113">
        <v>42</v>
      </c>
      <c r="J113" t="str">
        <f t="shared" si="2"/>
        <v>A2</v>
      </c>
      <c r="K113" s="2">
        <f t="shared" si="3"/>
        <v>31.966824644549764</v>
      </c>
    </row>
    <row r="114" spans="1:11" x14ac:dyDescent="0.3">
      <c r="A114">
        <v>23</v>
      </c>
      <c r="B114" s="1">
        <v>45520</v>
      </c>
      <c r="C114" t="s">
        <v>15</v>
      </c>
      <c r="D114" t="s">
        <v>21</v>
      </c>
      <c r="E114" t="s">
        <v>10</v>
      </c>
      <c r="F114">
        <v>90</v>
      </c>
      <c r="G114">
        <v>42328</v>
      </c>
      <c r="H114" t="s">
        <v>11</v>
      </c>
      <c r="I114">
        <v>28</v>
      </c>
      <c r="J114" t="str">
        <f t="shared" si="2"/>
        <v>A1</v>
      </c>
      <c r="K114" s="2">
        <f t="shared" si="3"/>
        <v>470.31111111111113</v>
      </c>
    </row>
    <row r="115" spans="1:11" x14ac:dyDescent="0.3">
      <c r="A115">
        <v>95</v>
      </c>
      <c r="B115" s="1">
        <v>45521</v>
      </c>
      <c r="C115" t="s">
        <v>15</v>
      </c>
      <c r="D115" t="s">
        <v>24</v>
      </c>
      <c r="E115" t="s">
        <v>14</v>
      </c>
      <c r="F115">
        <v>306</v>
      </c>
      <c r="G115">
        <v>679</v>
      </c>
      <c r="H115" t="s">
        <v>11</v>
      </c>
      <c r="I115">
        <v>42</v>
      </c>
      <c r="J115" t="str">
        <f t="shared" si="2"/>
        <v>A2</v>
      </c>
      <c r="K115" s="2">
        <f t="shared" si="3"/>
        <v>2.2189542483660132</v>
      </c>
    </row>
    <row r="116" spans="1:11" x14ac:dyDescent="0.3">
      <c r="A116">
        <v>112</v>
      </c>
      <c r="B116" s="1">
        <v>45527</v>
      </c>
      <c r="C116" t="s">
        <v>27</v>
      </c>
      <c r="D116" t="s">
        <v>25</v>
      </c>
      <c r="E116" t="s">
        <v>10</v>
      </c>
      <c r="F116">
        <v>62</v>
      </c>
      <c r="G116">
        <v>31500</v>
      </c>
      <c r="H116" t="s">
        <v>18</v>
      </c>
      <c r="I116">
        <v>25</v>
      </c>
      <c r="J116" t="str">
        <f t="shared" si="2"/>
        <v>A1</v>
      </c>
      <c r="K116" s="2">
        <f t="shared" si="3"/>
        <v>508.06451612903226</v>
      </c>
    </row>
    <row r="117" spans="1:11" x14ac:dyDescent="0.3">
      <c r="A117">
        <v>26</v>
      </c>
      <c r="B117" s="1">
        <v>45530</v>
      </c>
      <c r="C117" t="s">
        <v>12</v>
      </c>
      <c r="D117" t="s">
        <v>24</v>
      </c>
      <c r="E117" t="s">
        <v>10</v>
      </c>
      <c r="F117">
        <v>406</v>
      </c>
      <c r="G117">
        <v>47880</v>
      </c>
      <c r="H117" t="s">
        <v>18</v>
      </c>
      <c r="I117">
        <v>42</v>
      </c>
      <c r="J117" t="str">
        <f t="shared" si="2"/>
        <v>A2</v>
      </c>
      <c r="K117" s="2">
        <f t="shared" si="3"/>
        <v>117.93103448275862</v>
      </c>
    </row>
    <row r="118" spans="1:11" x14ac:dyDescent="0.3">
      <c r="A118">
        <v>69</v>
      </c>
      <c r="B118" s="1">
        <v>45532</v>
      </c>
      <c r="C118" t="s">
        <v>27</v>
      </c>
      <c r="D118" t="s">
        <v>16</v>
      </c>
      <c r="E118" t="s">
        <v>14</v>
      </c>
      <c r="F118">
        <v>183</v>
      </c>
      <c r="G118">
        <v>679</v>
      </c>
      <c r="H118" t="s">
        <v>18</v>
      </c>
      <c r="I118">
        <v>36</v>
      </c>
      <c r="J118" t="str">
        <f t="shared" si="2"/>
        <v>A2</v>
      </c>
      <c r="K118" s="2">
        <f t="shared" si="3"/>
        <v>3.7103825136612021</v>
      </c>
    </row>
    <row r="119" spans="1:11" x14ac:dyDescent="0.3">
      <c r="A119">
        <v>31</v>
      </c>
      <c r="B119" s="1">
        <v>45543</v>
      </c>
      <c r="C119" t="s">
        <v>15</v>
      </c>
      <c r="D119" t="s">
        <v>24</v>
      </c>
      <c r="E119" t="s">
        <v>23</v>
      </c>
      <c r="F119">
        <v>369</v>
      </c>
      <c r="G119">
        <v>5246</v>
      </c>
      <c r="H119" t="s">
        <v>18</v>
      </c>
      <c r="I119">
        <v>42</v>
      </c>
      <c r="J119" t="str">
        <f t="shared" si="2"/>
        <v>A2</v>
      </c>
      <c r="K119" s="2">
        <f t="shared" si="3"/>
        <v>14.21680216802168</v>
      </c>
    </row>
    <row r="120" spans="1:11" x14ac:dyDescent="0.3">
      <c r="A120">
        <v>79</v>
      </c>
      <c r="B120" s="1">
        <v>45544</v>
      </c>
      <c r="C120" t="s">
        <v>27</v>
      </c>
      <c r="D120" t="s">
        <v>24</v>
      </c>
      <c r="E120" t="s">
        <v>17</v>
      </c>
      <c r="F120">
        <v>519</v>
      </c>
      <c r="G120">
        <v>45312</v>
      </c>
      <c r="H120" t="s">
        <v>18</v>
      </c>
      <c r="I120">
        <v>42</v>
      </c>
      <c r="J120" t="str">
        <f t="shared" si="2"/>
        <v>A2</v>
      </c>
      <c r="K120" s="2">
        <f t="shared" si="3"/>
        <v>87.306358381502889</v>
      </c>
    </row>
    <row r="121" spans="1:11" x14ac:dyDescent="0.3">
      <c r="A121">
        <v>55</v>
      </c>
      <c r="B121" s="1">
        <v>45549</v>
      </c>
      <c r="C121" t="s">
        <v>8</v>
      </c>
      <c r="D121" t="s">
        <v>24</v>
      </c>
      <c r="E121" t="s">
        <v>14</v>
      </c>
      <c r="F121">
        <v>491</v>
      </c>
      <c r="G121">
        <v>59458</v>
      </c>
      <c r="H121" t="s">
        <v>18</v>
      </c>
      <c r="I121">
        <v>42</v>
      </c>
      <c r="J121" t="str">
        <f t="shared" si="2"/>
        <v>A2</v>
      </c>
      <c r="K121" s="2">
        <f t="shared" si="3"/>
        <v>121.09572301425662</v>
      </c>
    </row>
  </sheetData>
  <autoFilter ref="A1:K121"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B250-A968-46FF-A59C-B85B1816CB8C}">
  <dimension ref="A1:B10"/>
  <sheetViews>
    <sheetView workbookViewId="0">
      <selection activeCell="B3" sqref="B3"/>
    </sheetView>
  </sheetViews>
  <sheetFormatPr defaultRowHeight="14.4" x14ac:dyDescent="0.3"/>
  <cols>
    <col min="1" max="1" width="17.33203125" customWidth="1"/>
  </cols>
  <sheetData>
    <row r="1" spans="1:2" x14ac:dyDescent="0.3">
      <c r="A1" t="s">
        <v>20</v>
      </c>
      <c r="B1">
        <f>VLOOKUP(A1,'Production Dataset'!D1:I121,6,0)</f>
        <v>26</v>
      </c>
    </row>
    <row r="2" spans="1:2" x14ac:dyDescent="0.3">
      <c r="A2" t="s">
        <v>24</v>
      </c>
      <c r="B2">
        <f>VLOOKUP(A2,'Production Dataset'!D2:I122,6,0)</f>
        <v>42</v>
      </c>
    </row>
    <row r="3" spans="1:2" x14ac:dyDescent="0.3">
      <c r="A3" t="s">
        <v>13</v>
      </c>
      <c r="B3">
        <f>VLOOKUP(A3,'Production Dataset'!D3:I123,6,0)</f>
        <v>52</v>
      </c>
    </row>
    <row r="4" spans="1:2" x14ac:dyDescent="0.3">
      <c r="A4" t="s">
        <v>25</v>
      </c>
      <c r="B4">
        <f>VLOOKUP(A4,'Production Dataset'!D4:I124,6,0)</f>
        <v>25</v>
      </c>
    </row>
    <row r="5" spans="1:2" x14ac:dyDescent="0.3">
      <c r="A5" t="s">
        <v>21</v>
      </c>
      <c r="B5">
        <f>VLOOKUP(A5,'Production Dataset'!D5:I125,6,0)</f>
        <v>28</v>
      </c>
    </row>
    <row r="6" spans="1:2" x14ac:dyDescent="0.3">
      <c r="A6" t="s">
        <v>19</v>
      </c>
      <c r="B6">
        <f>VLOOKUP(A6,'Production Dataset'!D6:I126,6,0)</f>
        <v>57</v>
      </c>
    </row>
    <row r="7" spans="1:2" x14ac:dyDescent="0.3">
      <c r="A7" t="s">
        <v>9</v>
      </c>
      <c r="B7">
        <f>VLOOKUP(A7,'Production Dataset'!D7:I127,6,0)</f>
        <v>25</v>
      </c>
    </row>
    <row r="8" spans="1:2" x14ac:dyDescent="0.3">
      <c r="A8" t="s">
        <v>22</v>
      </c>
      <c r="B8">
        <f>VLOOKUP(A8,'Production Dataset'!D8:I128,6,0)</f>
        <v>28</v>
      </c>
    </row>
    <row r="9" spans="1:2" x14ac:dyDescent="0.3">
      <c r="A9" t="s">
        <v>26</v>
      </c>
      <c r="B9">
        <f>VLOOKUP(A9,'Production Dataset'!D9:I129,6,0)</f>
        <v>49</v>
      </c>
    </row>
    <row r="10" spans="1:2" x14ac:dyDescent="0.3">
      <c r="A10" t="s">
        <v>16</v>
      </c>
      <c r="B10">
        <f>VLOOKUP(A10,'Production Dataset'!D10:I130,6,0)</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1</vt:lpstr>
      <vt:lpstr>Pivot 2</vt:lpstr>
      <vt:lpstr>Pivot 3</vt:lpstr>
      <vt:lpstr>Pivot 4</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Shreyansh Singh</cp:lastModifiedBy>
  <dcterms:created xsi:type="dcterms:W3CDTF">2015-06-05T18:17:20Z</dcterms:created>
  <dcterms:modified xsi:type="dcterms:W3CDTF">2025-10-29T08:47:03Z</dcterms:modified>
</cp:coreProperties>
</file>