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udies materials\UCD\Statistics\Group Assignment\Assignment files\Final files\"/>
    </mc:Choice>
  </mc:AlternateContent>
  <xr:revisionPtr revIDLastSave="0" documentId="13_ncr:1_{3FDB5934-CD36-4F5D-9110-4FF262107C86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Initial Data" sheetId="3" r:id="rId1"/>
    <sheet name="Descriptive statistics" sheetId="1" r:id="rId2"/>
    <sheet name="Inferential statistics" sheetId="2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H7" i="2"/>
  <c r="E29" i="2" l="1"/>
  <c r="D29" i="2"/>
  <c r="E28" i="2"/>
  <c r="D28" i="2"/>
  <c r="D27" i="2"/>
  <c r="E27" i="2"/>
  <c r="D26" i="2"/>
  <c r="E26" i="2"/>
  <c r="E25" i="2"/>
  <c r="D25" i="2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G3" i="1"/>
  <c r="G4" i="1"/>
  <c r="G5" i="1"/>
  <c r="G6" i="1"/>
  <c r="H7" i="1" s="1"/>
  <c r="G7" i="1"/>
  <c r="G8" i="1"/>
  <c r="G9" i="1"/>
  <c r="G10" i="1"/>
  <c r="G11" i="1"/>
  <c r="G12" i="1"/>
  <c r="G13" i="1"/>
  <c r="G14" i="1"/>
  <c r="G15" i="1"/>
  <c r="G16" i="1"/>
  <c r="G17" i="1"/>
  <c r="G18" i="1"/>
  <c r="H19" i="1" s="1"/>
  <c r="G19" i="1"/>
  <c r="G20" i="1"/>
  <c r="G21" i="1"/>
  <c r="G22" i="1"/>
  <c r="G23" i="1"/>
  <c r="G2" i="1"/>
  <c r="H17" i="1" l="1"/>
  <c r="H27" i="1"/>
  <c r="H45" i="1"/>
  <c r="H39" i="1"/>
  <c r="H15" i="1"/>
  <c r="Q3" i="1"/>
  <c r="Q10" i="1"/>
  <c r="H43" i="1"/>
  <c r="H31" i="1"/>
  <c r="H13" i="1"/>
  <c r="H35" i="1"/>
  <c r="Q8" i="1"/>
  <c r="H38" i="1"/>
  <c r="H12" i="1"/>
  <c r="H47" i="1"/>
  <c r="Q19" i="1"/>
  <c r="H29" i="1"/>
  <c r="H36" i="1"/>
  <c r="Q13" i="1"/>
  <c r="H33" i="1"/>
  <c r="Q22" i="1"/>
  <c r="Q20" i="1"/>
  <c r="H5" i="1"/>
  <c r="Q7" i="1"/>
  <c r="H40" i="1"/>
  <c r="H28" i="1"/>
  <c r="Q17" i="1"/>
  <c r="H14" i="1"/>
  <c r="Q5" i="1"/>
  <c r="Q15" i="1"/>
  <c r="H21" i="1"/>
  <c r="H30" i="1"/>
  <c r="H11" i="1"/>
  <c r="Q14" i="1"/>
  <c r="H8" i="1"/>
  <c r="H41" i="1"/>
  <c r="Q18" i="1"/>
  <c r="H23" i="1"/>
  <c r="Q4" i="1"/>
  <c r="H10" i="1"/>
  <c r="H42" i="1"/>
  <c r="Q12" i="1"/>
  <c r="Q6" i="1"/>
  <c r="Q16" i="1"/>
  <c r="H22" i="1"/>
  <c r="H9" i="1"/>
  <c r="H20" i="1"/>
  <c r="H18" i="1"/>
  <c r="H6" i="1"/>
  <c r="Q23" i="1"/>
  <c r="Q11" i="1"/>
  <c r="H16" i="1"/>
  <c r="H4" i="1"/>
  <c r="Q21" i="1"/>
  <c r="Q9" i="1"/>
  <c r="H37" i="1"/>
  <c r="H3" i="1"/>
  <c r="H46" i="1"/>
  <c r="H34" i="1"/>
  <c r="H44" i="1"/>
  <c r="H32" i="1"/>
</calcChain>
</file>

<file path=xl/sharedStrings.xml><?xml version="1.0" encoding="utf-8"?>
<sst xmlns="http://schemas.openxmlformats.org/spreadsheetml/2006/main" count="1007" uniqueCount="65">
  <si>
    <t>Statistic Label</t>
  </si>
  <si>
    <t>Sex</t>
  </si>
  <si>
    <t>Year</t>
  </si>
  <si>
    <t>VALUE</t>
  </si>
  <si>
    <t>UNIT</t>
  </si>
  <si>
    <t>Average</t>
  </si>
  <si>
    <t xml:space="preserve">2 SA </t>
  </si>
  <si>
    <t>Period Life Expectancy at Various Ages</t>
  </si>
  <si>
    <t>Birth</t>
  </si>
  <si>
    <t>Male</t>
  </si>
  <si>
    <t>Years</t>
  </si>
  <si>
    <t>Female</t>
  </si>
  <si>
    <t>65 years</t>
  </si>
  <si>
    <t>SA (20 years)</t>
  </si>
  <si>
    <t>75 years</t>
  </si>
  <si>
    <t>Standard Error</t>
  </si>
  <si>
    <t>https://data.cso.ie/table/VSA30</t>
  </si>
  <si>
    <t>IRL</t>
  </si>
  <si>
    <t>Ireland</t>
  </si>
  <si>
    <t>GDP per capita growth (annual %)</t>
  </si>
  <si>
    <t>Code</t>
  </si>
  <si>
    <t>Entity</t>
  </si>
  <si>
    <t>https://ourworldindata.org/grapher/life-expectancy-at-birth-oecd?tab=chart&amp;country=IRL</t>
  </si>
  <si>
    <t>Period life expectancy at birth - Sex: all</t>
  </si>
  <si>
    <t>https://ourworldindata.org/grapher/gdp-per-capita-growth?tab=chart&amp;time=earliest..2021&amp;country=~IRL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</si>
  <si>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</si>
  <si>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</si>
  <si>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</si>
  <si>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</si>
  <si>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</si>
  <si>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</si>
  <si>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</si>
  <si>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</si>
  <si>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</si>
  <si>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</si>
  <si>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</si>
  <si>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</si>
  <si>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</si>
  <si>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</si>
  <si>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</si>
  <si>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</si>
  <si>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</si>
  <si>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</si>
  <si>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</si>
  <si>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</si>
  <si>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</si>
  <si>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</si>
  <si>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</si>
  <si>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Significance Level</t>
  </si>
  <si>
    <t>Benchmark value of pop.mean</t>
  </si>
  <si>
    <t>Null Hypothesis</t>
  </si>
  <si>
    <t>Alternative Hypothesis</t>
  </si>
  <si>
    <t>Sample size</t>
  </si>
  <si>
    <r>
      <t>H0:</t>
    </r>
    <r>
      <rPr>
        <sz val="12"/>
        <color theme="1"/>
        <rFont val="Calibri"/>
        <family val="2"/>
      </rPr>
      <t>β=0</t>
    </r>
  </si>
  <si>
    <r>
      <t>Ha:</t>
    </r>
    <r>
      <rPr>
        <sz val="12"/>
        <color theme="1"/>
        <rFont val="Calibri"/>
        <family val="2"/>
      </rPr>
      <t>β≥≠≤0</t>
    </r>
  </si>
  <si>
    <t>X Variable 1</t>
  </si>
  <si>
    <t>Lower Confidence Interval</t>
  </si>
  <si>
    <t>Upper Confidence Interval</t>
  </si>
  <si>
    <t>Forecast</t>
  </si>
  <si>
    <t>Life Expectancy</t>
  </si>
  <si>
    <t>Percentage of Total Population received Higher education</t>
  </si>
  <si>
    <t>Life expectancy at birth</t>
  </si>
  <si>
    <t>Population having attained at least some formal education (ourworldindata.org)</t>
  </si>
  <si>
    <t>β0</t>
  </si>
  <si>
    <t>β1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</si>
</sst>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10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1" fontId="0" fillId="2" borderId="0" xfId="0" applyNumberFormat="1" applyFill="1"/>
    <xf numFmtId="10" fontId="0" fillId="4" borderId="0" xfId="0" applyNumberFormat="1" applyFill="1"/>
    <xf numFmtId="0" fontId="0" fillId="4" borderId="0" xfId="0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2" fillId="3" borderId="0" xfId="1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  <color rgb="FFFFC1C1"/>
      <color rgb="FFEAF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40015839727032"/>
          <c:y val="3.1996636933908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'Inferential statistics'!$B$2</c:f>
              <c:strCache>
                <c:ptCount val="1"/>
                <c:pt idx="0">
                  <c:v>Life expectancy at birth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'Inferential statistics'!$A$21:$A$24</c:f>
              <c:numCache>
                <c:formatCode>General</c:formatCode>
                <c:ptCount val="4"/>
                <c:pt idx="0">
                  <c:v>2002</c:v>
                </c:pt>
                <c:pt idx="1">
                  <c:v>2006</c:v>
                </c:pt>
                <c:pt idx="2">
                  <c:v>2011</c:v>
                </c:pt>
                <c:pt idx="3">
                  <c:v>2016</c:v>
                </c:pt>
              </c:numCache>
            </c:numRef>
          </c:xVal>
          <c:yVal>
            <c:numRef>
              <c:f>'Inferential statistics'!$B$21:$B$24</c:f>
              <c:numCache>
                <c:formatCode>General</c:formatCode>
                <c:ptCount val="4"/>
                <c:pt idx="0">
                  <c:v>75.099999999999994</c:v>
                </c:pt>
                <c:pt idx="1">
                  <c:v>76.8</c:v>
                </c:pt>
                <c:pt idx="2">
                  <c:v>78.400000000000006</c:v>
                </c:pt>
                <c:pt idx="3">
                  <c:v>79.599999999999994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5-4DFF-BB73-187639757D30}"/>
            </c:ext>
          </c:extLst>
        </c:ser>
        <c:ser>
          <c:idx val="1"/>
          <c:order val="3"/>
          <c:tx>
            <c:v>Forecast of Life Expectancy at birth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AD5-4DFF-BB73-187639757D30}"/>
              </c:ext>
            </c:extLst>
          </c:dPt>
          <c:xVal>
            <c:numRef>
              <c:f>'Inferential statistics'!$A$24:$A$29</c:f>
              <c:numCache>
                <c:formatCode>General</c:formatCode>
                <c:ptCount val="6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</c:numCache>
            </c:numRef>
          </c:xVal>
          <c:yVal>
            <c:numRef>
              <c:f>'Inferential statistics'!$C$24:$C$29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79.543971510591973</c:v>
                </c:pt>
                <c:pt idx="2">
                  <c:v>80.68309433431773</c:v>
                </c:pt>
                <c:pt idx="3">
                  <c:v>81.822217158043486</c:v>
                </c:pt>
                <c:pt idx="4">
                  <c:v>82.961339981769186</c:v>
                </c:pt>
                <c:pt idx="5">
                  <c:v>84.100462805494942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5-4DFF-BB73-18763975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31008"/>
        <c:axId val="2051138080"/>
      </c:scatterChart>
      <c:scatterChart>
        <c:scatterStyle val="smoothMarker"/>
        <c:varyColors val="0"/>
        <c:ser>
          <c:idx val="2"/>
          <c:order val="1"/>
          <c:tx>
            <c:strRef>
              <c:f>'Inferential statistics'!$D$2</c:f>
              <c:strCache>
                <c:ptCount val="1"/>
                <c:pt idx="0">
                  <c:v>Lower Confidence Interval</c:v>
                </c:pt>
              </c:strCache>
            </c:strRef>
          </c:tx>
          <c:spPr>
            <a:ln w="9525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'Inferential statistics'!$A$24:$A$29</c:f>
              <c:numCache>
                <c:formatCode>General</c:formatCode>
                <c:ptCount val="6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</c:numCache>
            </c:numRef>
          </c:xVal>
          <c:yVal>
            <c:numRef>
              <c:f>'Inferential statistics'!$D$24:$D$29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78.871795472933186</c:v>
                </c:pt>
                <c:pt idx="2">
                  <c:v>80.010918296658943</c:v>
                </c:pt>
                <c:pt idx="3">
                  <c:v>81.150041120384699</c:v>
                </c:pt>
                <c:pt idx="4">
                  <c:v>82.289163944110399</c:v>
                </c:pt>
                <c:pt idx="5">
                  <c:v>83.428286767836155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5-4DFF-BB73-187639757D30}"/>
            </c:ext>
          </c:extLst>
        </c:ser>
        <c:ser>
          <c:idx val="3"/>
          <c:order val="2"/>
          <c:tx>
            <c:strRef>
              <c:f>'Inferential statistics'!$E$2</c:f>
              <c:strCache>
                <c:ptCount val="1"/>
                <c:pt idx="0">
                  <c:v>Upper Confidence Interval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AD5-4DFF-BB73-187639757D30}"/>
              </c:ext>
            </c:extLst>
          </c:dPt>
          <c:xVal>
            <c:numRef>
              <c:f>'Inferential statistics'!$A$24:$A$29</c:f>
              <c:numCache>
                <c:formatCode>General</c:formatCode>
                <c:ptCount val="6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</c:numCache>
            </c:numRef>
          </c:xVal>
          <c:yVal>
            <c:numRef>
              <c:f>'Inferential statistics'!$E$24:$E$29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80.21614754825076</c:v>
                </c:pt>
                <c:pt idx="2">
                  <c:v>81.355270371976516</c:v>
                </c:pt>
                <c:pt idx="3">
                  <c:v>82.494393195702273</c:v>
                </c:pt>
                <c:pt idx="4">
                  <c:v>83.633516019427972</c:v>
                </c:pt>
                <c:pt idx="5">
                  <c:v>84.772638843153729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5-4DFF-BB73-18763975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131008"/>
        <c:axId val="2051138080"/>
      </c:scatterChart>
      <c:valAx>
        <c:axId val="2051131008"/>
        <c:scaling>
          <c:orientation val="minMax"/>
          <c:max val="2045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1138080"/>
        <c:crosses val="autoZero"/>
        <c:crossBetween val="midCat"/>
        <c:majorUnit val="10"/>
      </c:valAx>
      <c:valAx>
        <c:axId val="2051138080"/>
        <c:scaling>
          <c:orientation val="minMax"/>
          <c:max val="85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1131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120067</xdr:colOff>
      <xdr:row>1</xdr:row>
      <xdr:rowOff>68477</xdr:rowOff>
    </xdr:from>
    <xdr:to>
      <xdr:col>12</xdr:col>
      <xdr:colOff>1843834</xdr:colOff>
      <xdr:row>14</xdr:row>
      <xdr:rowOff>128407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5FB99-3E8A-4FC1-9DC3-825E1FE44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grapher/life-expectancy-at-birth-oecd?tab=chart&amp;country=IRL" TargetMode="External"/><Relationship Id="rId2" Type="http://schemas.openxmlformats.org/officeDocument/2006/relationships/hyperlink" Target="https://ourworldindata.org/grapher/gdp-per-capita-growth?tab=chart&amp;time=earliest..2021&amp;country=~IRL" TargetMode="External"/><Relationship Id="rId1" Type="http://schemas.openxmlformats.org/officeDocument/2006/relationships/hyperlink" Target="https://data.cso.ie/table/VSA3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urworldindata.org/grapher/population-having-attained-at-least-basic-education?country=~I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A8B2-1700-4964-8F2B-1201C32E24D2}">
  <dimension ref="A1:Z133"/>
  <sheetViews>
    <sheetView workbookViewId="0">
      <selection activeCell="K111" sqref="A1:XFD1048576"/>
    </sheetView>
  </sheetViews>
  <sheetFormatPr defaultRowHeight="14.5" x14ac:dyDescent="0.35"/>
  <cols>
    <col min="2" max="2" width="10.6328125" customWidth="1"/>
    <col min="15" max="15" width="19.54296875" customWidth="1"/>
  </cols>
  <sheetData>
    <row r="1" spans="1:26" s="4" customFormat="1" ht="29.4" customHeight="1" x14ac:dyDescent="0.35">
      <c r="A1" s="27" t="s">
        <v>0</v>
      </c>
      <c r="B1" s="27"/>
      <c r="C1" s="4" t="s">
        <v>1</v>
      </c>
      <c r="D1" s="4" t="s">
        <v>2</v>
      </c>
      <c r="E1" s="4" t="s">
        <v>3</v>
      </c>
      <c r="F1" s="4" t="s">
        <v>4</v>
      </c>
      <c r="L1" s="20" t="s">
        <v>21</v>
      </c>
      <c r="M1" s="20" t="s">
        <v>20</v>
      </c>
      <c r="N1" s="20" t="s">
        <v>2</v>
      </c>
      <c r="O1" s="21" t="s">
        <v>23</v>
      </c>
      <c r="P1" s="20"/>
      <c r="Q1" s="20"/>
      <c r="R1" s="20"/>
      <c r="S1" s="22" t="s">
        <v>21</v>
      </c>
      <c r="T1" s="22" t="s">
        <v>20</v>
      </c>
      <c r="U1" s="22" t="s">
        <v>2</v>
      </c>
      <c r="V1" s="22" t="s">
        <v>19</v>
      </c>
      <c r="W1" s="20"/>
      <c r="X1" s="20"/>
      <c r="Y1" s="20"/>
      <c r="Z1" s="20"/>
    </row>
    <row r="2" spans="1:26" ht="27.65" customHeight="1" x14ac:dyDescent="0.35">
      <c r="A2" t="s">
        <v>7</v>
      </c>
      <c r="B2" t="s">
        <v>8</v>
      </c>
      <c r="C2" t="s">
        <v>9</v>
      </c>
      <c r="D2">
        <v>1871</v>
      </c>
      <c r="E2">
        <v>49.6</v>
      </c>
      <c r="F2" t="s">
        <v>10</v>
      </c>
      <c r="H2" s="3" t="s">
        <v>16</v>
      </c>
      <c r="L2" s="22" t="s">
        <v>18</v>
      </c>
      <c r="M2" s="22" t="s">
        <v>17</v>
      </c>
      <c r="N2" s="22">
        <v>1960</v>
      </c>
      <c r="O2" s="22">
        <v>70</v>
      </c>
      <c r="P2" s="22"/>
      <c r="Q2" s="28" t="s">
        <v>24</v>
      </c>
      <c r="R2" s="22"/>
      <c r="S2" s="22" t="s">
        <v>18</v>
      </c>
      <c r="T2" s="22" t="s">
        <v>17</v>
      </c>
      <c r="U2" s="22">
        <v>1971</v>
      </c>
      <c r="V2" s="22">
        <v>2.2664477999999999</v>
      </c>
      <c r="W2" s="22"/>
      <c r="X2" s="28" t="s">
        <v>22</v>
      </c>
      <c r="Y2" s="22"/>
      <c r="Z2" s="22"/>
    </row>
    <row r="3" spans="1:26" x14ac:dyDescent="0.35">
      <c r="A3" t="s">
        <v>7</v>
      </c>
      <c r="B3" t="s">
        <v>8</v>
      </c>
      <c r="C3" t="s">
        <v>9</v>
      </c>
      <c r="D3">
        <v>1882</v>
      </c>
      <c r="E3">
        <v>49.4</v>
      </c>
      <c r="F3" t="s">
        <v>10</v>
      </c>
      <c r="L3" s="22" t="s">
        <v>18</v>
      </c>
      <c r="M3" s="22" t="s">
        <v>17</v>
      </c>
      <c r="N3" s="22">
        <v>1970</v>
      </c>
      <c r="O3" s="22">
        <v>71.2</v>
      </c>
      <c r="P3" s="22"/>
      <c r="Q3" s="28"/>
      <c r="R3" s="22"/>
      <c r="S3" s="22" t="s">
        <v>18</v>
      </c>
      <c r="T3" s="22" t="s">
        <v>17</v>
      </c>
      <c r="U3" s="22">
        <v>1972</v>
      </c>
      <c r="V3" s="22">
        <v>4.9188565999999998</v>
      </c>
      <c r="W3" s="22"/>
      <c r="X3" s="28"/>
      <c r="Y3" s="22"/>
      <c r="Z3" s="22"/>
    </row>
    <row r="4" spans="1:26" x14ac:dyDescent="0.35">
      <c r="A4" t="s">
        <v>7</v>
      </c>
      <c r="B4" t="s">
        <v>8</v>
      </c>
      <c r="C4" t="s">
        <v>9</v>
      </c>
      <c r="D4">
        <v>1891</v>
      </c>
      <c r="E4">
        <v>49.1</v>
      </c>
      <c r="F4" t="s">
        <v>10</v>
      </c>
      <c r="L4" s="22" t="s">
        <v>18</v>
      </c>
      <c r="M4" s="22" t="s">
        <v>17</v>
      </c>
      <c r="N4" s="22">
        <v>1978</v>
      </c>
      <c r="O4" s="22">
        <v>71.5</v>
      </c>
      <c r="P4" s="22"/>
      <c r="Q4" s="28"/>
      <c r="R4" s="22"/>
      <c r="S4" s="22" t="s">
        <v>18</v>
      </c>
      <c r="T4" s="22" t="s">
        <v>17</v>
      </c>
      <c r="U4" s="22">
        <v>1973</v>
      </c>
      <c r="V4" s="22">
        <v>3.0552234999999999</v>
      </c>
      <c r="W4" s="22"/>
      <c r="X4" s="28"/>
      <c r="Y4" s="22"/>
      <c r="Z4" s="22"/>
    </row>
    <row r="5" spans="1:26" x14ac:dyDescent="0.35">
      <c r="A5" t="s">
        <v>7</v>
      </c>
      <c r="B5" t="s">
        <v>8</v>
      </c>
      <c r="C5" t="s">
        <v>9</v>
      </c>
      <c r="D5">
        <v>1901</v>
      </c>
      <c r="E5">
        <v>49.3</v>
      </c>
      <c r="F5" t="s">
        <v>10</v>
      </c>
      <c r="L5" s="22" t="s">
        <v>18</v>
      </c>
      <c r="M5" s="22" t="s">
        <v>17</v>
      </c>
      <c r="N5" s="22">
        <v>1979</v>
      </c>
      <c r="O5" s="22">
        <v>72.3</v>
      </c>
      <c r="P5" s="22"/>
      <c r="Q5" s="22"/>
      <c r="R5" s="22"/>
      <c r="S5" s="22" t="s">
        <v>18</v>
      </c>
      <c r="T5" s="22" t="s">
        <v>17</v>
      </c>
      <c r="U5" s="22">
        <v>1974</v>
      </c>
      <c r="V5" s="22">
        <v>2.5472044999999999</v>
      </c>
      <c r="W5" s="22"/>
      <c r="X5" s="22"/>
      <c r="Y5" s="22"/>
      <c r="Z5" s="22"/>
    </row>
    <row r="6" spans="1:26" x14ac:dyDescent="0.35">
      <c r="A6" t="s">
        <v>7</v>
      </c>
      <c r="B6" t="s">
        <v>8</v>
      </c>
      <c r="C6" t="s">
        <v>9</v>
      </c>
      <c r="D6">
        <v>1911</v>
      </c>
      <c r="E6">
        <v>53.6</v>
      </c>
      <c r="F6" t="s">
        <v>10</v>
      </c>
      <c r="L6" s="22" t="s">
        <v>18</v>
      </c>
      <c r="M6" s="22" t="s">
        <v>17</v>
      </c>
      <c r="N6" s="22">
        <v>1980</v>
      </c>
      <c r="O6" s="22">
        <v>72.900000000000006</v>
      </c>
      <c r="P6" s="22"/>
      <c r="Q6" s="22"/>
      <c r="R6" s="22"/>
      <c r="S6" s="22" t="s">
        <v>18</v>
      </c>
      <c r="T6" s="22" t="s">
        <v>17</v>
      </c>
      <c r="U6" s="22">
        <v>1975</v>
      </c>
      <c r="V6" s="22">
        <v>3.9324439</v>
      </c>
      <c r="W6" s="22"/>
      <c r="X6" s="22"/>
      <c r="Y6" s="22"/>
      <c r="Z6" s="22"/>
    </row>
    <row r="7" spans="1:26" x14ac:dyDescent="0.35">
      <c r="A7" t="s">
        <v>7</v>
      </c>
      <c r="B7" t="s">
        <v>8</v>
      </c>
      <c r="C7" t="s">
        <v>9</v>
      </c>
      <c r="D7">
        <v>1926</v>
      </c>
      <c r="E7">
        <v>57.4</v>
      </c>
      <c r="F7" t="s">
        <v>10</v>
      </c>
      <c r="L7" s="22" t="s">
        <v>18</v>
      </c>
      <c r="M7" s="22" t="s">
        <v>17</v>
      </c>
      <c r="N7" s="22">
        <v>1981</v>
      </c>
      <c r="O7" s="22">
        <v>72.900000000000006</v>
      </c>
      <c r="P7" s="22"/>
      <c r="Q7" s="22"/>
      <c r="R7" s="22"/>
      <c r="S7" s="22" t="s">
        <v>18</v>
      </c>
      <c r="T7" s="22" t="s">
        <v>17</v>
      </c>
      <c r="U7" s="22">
        <v>1976</v>
      </c>
      <c r="V7" s="22">
        <v>-0.12389884</v>
      </c>
      <c r="W7" s="22"/>
      <c r="X7" s="22"/>
      <c r="Y7" s="22"/>
      <c r="Z7" s="22"/>
    </row>
    <row r="8" spans="1:26" x14ac:dyDescent="0.35">
      <c r="A8" t="s">
        <v>7</v>
      </c>
      <c r="B8" t="s">
        <v>8</v>
      </c>
      <c r="C8" t="s">
        <v>9</v>
      </c>
      <c r="D8">
        <v>1936</v>
      </c>
      <c r="E8">
        <v>58.2</v>
      </c>
      <c r="F8" t="s">
        <v>10</v>
      </c>
      <c r="L8" s="22" t="s">
        <v>18</v>
      </c>
      <c r="M8" s="22" t="s">
        <v>17</v>
      </c>
      <c r="N8" s="22">
        <v>1982</v>
      </c>
      <c r="O8" s="22">
        <v>72.900000000000006</v>
      </c>
      <c r="P8" s="22"/>
      <c r="Q8" s="22"/>
      <c r="R8" s="22"/>
      <c r="S8" s="22" t="s">
        <v>18</v>
      </c>
      <c r="T8" s="22" t="s">
        <v>17</v>
      </c>
      <c r="U8" s="22">
        <v>1977</v>
      </c>
      <c r="V8" s="22">
        <v>6.7557140000000002</v>
      </c>
      <c r="W8" s="22"/>
      <c r="X8" s="22"/>
      <c r="Y8" s="22"/>
      <c r="Z8" s="22"/>
    </row>
    <row r="9" spans="1:26" x14ac:dyDescent="0.35">
      <c r="A9" t="s">
        <v>7</v>
      </c>
      <c r="B9" t="s">
        <v>8</v>
      </c>
      <c r="C9" t="s">
        <v>9</v>
      </c>
      <c r="D9">
        <v>1941</v>
      </c>
      <c r="E9">
        <v>59</v>
      </c>
      <c r="F9" t="s">
        <v>10</v>
      </c>
      <c r="L9" s="22" t="s">
        <v>18</v>
      </c>
      <c r="M9" s="22" t="s">
        <v>17</v>
      </c>
      <c r="N9" s="22">
        <v>1985</v>
      </c>
      <c r="O9" s="22">
        <v>73.400000000000006</v>
      </c>
      <c r="P9" s="22"/>
      <c r="Q9" s="22"/>
      <c r="R9" s="22"/>
      <c r="S9" s="22" t="s">
        <v>18</v>
      </c>
      <c r="T9" s="22" t="s">
        <v>17</v>
      </c>
      <c r="U9" s="22">
        <v>1978</v>
      </c>
      <c r="V9" s="22">
        <v>5.6766933999999996</v>
      </c>
      <c r="W9" s="22"/>
      <c r="X9" s="22"/>
      <c r="Y9" s="22"/>
      <c r="Z9" s="22"/>
    </row>
    <row r="10" spans="1:26" x14ac:dyDescent="0.35">
      <c r="A10" t="s">
        <v>7</v>
      </c>
      <c r="B10" t="s">
        <v>8</v>
      </c>
      <c r="C10" t="s">
        <v>9</v>
      </c>
      <c r="D10">
        <v>1946</v>
      </c>
      <c r="E10">
        <v>60.5</v>
      </c>
      <c r="F10" t="s">
        <v>10</v>
      </c>
      <c r="L10" s="22" t="s">
        <v>18</v>
      </c>
      <c r="M10" s="22" t="s">
        <v>17</v>
      </c>
      <c r="N10" s="22">
        <v>1986</v>
      </c>
      <c r="O10" s="22">
        <v>73.5</v>
      </c>
      <c r="P10" s="22"/>
      <c r="Q10" s="22"/>
      <c r="R10" s="22"/>
      <c r="S10" s="22" t="s">
        <v>18</v>
      </c>
      <c r="T10" s="22" t="s">
        <v>17</v>
      </c>
      <c r="U10" s="22">
        <v>1979</v>
      </c>
      <c r="V10" s="22">
        <v>1.7089133999999999</v>
      </c>
      <c r="W10" s="22"/>
      <c r="X10" s="22"/>
      <c r="Y10" s="22"/>
      <c r="Z10" s="22"/>
    </row>
    <row r="11" spans="1:26" x14ac:dyDescent="0.35">
      <c r="A11" t="s">
        <v>7</v>
      </c>
      <c r="B11" t="s">
        <v>8</v>
      </c>
      <c r="C11" t="s">
        <v>9</v>
      </c>
      <c r="D11">
        <v>1951</v>
      </c>
      <c r="E11">
        <v>64.5</v>
      </c>
      <c r="F11" t="s">
        <v>10</v>
      </c>
      <c r="L11" s="22" t="s">
        <v>18</v>
      </c>
      <c r="M11" s="22" t="s">
        <v>17</v>
      </c>
      <c r="N11" s="22">
        <v>1987</v>
      </c>
      <c r="O11" s="22">
        <v>74.3</v>
      </c>
      <c r="P11" s="22"/>
      <c r="Q11" s="22"/>
      <c r="R11" s="22"/>
      <c r="S11" s="22" t="s">
        <v>18</v>
      </c>
      <c r="T11" s="22" t="s">
        <v>17</v>
      </c>
      <c r="U11" s="22">
        <v>1980</v>
      </c>
      <c r="V11" s="22">
        <v>1.8998736000000001</v>
      </c>
      <c r="W11" s="22"/>
      <c r="X11" s="22"/>
      <c r="Y11" s="22"/>
      <c r="Z11" s="22"/>
    </row>
    <row r="12" spans="1:26" x14ac:dyDescent="0.35">
      <c r="A12" t="s">
        <v>7</v>
      </c>
      <c r="B12" t="s">
        <v>8</v>
      </c>
      <c r="C12" t="s">
        <v>9</v>
      </c>
      <c r="D12">
        <v>1961</v>
      </c>
      <c r="E12">
        <v>68.099999999999994</v>
      </c>
      <c r="F12" t="s">
        <v>10</v>
      </c>
      <c r="L12" s="22" t="s">
        <v>18</v>
      </c>
      <c r="M12" s="22" t="s">
        <v>17</v>
      </c>
      <c r="N12" s="22">
        <v>1988</v>
      </c>
      <c r="O12" s="22">
        <v>74.400000000000006</v>
      </c>
      <c r="P12" s="22"/>
      <c r="Q12" s="22"/>
      <c r="R12" s="22"/>
      <c r="S12" s="22" t="s">
        <v>18</v>
      </c>
      <c r="T12" s="22" t="s">
        <v>17</v>
      </c>
      <c r="U12" s="22">
        <v>1981</v>
      </c>
      <c r="V12" s="22">
        <v>2.1222981999999999</v>
      </c>
      <c r="W12" s="22"/>
      <c r="X12" s="22"/>
      <c r="Y12" s="22"/>
      <c r="Z12" s="22"/>
    </row>
    <row r="13" spans="1:26" x14ac:dyDescent="0.35">
      <c r="A13" t="s">
        <v>7</v>
      </c>
      <c r="B13" t="s">
        <v>8</v>
      </c>
      <c r="C13" t="s">
        <v>9</v>
      </c>
      <c r="D13">
        <v>1966</v>
      </c>
      <c r="E13">
        <v>68.599999999999994</v>
      </c>
      <c r="F13" t="s">
        <v>10</v>
      </c>
      <c r="L13" s="22" t="s">
        <v>18</v>
      </c>
      <c r="M13" s="22" t="s">
        <v>17</v>
      </c>
      <c r="N13" s="22">
        <v>1989</v>
      </c>
      <c r="O13" s="22">
        <v>74.400000000000006</v>
      </c>
      <c r="P13" s="22"/>
      <c r="Q13" s="22"/>
      <c r="R13" s="22"/>
      <c r="S13" s="22" t="s">
        <v>18</v>
      </c>
      <c r="T13" s="22" t="s">
        <v>17</v>
      </c>
      <c r="U13" s="22">
        <v>1982</v>
      </c>
      <c r="V13" s="22">
        <v>1.3210213</v>
      </c>
      <c r="W13" s="22"/>
      <c r="X13" s="22"/>
      <c r="Y13" s="22"/>
      <c r="Z13" s="22"/>
    </row>
    <row r="14" spans="1:26" x14ac:dyDescent="0.35">
      <c r="A14" t="s">
        <v>7</v>
      </c>
      <c r="B14" t="s">
        <v>8</v>
      </c>
      <c r="C14" t="s">
        <v>9</v>
      </c>
      <c r="D14">
        <v>1971</v>
      </c>
      <c r="E14">
        <v>68.8</v>
      </c>
      <c r="F14" t="s">
        <v>10</v>
      </c>
      <c r="L14" s="22" t="s">
        <v>18</v>
      </c>
      <c r="M14" s="22" t="s">
        <v>17</v>
      </c>
      <c r="N14" s="22">
        <v>1990</v>
      </c>
      <c r="O14" s="22">
        <v>74.8</v>
      </c>
      <c r="P14" s="22"/>
      <c r="Q14" s="22"/>
      <c r="R14" s="22"/>
      <c r="S14" s="22" t="s">
        <v>18</v>
      </c>
      <c r="T14" s="22" t="s">
        <v>17</v>
      </c>
      <c r="U14" s="22">
        <v>1983</v>
      </c>
      <c r="V14" s="22">
        <v>-0.94900839999999997</v>
      </c>
      <c r="W14" s="22"/>
      <c r="X14" s="22"/>
      <c r="Y14" s="22"/>
      <c r="Z14" s="22"/>
    </row>
    <row r="15" spans="1:26" x14ac:dyDescent="0.35">
      <c r="A15" t="s">
        <v>7</v>
      </c>
      <c r="B15" t="s">
        <v>8</v>
      </c>
      <c r="C15" t="s">
        <v>9</v>
      </c>
      <c r="D15">
        <v>1979</v>
      </c>
      <c r="E15">
        <v>69.5</v>
      </c>
      <c r="F15" t="s">
        <v>10</v>
      </c>
      <c r="L15" s="22" t="s">
        <v>18</v>
      </c>
      <c r="M15" s="22" t="s">
        <v>17</v>
      </c>
      <c r="N15" s="22">
        <v>1991</v>
      </c>
      <c r="O15" s="22">
        <v>75</v>
      </c>
      <c r="P15" s="22"/>
      <c r="Q15" s="22"/>
      <c r="R15" s="22"/>
      <c r="S15" s="22" t="s">
        <v>18</v>
      </c>
      <c r="T15" s="22" t="s">
        <v>17</v>
      </c>
      <c r="U15" s="22">
        <v>1984</v>
      </c>
      <c r="V15" s="22">
        <v>3.7096817</v>
      </c>
      <c r="W15" s="22"/>
      <c r="X15" s="22"/>
      <c r="Y15" s="22"/>
      <c r="Z15" s="22"/>
    </row>
    <row r="16" spans="1:26" x14ac:dyDescent="0.35">
      <c r="A16" t="s">
        <v>7</v>
      </c>
      <c r="B16" t="s">
        <v>8</v>
      </c>
      <c r="C16" t="s">
        <v>9</v>
      </c>
      <c r="D16">
        <v>1981</v>
      </c>
      <c r="E16">
        <v>70.099999999999994</v>
      </c>
      <c r="F16" t="s">
        <v>10</v>
      </c>
      <c r="L16" s="22" t="s">
        <v>18</v>
      </c>
      <c r="M16" s="22" t="s">
        <v>17</v>
      </c>
      <c r="N16" s="22">
        <v>1992</v>
      </c>
      <c r="O16" s="22">
        <v>75.400000000000006</v>
      </c>
      <c r="P16" s="22"/>
      <c r="Q16" s="22"/>
      <c r="R16" s="22"/>
      <c r="S16" s="22" t="s">
        <v>18</v>
      </c>
      <c r="T16" s="22" t="s">
        <v>17</v>
      </c>
      <c r="U16" s="22">
        <v>1985</v>
      </c>
      <c r="V16" s="22">
        <v>2.9207337</v>
      </c>
      <c r="W16" s="22"/>
      <c r="X16" s="22"/>
      <c r="Y16" s="22"/>
      <c r="Z16" s="22"/>
    </row>
    <row r="17" spans="1:26" x14ac:dyDescent="0.35">
      <c r="A17" t="s">
        <v>7</v>
      </c>
      <c r="B17" t="s">
        <v>8</v>
      </c>
      <c r="C17" t="s">
        <v>9</v>
      </c>
      <c r="D17">
        <v>1986</v>
      </c>
      <c r="E17">
        <v>71</v>
      </c>
      <c r="F17" t="s">
        <v>10</v>
      </c>
      <c r="L17" s="22" t="s">
        <v>18</v>
      </c>
      <c r="M17" s="22" t="s">
        <v>17</v>
      </c>
      <c r="N17" s="22">
        <v>1993</v>
      </c>
      <c r="O17" s="22">
        <v>75.3</v>
      </c>
      <c r="P17" s="22"/>
      <c r="Q17" s="22"/>
      <c r="R17" s="22"/>
      <c r="S17" s="22" t="s">
        <v>18</v>
      </c>
      <c r="T17" s="22" t="s">
        <v>17</v>
      </c>
      <c r="U17" s="22">
        <v>1986</v>
      </c>
      <c r="V17" s="22">
        <v>-0.47356424000000003</v>
      </c>
      <c r="W17" s="22"/>
      <c r="X17" s="22"/>
      <c r="Y17" s="22"/>
      <c r="Z17" s="22"/>
    </row>
    <row r="18" spans="1:26" x14ac:dyDescent="0.35">
      <c r="A18" t="s">
        <v>7</v>
      </c>
      <c r="B18" t="s">
        <v>8</v>
      </c>
      <c r="C18" t="s">
        <v>9</v>
      </c>
      <c r="D18">
        <v>1991</v>
      </c>
      <c r="E18">
        <v>72.3</v>
      </c>
      <c r="F18" t="s">
        <v>10</v>
      </c>
      <c r="L18" s="22" t="s">
        <v>18</v>
      </c>
      <c r="M18" s="22" t="s">
        <v>17</v>
      </c>
      <c r="N18" s="22">
        <v>1994</v>
      </c>
      <c r="O18" s="22">
        <v>75.8</v>
      </c>
      <c r="P18" s="22"/>
      <c r="Q18" s="22"/>
      <c r="R18" s="22"/>
      <c r="S18" s="22" t="s">
        <v>18</v>
      </c>
      <c r="T18" s="22" t="s">
        <v>17</v>
      </c>
      <c r="U18" s="22">
        <v>1987</v>
      </c>
      <c r="V18" s="22">
        <v>4.6522408000000004</v>
      </c>
      <c r="W18" s="22"/>
      <c r="X18" s="22"/>
      <c r="Y18" s="22"/>
      <c r="Z18" s="22"/>
    </row>
    <row r="19" spans="1:26" x14ac:dyDescent="0.35">
      <c r="A19" t="s">
        <v>7</v>
      </c>
      <c r="B19" t="s">
        <v>8</v>
      </c>
      <c r="C19" t="s">
        <v>9</v>
      </c>
      <c r="D19">
        <v>1996</v>
      </c>
      <c r="E19">
        <v>73</v>
      </c>
      <c r="F19" t="s">
        <v>10</v>
      </c>
      <c r="L19" s="22" t="s">
        <v>18</v>
      </c>
      <c r="M19" s="22" t="s">
        <v>17</v>
      </c>
      <c r="N19" s="22">
        <v>1995</v>
      </c>
      <c r="O19" s="22">
        <v>75.5</v>
      </c>
      <c r="P19" s="22"/>
      <c r="Q19" s="22"/>
      <c r="R19" s="22"/>
      <c r="S19" s="22" t="s">
        <v>18</v>
      </c>
      <c r="T19" s="22" t="s">
        <v>17</v>
      </c>
      <c r="U19" s="22">
        <v>1988</v>
      </c>
      <c r="V19" s="22">
        <v>5.6683779999999997</v>
      </c>
      <c r="W19" s="22"/>
      <c r="X19" s="22"/>
      <c r="Y19" s="22"/>
      <c r="Z19" s="22"/>
    </row>
    <row r="20" spans="1:26" x14ac:dyDescent="0.35">
      <c r="A20" t="s">
        <v>7</v>
      </c>
      <c r="B20" t="s">
        <v>8</v>
      </c>
      <c r="C20" t="s">
        <v>9</v>
      </c>
      <c r="D20">
        <v>2002</v>
      </c>
      <c r="E20">
        <v>75.099999999999994</v>
      </c>
      <c r="F20" t="s">
        <v>10</v>
      </c>
      <c r="L20" s="22" t="s">
        <v>18</v>
      </c>
      <c r="M20" s="22" t="s">
        <v>17</v>
      </c>
      <c r="N20" s="22">
        <v>1996</v>
      </c>
      <c r="O20" s="22">
        <v>75.8</v>
      </c>
      <c r="P20" s="22"/>
      <c r="Q20" s="22"/>
      <c r="R20" s="22"/>
      <c r="S20" s="22" t="s">
        <v>18</v>
      </c>
      <c r="T20" s="22" t="s">
        <v>17</v>
      </c>
      <c r="U20" s="22">
        <v>1989</v>
      </c>
      <c r="V20" s="22">
        <v>6.2340403000000002</v>
      </c>
      <c r="W20" s="22"/>
      <c r="X20" s="22"/>
      <c r="Y20" s="22"/>
      <c r="Z20" s="22"/>
    </row>
    <row r="21" spans="1:26" x14ac:dyDescent="0.35">
      <c r="A21" t="s">
        <v>7</v>
      </c>
      <c r="B21" t="s">
        <v>8</v>
      </c>
      <c r="C21" t="s">
        <v>9</v>
      </c>
      <c r="D21">
        <v>2006</v>
      </c>
      <c r="E21">
        <v>76.8</v>
      </c>
      <c r="F21" t="s">
        <v>10</v>
      </c>
      <c r="L21" s="22" t="s">
        <v>18</v>
      </c>
      <c r="M21" s="22" t="s">
        <v>17</v>
      </c>
      <c r="N21" s="22">
        <v>1997</v>
      </c>
      <c r="O21" s="22">
        <v>76</v>
      </c>
      <c r="P21" s="22"/>
      <c r="Q21" s="22"/>
      <c r="R21" s="22"/>
      <c r="S21" s="22" t="s">
        <v>18</v>
      </c>
      <c r="T21" s="22" t="s">
        <v>17</v>
      </c>
      <c r="U21" s="22">
        <v>1990</v>
      </c>
      <c r="V21" s="22">
        <v>8.3750070000000001</v>
      </c>
      <c r="W21" s="22"/>
      <c r="X21" s="22"/>
      <c r="Y21" s="22"/>
      <c r="Z21" s="22"/>
    </row>
    <row r="22" spans="1:26" x14ac:dyDescent="0.35">
      <c r="A22" t="s">
        <v>7</v>
      </c>
      <c r="B22" t="s">
        <v>8</v>
      </c>
      <c r="C22" t="s">
        <v>9</v>
      </c>
      <c r="D22">
        <v>2011</v>
      </c>
      <c r="E22">
        <v>78.400000000000006</v>
      </c>
      <c r="F22" t="s">
        <v>10</v>
      </c>
      <c r="L22" s="22" t="s">
        <v>18</v>
      </c>
      <c r="M22" s="22" t="s">
        <v>17</v>
      </c>
      <c r="N22" s="22">
        <v>1998</v>
      </c>
      <c r="O22" s="22">
        <v>76.2</v>
      </c>
      <c r="P22" s="22"/>
      <c r="Q22" s="22"/>
      <c r="R22" s="22"/>
      <c r="S22" s="22" t="s">
        <v>18</v>
      </c>
      <c r="T22" s="22" t="s">
        <v>17</v>
      </c>
      <c r="U22" s="22">
        <v>1991</v>
      </c>
      <c r="V22" s="22">
        <v>1.3452989</v>
      </c>
      <c r="W22" s="22"/>
      <c r="X22" s="22"/>
      <c r="Y22" s="22"/>
      <c r="Z22" s="22"/>
    </row>
    <row r="23" spans="1:26" x14ac:dyDescent="0.35">
      <c r="A23" t="s">
        <v>7</v>
      </c>
      <c r="B23" t="s">
        <v>8</v>
      </c>
      <c r="C23" t="s">
        <v>9</v>
      </c>
      <c r="D23">
        <v>2016</v>
      </c>
      <c r="E23">
        <v>79.599999999999994</v>
      </c>
      <c r="F23" t="s">
        <v>10</v>
      </c>
      <c r="L23" s="22" t="s">
        <v>18</v>
      </c>
      <c r="M23" s="22" t="s">
        <v>17</v>
      </c>
      <c r="N23" s="22">
        <v>1999</v>
      </c>
      <c r="O23" s="22">
        <v>76.099999999999994</v>
      </c>
      <c r="P23" s="22"/>
      <c r="Q23" s="22"/>
      <c r="R23" s="22"/>
      <c r="S23" s="22" t="s">
        <v>18</v>
      </c>
      <c r="T23" s="22" t="s">
        <v>17</v>
      </c>
      <c r="U23" s="22">
        <v>1992</v>
      </c>
      <c r="V23" s="22">
        <v>2.6406073999999999</v>
      </c>
      <c r="W23" s="22"/>
      <c r="X23" s="22"/>
      <c r="Y23" s="22"/>
      <c r="Z23" s="22"/>
    </row>
    <row r="24" spans="1:26" x14ac:dyDescent="0.35">
      <c r="A24" t="s">
        <v>7</v>
      </c>
      <c r="B24" t="s">
        <v>8</v>
      </c>
      <c r="C24" t="s">
        <v>11</v>
      </c>
      <c r="D24">
        <v>1871</v>
      </c>
      <c r="E24">
        <v>50.9</v>
      </c>
      <c r="F24" t="s">
        <v>10</v>
      </c>
      <c r="L24" s="22" t="s">
        <v>18</v>
      </c>
      <c r="M24" s="22" t="s">
        <v>17</v>
      </c>
      <c r="N24" s="22">
        <v>2000</v>
      </c>
      <c r="O24" s="22">
        <v>76.599999999999994</v>
      </c>
      <c r="P24" s="22"/>
      <c r="Q24" s="22"/>
      <c r="R24" s="22"/>
      <c r="S24" s="22" t="s">
        <v>18</v>
      </c>
      <c r="T24" s="22" t="s">
        <v>17</v>
      </c>
      <c r="U24" s="22">
        <v>1993</v>
      </c>
      <c r="V24" s="22">
        <v>2.1805908999999999</v>
      </c>
      <c r="W24" s="22"/>
      <c r="X24" s="22"/>
      <c r="Y24" s="22"/>
      <c r="Z24" s="22"/>
    </row>
    <row r="25" spans="1:26" x14ac:dyDescent="0.35">
      <c r="A25" t="s">
        <v>7</v>
      </c>
      <c r="B25" t="s">
        <v>8</v>
      </c>
      <c r="C25" t="s">
        <v>11</v>
      </c>
      <c r="D25">
        <v>1882</v>
      </c>
      <c r="E25">
        <v>49.9</v>
      </c>
      <c r="F25" t="s">
        <v>10</v>
      </c>
      <c r="L25" s="22" t="s">
        <v>18</v>
      </c>
      <c r="M25" s="22" t="s">
        <v>17</v>
      </c>
      <c r="N25" s="22">
        <v>2001</v>
      </c>
      <c r="O25" s="22">
        <v>77.2</v>
      </c>
      <c r="P25" s="22"/>
      <c r="Q25" s="22"/>
      <c r="R25" s="22"/>
      <c r="S25" s="22" t="s">
        <v>18</v>
      </c>
      <c r="T25" s="22" t="s">
        <v>17</v>
      </c>
      <c r="U25" s="22">
        <v>1994</v>
      </c>
      <c r="V25" s="22">
        <v>5.3397712999999998</v>
      </c>
      <c r="W25" s="22"/>
      <c r="X25" s="22"/>
      <c r="Y25" s="22"/>
      <c r="Z25" s="22"/>
    </row>
    <row r="26" spans="1:26" x14ac:dyDescent="0.35">
      <c r="A26" t="s">
        <v>7</v>
      </c>
      <c r="B26" t="s">
        <v>8</v>
      </c>
      <c r="C26" t="s">
        <v>11</v>
      </c>
      <c r="D26">
        <v>1891</v>
      </c>
      <c r="E26">
        <v>49.2</v>
      </c>
      <c r="F26" t="s">
        <v>10</v>
      </c>
      <c r="L26" s="22" t="s">
        <v>18</v>
      </c>
      <c r="M26" s="22" t="s">
        <v>17</v>
      </c>
      <c r="N26" s="22">
        <v>2002</v>
      </c>
      <c r="O26" s="22">
        <v>77.7</v>
      </c>
      <c r="P26" s="22"/>
      <c r="Q26" s="22"/>
      <c r="R26" s="22"/>
      <c r="S26" s="22" t="s">
        <v>18</v>
      </c>
      <c r="T26" s="22" t="s">
        <v>17</v>
      </c>
      <c r="U26" s="22">
        <v>1995</v>
      </c>
      <c r="V26" s="22">
        <v>9.0737705000000002</v>
      </c>
      <c r="W26" s="22"/>
      <c r="X26" s="22"/>
      <c r="Y26" s="22"/>
      <c r="Z26" s="22"/>
    </row>
    <row r="27" spans="1:26" x14ac:dyDescent="0.35">
      <c r="A27" t="s">
        <v>7</v>
      </c>
      <c r="B27" t="s">
        <v>8</v>
      </c>
      <c r="C27" t="s">
        <v>11</v>
      </c>
      <c r="D27">
        <v>1901</v>
      </c>
      <c r="E27">
        <v>49.6</v>
      </c>
      <c r="F27" t="s">
        <v>10</v>
      </c>
      <c r="L27" s="22" t="s">
        <v>18</v>
      </c>
      <c r="M27" s="22" t="s">
        <v>17</v>
      </c>
      <c r="N27" s="22">
        <v>2003</v>
      </c>
      <c r="O27" s="22">
        <v>78.2</v>
      </c>
      <c r="P27" s="22"/>
      <c r="Q27" s="22"/>
      <c r="R27" s="22"/>
      <c r="S27" s="22" t="s">
        <v>18</v>
      </c>
      <c r="T27" s="22" t="s">
        <v>17</v>
      </c>
      <c r="U27" s="22">
        <v>1996</v>
      </c>
      <c r="V27" s="22">
        <v>6.5333129999999997</v>
      </c>
      <c r="W27" s="22"/>
      <c r="X27" s="22"/>
      <c r="Y27" s="22"/>
      <c r="Z27" s="22"/>
    </row>
    <row r="28" spans="1:26" x14ac:dyDescent="0.35">
      <c r="A28" t="s">
        <v>7</v>
      </c>
      <c r="B28" t="s">
        <v>8</v>
      </c>
      <c r="C28" t="s">
        <v>11</v>
      </c>
      <c r="D28">
        <v>1911</v>
      </c>
      <c r="E28">
        <v>54.1</v>
      </c>
      <c r="F28" t="s">
        <v>10</v>
      </c>
      <c r="L28" s="22" t="s">
        <v>18</v>
      </c>
      <c r="M28" s="22" t="s">
        <v>17</v>
      </c>
      <c r="N28" s="22">
        <v>2004</v>
      </c>
      <c r="O28" s="22">
        <v>78.599999999999994</v>
      </c>
      <c r="P28" s="22"/>
      <c r="Q28" s="22"/>
      <c r="R28" s="22"/>
      <c r="S28" s="22" t="s">
        <v>18</v>
      </c>
      <c r="T28" s="22" t="s">
        <v>17</v>
      </c>
      <c r="U28" s="22">
        <v>1997</v>
      </c>
      <c r="V28" s="22">
        <v>9.9139859999999995</v>
      </c>
      <c r="W28" s="22"/>
      <c r="X28" s="22"/>
      <c r="Y28" s="22"/>
      <c r="Z28" s="22"/>
    </row>
    <row r="29" spans="1:26" x14ac:dyDescent="0.35">
      <c r="A29" t="s">
        <v>7</v>
      </c>
      <c r="B29" t="s">
        <v>8</v>
      </c>
      <c r="C29" t="s">
        <v>11</v>
      </c>
      <c r="D29">
        <v>1926</v>
      </c>
      <c r="E29">
        <v>57.9</v>
      </c>
      <c r="F29" t="s">
        <v>10</v>
      </c>
      <c r="L29" s="22" t="s">
        <v>18</v>
      </c>
      <c r="M29" s="22" t="s">
        <v>17</v>
      </c>
      <c r="N29" s="22">
        <v>2005</v>
      </c>
      <c r="O29" s="22">
        <v>79</v>
      </c>
      <c r="P29" s="22"/>
      <c r="Q29" s="22"/>
      <c r="R29" s="22"/>
      <c r="S29" s="22" t="s">
        <v>18</v>
      </c>
      <c r="T29" s="22" t="s">
        <v>17</v>
      </c>
      <c r="U29" s="22">
        <v>1998</v>
      </c>
      <c r="V29" s="22">
        <v>7.6375045999999998</v>
      </c>
      <c r="W29" s="22"/>
      <c r="X29" s="22"/>
      <c r="Y29" s="22"/>
      <c r="Z29" s="22"/>
    </row>
    <row r="30" spans="1:26" x14ac:dyDescent="0.35">
      <c r="A30" t="s">
        <v>7</v>
      </c>
      <c r="B30" t="s">
        <v>8</v>
      </c>
      <c r="C30" t="s">
        <v>11</v>
      </c>
      <c r="D30">
        <v>1936</v>
      </c>
      <c r="E30">
        <v>59.6</v>
      </c>
      <c r="F30" t="s">
        <v>10</v>
      </c>
      <c r="L30" s="22" t="s">
        <v>18</v>
      </c>
      <c r="M30" s="22" t="s">
        <v>17</v>
      </c>
      <c r="N30" s="22">
        <v>2006</v>
      </c>
      <c r="O30" s="22">
        <v>79.3</v>
      </c>
      <c r="P30" s="22"/>
      <c r="Q30" s="22"/>
      <c r="R30" s="22"/>
      <c r="S30" s="22" t="s">
        <v>18</v>
      </c>
      <c r="T30" s="22" t="s">
        <v>17</v>
      </c>
      <c r="U30" s="22">
        <v>1999</v>
      </c>
      <c r="V30" s="22">
        <v>9.2908799999999996</v>
      </c>
      <c r="W30" s="22"/>
      <c r="X30" s="22"/>
      <c r="Y30" s="22"/>
      <c r="Z30" s="22"/>
    </row>
    <row r="31" spans="1:26" x14ac:dyDescent="0.35">
      <c r="A31" t="s">
        <v>7</v>
      </c>
      <c r="B31" t="s">
        <v>8</v>
      </c>
      <c r="C31" t="s">
        <v>11</v>
      </c>
      <c r="D31">
        <v>1941</v>
      </c>
      <c r="E31">
        <v>61</v>
      </c>
      <c r="F31" t="s">
        <v>10</v>
      </c>
      <c r="L31" s="22" t="s">
        <v>18</v>
      </c>
      <c r="M31" s="22" t="s">
        <v>17</v>
      </c>
      <c r="N31" s="22">
        <v>2007</v>
      </c>
      <c r="O31" s="22">
        <v>79.7</v>
      </c>
      <c r="P31" s="22"/>
      <c r="Q31" s="22"/>
      <c r="R31" s="22"/>
      <c r="S31" s="22" t="s">
        <v>18</v>
      </c>
      <c r="T31" s="22" t="s">
        <v>17</v>
      </c>
      <c r="U31" s="22">
        <v>2000</v>
      </c>
      <c r="V31" s="22">
        <v>7.9548063000000004</v>
      </c>
      <c r="W31" s="22"/>
      <c r="X31" s="22"/>
      <c r="Y31" s="22"/>
      <c r="Z31" s="22"/>
    </row>
    <row r="32" spans="1:26" x14ac:dyDescent="0.35">
      <c r="A32" t="s">
        <v>7</v>
      </c>
      <c r="B32" t="s">
        <v>8</v>
      </c>
      <c r="C32" t="s">
        <v>11</v>
      </c>
      <c r="D32">
        <v>1946</v>
      </c>
      <c r="E32">
        <v>62.4</v>
      </c>
      <c r="F32" t="s">
        <v>10</v>
      </c>
      <c r="L32" s="22" t="s">
        <v>18</v>
      </c>
      <c r="M32" s="22" t="s">
        <v>17</v>
      </c>
      <c r="N32" s="22">
        <v>2008</v>
      </c>
      <c r="O32" s="22">
        <v>80.2</v>
      </c>
      <c r="P32" s="22"/>
      <c r="Q32" s="22"/>
      <c r="R32" s="22"/>
      <c r="S32" s="22" t="s">
        <v>18</v>
      </c>
      <c r="T32" s="22" t="s">
        <v>17</v>
      </c>
      <c r="U32" s="22">
        <v>2001</v>
      </c>
      <c r="V32" s="22">
        <v>3.6424694</v>
      </c>
      <c r="W32" s="22"/>
      <c r="X32" s="22"/>
      <c r="Y32" s="22"/>
      <c r="Z32" s="22"/>
    </row>
    <row r="33" spans="1:26" x14ac:dyDescent="0.35">
      <c r="A33" t="s">
        <v>7</v>
      </c>
      <c r="B33" t="s">
        <v>8</v>
      </c>
      <c r="C33" t="s">
        <v>11</v>
      </c>
      <c r="D33">
        <v>1951</v>
      </c>
      <c r="E33">
        <v>67.099999999999994</v>
      </c>
      <c r="F33" t="s">
        <v>10</v>
      </c>
      <c r="L33" s="22" t="s">
        <v>18</v>
      </c>
      <c r="M33" s="22" t="s">
        <v>17</v>
      </c>
      <c r="N33" s="22">
        <v>2009</v>
      </c>
      <c r="O33" s="22">
        <v>80.2</v>
      </c>
      <c r="P33" s="22"/>
      <c r="Q33" s="22"/>
      <c r="R33" s="22"/>
      <c r="S33" s="22" t="s">
        <v>18</v>
      </c>
      <c r="T33" s="22" t="s">
        <v>17</v>
      </c>
      <c r="U33" s="22">
        <v>2002</v>
      </c>
      <c r="V33" s="22">
        <v>4.1297560000000004</v>
      </c>
      <c r="W33" s="22"/>
      <c r="X33" s="22"/>
      <c r="Y33" s="22"/>
      <c r="Z33" s="22"/>
    </row>
    <row r="34" spans="1:26" x14ac:dyDescent="0.35">
      <c r="A34" t="s">
        <v>7</v>
      </c>
      <c r="B34" t="s">
        <v>8</v>
      </c>
      <c r="C34" t="s">
        <v>11</v>
      </c>
      <c r="D34">
        <v>1961</v>
      </c>
      <c r="E34">
        <v>71.900000000000006</v>
      </c>
      <c r="F34" t="s">
        <v>10</v>
      </c>
      <c r="L34" s="22" t="s">
        <v>18</v>
      </c>
      <c r="M34" s="22" t="s">
        <v>17</v>
      </c>
      <c r="N34" s="22">
        <v>2010</v>
      </c>
      <c r="O34" s="22">
        <v>80.8</v>
      </c>
      <c r="P34" s="22"/>
      <c r="Q34" s="22"/>
      <c r="R34" s="22"/>
      <c r="S34" s="22" t="s">
        <v>18</v>
      </c>
      <c r="T34" s="22" t="s">
        <v>17</v>
      </c>
      <c r="U34" s="22">
        <v>2003</v>
      </c>
      <c r="V34" s="22">
        <v>1.3493866000000001</v>
      </c>
      <c r="W34" s="22"/>
      <c r="X34" s="22"/>
      <c r="Y34" s="22"/>
      <c r="Z34" s="22"/>
    </row>
    <row r="35" spans="1:26" x14ac:dyDescent="0.35">
      <c r="A35" t="s">
        <v>7</v>
      </c>
      <c r="B35" t="s">
        <v>8</v>
      </c>
      <c r="C35" t="s">
        <v>11</v>
      </c>
      <c r="D35">
        <v>1966</v>
      </c>
      <c r="E35">
        <v>72.900000000000006</v>
      </c>
      <c r="F35" t="s">
        <v>10</v>
      </c>
      <c r="L35" s="22" t="s">
        <v>18</v>
      </c>
      <c r="M35" s="22" t="s">
        <v>17</v>
      </c>
      <c r="N35" s="22">
        <v>2011</v>
      </c>
      <c r="O35" s="22">
        <v>80.900000000000006</v>
      </c>
      <c r="P35" s="22"/>
      <c r="Q35" s="22"/>
      <c r="R35" s="22"/>
      <c r="S35" s="22" t="s">
        <v>18</v>
      </c>
      <c r="T35" s="22" t="s">
        <v>17</v>
      </c>
      <c r="U35" s="22">
        <v>2004</v>
      </c>
      <c r="V35" s="22">
        <v>4.8534579999999998</v>
      </c>
      <c r="W35" s="22"/>
      <c r="X35" s="22"/>
      <c r="Y35" s="22"/>
      <c r="Z35" s="22"/>
    </row>
    <row r="36" spans="1:26" x14ac:dyDescent="0.35">
      <c r="A36" t="s">
        <v>7</v>
      </c>
      <c r="B36" t="s">
        <v>8</v>
      </c>
      <c r="C36" t="s">
        <v>11</v>
      </c>
      <c r="D36">
        <v>1971</v>
      </c>
      <c r="E36">
        <v>73.5</v>
      </c>
      <c r="F36" t="s">
        <v>10</v>
      </c>
      <c r="L36" s="22" t="s">
        <v>18</v>
      </c>
      <c r="M36" s="22" t="s">
        <v>17</v>
      </c>
      <c r="N36" s="22">
        <v>2012</v>
      </c>
      <c r="O36" s="22">
        <v>80.900000000000006</v>
      </c>
      <c r="P36" s="22"/>
      <c r="Q36" s="22"/>
      <c r="R36" s="22"/>
      <c r="S36" s="22" t="s">
        <v>18</v>
      </c>
      <c r="T36" s="22" t="s">
        <v>17</v>
      </c>
      <c r="U36" s="22">
        <v>2005</v>
      </c>
      <c r="V36" s="22">
        <v>3.460941</v>
      </c>
      <c r="W36" s="22"/>
      <c r="X36" s="22"/>
      <c r="Y36" s="22"/>
      <c r="Z36" s="22"/>
    </row>
    <row r="37" spans="1:26" x14ac:dyDescent="0.35">
      <c r="A37" t="s">
        <v>7</v>
      </c>
      <c r="B37" t="s">
        <v>8</v>
      </c>
      <c r="C37" t="s">
        <v>11</v>
      </c>
      <c r="D37">
        <v>1979</v>
      </c>
      <c r="E37">
        <v>75</v>
      </c>
      <c r="F37" t="s">
        <v>10</v>
      </c>
      <c r="L37" s="22" t="s">
        <v>18</v>
      </c>
      <c r="M37" s="22" t="s">
        <v>17</v>
      </c>
      <c r="N37" s="22">
        <v>2013</v>
      </c>
      <c r="O37" s="22">
        <v>81</v>
      </c>
      <c r="P37" s="22"/>
      <c r="Q37" s="22"/>
      <c r="R37" s="22"/>
      <c r="S37" s="22" t="s">
        <v>18</v>
      </c>
      <c r="T37" s="22" t="s">
        <v>17</v>
      </c>
      <c r="U37" s="22">
        <v>2006</v>
      </c>
      <c r="V37" s="22">
        <v>2.1951895000000001</v>
      </c>
      <c r="W37" s="22"/>
      <c r="X37" s="22"/>
      <c r="Y37" s="22"/>
      <c r="Z37" s="22"/>
    </row>
    <row r="38" spans="1:26" x14ac:dyDescent="0.35">
      <c r="A38" t="s">
        <v>7</v>
      </c>
      <c r="B38" t="s">
        <v>8</v>
      </c>
      <c r="C38" t="s">
        <v>11</v>
      </c>
      <c r="D38">
        <v>1981</v>
      </c>
      <c r="E38">
        <v>75.599999999999994</v>
      </c>
      <c r="F38" t="s">
        <v>10</v>
      </c>
      <c r="L38" s="22" t="s">
        <v>18</v>
      </c>
      <c r="M38" s="22" t="s">
        <v>17</v>
      </c>
      <c r="N38" s="22">
        <v>2014</v>
      </c>
      <c r="O38" s="22">
        <v>81.400000000000006</v>
      </c>
      <c r="P38" s="22"/>
      <c r="Q38" s="22"/>
      <c r="R38" s="22"/>
      <c r="S38" s="22" t="s">
        <v>18</v>
      </c>
      <c r="T38" s="22" t="s">
        <v>17</v>
      </c>
      <c r="U38" s="22">
        <v>2007</v>
      </c>
      <c r="V38" s="22">
        <v>2.309231</v>
      </c>
      <c r="W38" s="22"/>
      <c r="X38" s="22"/>
      <c r="Y38" s="22"/>
      <c r="Z38" s="22"/>
    </row>
    <row r="39" spans="1:26" x14ac:dyDescent="0.35">
      <c r="A39" t="s">
        <v>7</v>
      </c>
      <c r="B39" t="s">
        <v>8</v>
      </c>
      <c r="C39" t="s">
        <v>11</v>
      </c>
      <c r="D39">
        <v>1986</v>
      </c>
      <c r="E39">
        <v>76.7</v>
      </c>
      <c r="F39" t="s">
        <v>10</v>
      </c>
      <c r="L39" s="22" t="s">
        <v>18</v>
      </c>
      <c r="M39" s="22" t="s">
        <v>17</v>
      </c>
      <c r="N39" s="22">
        <v>2015</v>
      </c>
      <c r="O39" s="22">
        <v>81.5</v>
      </c>
      <c r="P39" s="22"/>
      <c r="Q39" s="22"/>
      <c r="R39" s="22"/>
      <c r="S39" s="22" t="s">
        <v>18</v>
      </c>
      <c r="T39" s="22" t="s">
        <v>17</v>
      </c>
      <c r="U39" s="22">
        <v>2008</v>
      </c>
      <c r="V39" s="22">
        <v>-6.4116460000000002</v>
      </c>
      <c r="W39" s="22"/>
      <c r="X39" s="22"/>
      <c r="Y39" s="22"/>
      <c r="Z39" s="22"/>
    </row>
    <row r="40" spans="1:26" x14ac:dyDescent="0.35">
      <c r="A40" t="s">
        <v>7</v>
      </c>
      <c r="B40" t="s">
        <v>8</v>
      </c>
      <c r="C40" t="s">
        <v>11</v>
      </c>
      <c r="D40">
        <v>1991</v>
      </c>
      <c r="E40">
        <v>77.900000000000006</v>
      </c>
      <c r="F40" t="s">
        <v>10</v>
      </c>
      <c r="L40" s="22" t="s">
        <v>18</v>
      </c>
      <c r="M40" s="22" t="s">
        <v>17</v>
      </c>
      <c r="N40" s="22">
        <v>2016</v>
      </c>
      <c r="O40" s="22">
        <v>81.7</v>
      </c>
      <c r="P40" s="22"/>
      <c r="Q40" s="22"/>
      <c r="R40" s="22"/>
      <c r="S40" s="22" t="s">
        <v>18</v>
      </c>
      <c r="T40" s="22" t="s">
        <v>17</v>
      </c>
      <c r="U40" s="22">
        <v>2009</v>
      </c>
      <c r="V40" s="22">
        <v>-6.0548114999999996</v>
      </c>
      <c r="W40" s="22"/>
      <c r="X40" s="22"/>
      <c r="Y40" s="22"/>
      <c r="Z40" s="22"/>
    </row>
    <row r="41" spans="1:26" x14ac:dyDescent="0.35">
      <c r="A41" t="s">
        <v>7</v>
      </c>
      <c r="B41" t="s">
        <v>8</v>
      </c>
      <c r="C41" t="s">
        <v>11</v>
      </c>
      <c r="D41">
        <v>1996</v>
      </c>
      <c r="E41">
        <v>78.5</v>
      </c>
      <c r="F41" t="s">
        <v>10</v>
      </c>
      <c r="L41" s="22" t="s">
        <v>18</v>
      </c>
      <c r="M41" s="22" t="s">
        <v>17</v>
      </c>
      <c r="N41" s="22">
        <v>2017</v>
      </c>
      <c r="O41" s="22">
        <v>82.2</v>
      </c>
      <c r="P41" s="22"/>
      <c r="Q41" s="22"/>
      <c r="R41" s="22"/>
      <c r="S41" s="22" t="s">
        <v>18</v>
      </c>
      <c r="T41" s="22" t="s">
        <v>17</v>
      </c>
      <c r="U41" s="22">
        <v>2010</v>
      </c>
      <c r="V41" s="22">
        <v>1.1304236999999999</v>
      </c>
      <c r="W41" s="22"/>
      <c r="X41" s="22"/>
      <c r="Y41" s="22"/>
      <c r="Z41" s="22"/>
    </row>
    <row r="42" spans="1:26" x14ac:dyDescent="0.35">
      <c r="A42" t="s">
        <v>7</v>
      </c>
      <c r="B42" t="s">
        <v>8</v>
      </c>
      <c r="C42" t="s">
        <v>11</v>
      </c>
      <c r="D42">
        <v>2002</v>
      </c>
      <c r="E42">
        <v>80.3</v>
      </c>
      <c r="F42" t="s">
        <v>10</v>
      </c>
      <c r="L42" s="22" t="s">
        <v>18</v>
      </c>
      <c r="M42" s="22" t="s">
        <v>17</v>
      </c>
      <c r="N42" s="22">
        <v>2018</v>
      </c>
      <c r="O42" s="22">
        <v>82.2</v>
      </c>
      <c r="P42" s="22"/>
      <c r="Q42" s="22"/>
      <c r="R42" s="22"/>
      <c r="S42" s="22" t="s">
        <v>18</v>
      </c>
      <c r="T42" s="22" t="s">
        <v>17</v>
      </c>
      <c r="U42" s="22">
        <v>2011</v>
      </c>
      <c r="V42" s="22">
        <v>0.39507892999999999</v>
      </c>
      <c r="W42" s="22"/>
      <c r="X42" s="22"/>
      <c r="Y42" s="22"/>
      <c r="Z42" s="22"/>
    </row>
    <row r="43" spans="1:26" x14ac:dyDescent="0.35">
      <c r="A43" t="s">
        <v>7</v>
      </c>
      <c r="B43" t="s">
        <v>8</v>
      </c>
      <c r="C43" t="s">
        <v>11</v>
      </c>
      <c r="D43">
        <v>2006</v>
      </c>
      <c r="E43">
        <v>81.599999999999994</v>
      </c>
      <c r="F43" t="s">
        <v>10</v>
      </c>
      <c r="L43" s="22" t="s">
        <v>18</v>
      </c>
      <c r="M43" s="22" t="s">
        <v>17</v>
      </c>
      <c r="N43" s="22">
        <v>2019</v>
      </c>
      <c r="O43" s="22">
        <v>82.8</v>
      </c>
      <c r="P43" s="22"/>
      <c r="Q43" s="22"/>
      <c r="R43" s="22"/>
      <c r="S43" s="22" t="s">
        <v>18</v>
      </c>
      <c r="T43" s="22" t="s">
        <v>17</v>
      </c>
      <c r="U43" s="22">
        <v>2012</v>
      </c>
      <c r="V43" s="22">
        <v>-0.42836585999999999</v>
      </c>
      <c r="W43" s="22"/>
      <c r="X43" s="22"/>
      <c r="Y43" s="22"/>
      <c r="Z43" s="22"/>
    </row>
    <row r="44" spans="1:26" x14ac:dyDescent="0.35">
      <c r="A44" t="s">
        <v>7</v>
      </c>
      <c r="B44" t="s">
        <v>8</v>
      </c>
      <c r="C44" t="s">
        <v>11</v>
      </c>
      <c r="D44">
        <v>2011</v>
      </c>
      <c r="E44">
        <v>82.8</v>
      </c>
      <c r="F44" t="s">
        <v>10</v>
      </c>
      <c r="L44" s="22" t="s">
        <v>18</v>
      </c>
      <c r="M44" s="22" t="s">
        <v>17</v>
      </c>
      <c r="N44" s="22">
        <v>2020</v>
      </c>
      <c r="O44" s="22">
        <v>82.6</v>
      </c>
      <c r="P44" s="22"/>
      <c r="Q44" s="22"/>
      <c r="R44" s="22"/>
      <c r="S44" s="22" t="s">
        <v>18</v>
      </c>
      <c r="T44" s="22" t="s">
        <v>17</v>
      </c>
      <c r="U44" s="22">
        <v>2013</v>
      </c>
      <c r="V44" s="22">
        <v>0.59460557000000003</v>
      </c>
      <c r="W44" s="22"/>
      <c r="X44" s="22"/>
      <c r="Y44" s="22"/>
      <c r="Z44" s="22"/>
    </row>
    <row r="45" spans="1:26" x14ac:dyDescent="0.35">
      <c r="A45" t="s">
        <v>7</v>
      </c>
      <c r="B45" t="s">
        <v>8</v>
      </c>
      <c r="C45" t="s">
        <v>11</v>
      </c>
      <c r="D45">
        <v>2016</v>
      </c>
      <c r="E45">
        <v>83.4</v>
      </c>
      <c r="F45" t="s">
        <v>10</v>
      </c>
      <c r="L45" s="22" t="s">
        <v>18</v>
      </c>
      <c r="M45" s="22" t="s">
        <v>17</v>
      </c>
      <c r="N45" s="22">
        <v>2021</v>
      </c>
      <c r="O45" s="22">
        <v>82.4</v>
      </c>
      <c r="P45" s="22"/>
      <c r="Q45" s="22"/>
      <c r="R45" s="22"/>
      <c r="S45" s="22" t="s">
        <v>18</v>
      </c>
      <c r="T45" s="22" t="s">
        <v>17</v>
      </c>
      <c r="U45" s="22">
        <v>2014</v>
      </c>
      <c r="V45" s="22">
        <v>7.8580183999999997</v>
      </c>
      <c r="W45" s="22"/>
      <c r="X45" s="22"/>
      <c r="Y45" s="22"/>
      <c r="Z45" s="22"/>
    </row>
    <row r="46" spans="1:26" x14ac:dyDescent="0.35">
      <c r="A46" t="s">
        <v>7</v>
      </c>
      <c r="B46" t="s">
        <v>12</v>
      </c>
      <c r="C46" t="s">
        <v>9</v>
      </c>
      <c r="D46">
        <v>1871</v>
      </c>
      <c r="E46">
        <v>11.1</v>
      </c>
      <c r="F46" t="s">
        <v>10</v>
      </c>
      <c r="L46" s="22"/>
      <c r="M46" s="22"/>
      <c r="N46" s="22"/>
      <c r="O46" s="22"/>
      <c r="P46" s="22"/>
      <c r="Q46" s="22"/>
      <c r="R46" s="22"/>
      <c r="S46" s="22" t="s">
        <v>18</v>
      </c>
      <c r="T46" s="22" t="s">
        <v>17</v>
      </c>
      <c r="U46" s="22">
        <v>2015</v>
      </c>
      <c r="V46" s="22">
        <v>23.200869999999998</v>
      </c>
      <c r="W46" s="22"/>
      <c r="X46" s="22"/>
      <c r="Y46" s="22"/>
      <c r="Z46" s="22"/>
    </row>
    <row r="47" spans="1:26" x14ac:dyDescent="0.35">
      <c r="A47" t="s">
        <v>7</v>
      </c>
      <c r="B47" t="s">
        <v>12</v>
      </c>
      <c r="C47" t="s">
        <v>9</v>
      </c>
      <c r="D47">
        <v>1882</v>
      </c>
      <c r="E47">
        <v>10.8</v>
      </c>
      <c r="F47" t="s">
        <v>10</v>
      </c>
      <c r="L47" s="22"/>
      <c r="M47" s="22"/>
      <c r="N47" s="22"/>
      <c r="O47" s="22"/>
      <c r="P47" s="22"/>
      <c r="Q47" s="22"/>
      <c r="R47" s="22"/>
      <c r="S47" s="22" t="s">
        <v>18</v>
      </c>
      <c r="T47" s="22" t="s">
        <v>17</v>
      </c>
      <c r="U47" s="22">
        <v>2016</v>
      </c>
      <c r="V47" s="22">
        <v>0.8616431</v>
      </c>
      <c r="W47" s="22"/>
      <c r="X47" s="22"/>
      <c r="Y47" s="22"/>
      <c r="Z47" s="22"/>
    </row>
    <row r="48" spans="1:26" x14ac:dyDescent="0.35">
      <c r="A48" t="s">
        <v>7</v>
      </c>
      <c r="B48" t="s">
        <v>12</v>
      </c>
      <c r="C48" t="s">
        <v>9</v>
      </c>
      <c r="D48">
        <v>1891</v>
      </c>
      <c r="E48">
        <v>10.5</v>
      </c>
      <c r="F48" t="s">
        <v>10</v>
      </c>
      <c r="L48" s="22"/>
      <c r="M48" s="22"/>
      <c r="N48" s="22"/>
      <c r="O48" s="22"/>
      <c r="P48" s="22"/>
      <c r="Q48" s="22"/>
      <c r="R48" s="22"/>
      <c r="S48" s="22" t="s">
        <v>18</v>
      </c>
      <c r="T48" s="22" t="s">
        <v>17</v>
      </c>
      <c r="U48" s="22">
        <v>2017</v>
      </c>
      <c r="V48" s="22">
        <v>7.8250640000000002</v>
      </c>
      <c r="W48" s="22"/>
      <c r="X48" s="22"/>
      <c r="Y48" s="22"/>
      <c r="Z48" s="22"/>
    </row>
    <row r="49" spans="1:26" x14ac:dyDescent="0.35">
      <c r="A49" t="s">
        <v>7</v>
      </c>
      <c r="B49" t="s">
        <v>12</v>
      </c>
      <c r="C49" t="s">
        <v>9</v>
      </c>
      <c r="D49">
        <v>1901</v>
      </c>
      <c r="E49">
        <v>10.8</v>
      </c>
      <c r="F49" t="s">
        <v>10</v>
      </c>
      <c r="L49" s="22"/>
      <c r="M49" s="22"/>
      <c r="N49" s="22"/>
      <c r="O49" s="22"/>
      <c r="P49" s="22"/>
      <c r="Q49" s="22"/>
      <c r="R49" s="22"/>
      <c r="S49" s="22" t="s">
        <v>18</v>
      </c>
      <c r="T49" s="22" t="s">
        <v>17</v>
      </c>
      <c r="U49" s="22">
        <v>2018</v>
      </c>
      <c r="V49" s="22">
        <v>7.1913147000000004</v>
      </c>
      <c r="W49" s="22"/>
      <c r="X49" s="22"/>
      <c r="Y49" s="22"/>
      <c r="Z49" s="22"/>
    </row>
    <row r="50" spans="1:26" x14ac:dyDescent="0.35">
      <c r="A50" t="s">
        <v>7</v>
      </c>
      <c r="B50" t="s">
        <v>12</v>
      </c>
      <c r="C50" t="s">
        <v>9</v>
      </c>
      <c r="D50">
        <v>1911</v>
      </c>
      <c r="E50">
        <v>13</v>
      </c>
      <c r="F50" t="s">
        <v>10</v>
      </c>
      <c r="L50" s="22"/>
      <c r="M50" s="22"/>
      <c r="N50" s="22"/>
      <c r="O50" s="22"/>
      <c r="P50" s="22"/>
      <c r="Q50" s="22"/>
      <c r="R50" s="22"/>
      <c r="S50" s="22" t="s">
        <v>18</v>
      </c>
      <c r="T50" s="22" t="s">
        <v>17</v>
      </c>
      <c r="U50" s="22">
        <v>2019</v>
      </c>
      <c r="V50" s="22">
        <v>4.0087146999999996</v>
      </c>
      <c r="W50" s="22"/>
      <c r="X50" s="22"/>
      <c r="Y50" s="22"/>
      <c r="Z50" s="22"/>
    </row>
    <row r="51" spans="1:26" x14ac:dyDescent="0.35">
      <c r="A51" t="s">
        <v>7</v>
      </c>
      <c r="B51" t="s">
        <v>12</v>
      </c>
      <c r="C51" t="s">
        <v>9</v>
      </c>
      <c r="D51">
        <v>1926</v>
      </c>
      <c r="E51">
        <v>12.8</v>
      </c>
      <c r="F51" t="s">
        <v>10</v>
      </c>
      <c r="L51" s="22"/>
      <c r="M51" s="22"/>
      <c r="N51" s="22"/>
      <c r="O51" s="22"/>
      <c r="P51" s="22"/>
      <c r="Q51" s="22"/>
      <c r="R51" s="22"/>
      <c r="S51" s="22" t="s">
        <v>18</v>
      </c>
      <c r="T51" s="22" t="s">
        <v>17</v>
      </c>
      <c r="U51" s="22">
        <v>2020</v>
      </c>
      <c r="V51" s="22">
        <v>5.0973854000000003</v>
      </c>
      <c r="W51" s="22"/>
      <c r="X51" s="22"/>
      <c r="Y51" s="22"/>
      <c r="Z51" s="22"/>
    </row>
    <row r="52" spans="1:26" x14ac:dyDescent="0.35">
      <c r="A52" t="s">
        <v>7</v>
      </c>
      <c r="B52" t="s">
        <v>12</v>
      </c>
      <c r="C52" t="s">
        <v>9</v>
      </c>
      <c r="D52">
        <v>1936</v>
      </c>
      <c r="E52">
        <v>12.5</v>
      </c>
      <c r="F52" t="s">
        <v>10</v>
      </c>
      <c r="L52" s="22"/>
      <c r="M52" s="22"/>
      <c r="N52" s="22"/>
      <c r="O52" s="22"/>
      <c r="P52" s="22"/>
      <c r="Q52" s="22"/>
      <c r="R52" s="22"/>
      <c r="S52" s="22" t="s">
        <v>18</v>
      </c>
      <c r="T52" s="22" t="s">
        <v>17</v>
      </c>
      <c r="U52" s="22">
        <v>2021</v>
      </c>
      <c r="V52" s="22">
        <v>12.509883</v>
      </c>
      <c r="W52" s="22"/>
      <c r="X52" s="22"/>
      <c r="Y52" s="22"/>
      <c r="Z52" s="22"/>
    </row>
    <row r="53" spans="1:26" x14ac:dyDescent="0.35">
      <c r="A53" t="s">
        <v>7</v>
      </c>
      <c r="B53" t="s">
        <v>12</v>
      </c>
      <c r="C53" t="s">
        <v>9</v>
      </c>
      <c r="D53">
        <v>1941</v>
      </c>
      <c r="E53">
        <v>12.3</v>
      </c>
      <c r="F53" t="s">
        <v>10</v>
      </c>
    </row>
    <row r="54" spans="1:26" x14ac:dyDescent="0.35">
      <c r="A54" t="s">
        <v>7</v>
      </c>
      <c r="B54" t="s">
        <v>12</v>
      </c>
      <c r="C54" t="s">
        <v>9</v>
      </c>
      <c r="D54">
        <v>1946</v>
      </c>
      <c r="E54">
        <v>12</v>
      </c>
      <c r="F54" t="s">
        <v>10</v>
      </c>
    </row>
    <row r="55" spans="1:26" x14ac:dyDescent="0.35">
      <c r="A55" t="s">
        <v>7</v>
      </c>
      <c r="B55" t="s">
        <v>12</v>
      </c>
      <c r="C55" t="s">
        <v>9</v>
      </c>
      <c r="D55">
        <v>1951</v>
      </c>
      <c r="E55">
        <v>12.1</v>
      </c>
      <c r="F55" t="s">
        <v>10</v>
      </c>
    </row>
    <row r="56" spans="1:26" x14ac:dyDescent="0.35">
      <c r="A56" t="s">
        <v>7</v>
      </c>
      <c r="B56" t="s">
        <v>12</v>
      </c>
      <c r="C56" t="s">
        <v>9</v>
      </c>
      <c r="D56">
        <v>1961</v>
      </c>
      <c r="E56">
        <v>12.6</v>
      </c>
      <c r="F56" t="s">
        <v>10</v>
      </c>
    </row>
    <row r="57" spans="1:26" x14ac:dyDescent="0.35">
      <c r="A57" t="s">
        <v>7</v>
      </c>
      <c r="B57" t="s">
        <v>12</v>
      </c>
      <c r="C57" t="s">
        <v>9</v>
      </c>
      <c r="D57">
        <v>1966</v>
      </c>
      <c r="E57">
        <v>12.4</v>
      </c>
      <c r="F57" t="s">
        <v>10</v>
      </c>
    </row>
    <row r="58" spans="1:26" x14ac:dyDescent="0.35">
      <c r="A58" t="s">
        <v>7</v>
      </c>
      <c r="B58" t="s">
        <v>12</v>
      </c>
      <c r="C58" t="s">
        <v>9</v>
      </c>
      <c r="D58">
        <v>1971</v>
      </c>
      <c r="E58">
        <v>12.4</v>
      </c>
      <c r="F58" t="s">
        <v>10</v>
      </c>
    </row>
    <row r="59" spans="1:26" x14ac:dyDescent="0.35">
      <c r="A59" t="s">
        <v>7</v>
      </c>
      <c r="B59" t="s">
        <v>12</v>
      </c>
      <c r="C59" t="s">
        <v>9</v>
      </c>
      <c r="D59">
        <v>1979</v>
      </c>
      <c r="E59">
        <v>12.4</v>
      </c>
      <c r="F59" t="s">
        <v>10</v>
      </c>
    </row>
    <row r="60" spans="1:26" x14ac:dyDescent="0.35">
      <c r="A60" t="s">
        <v>7</v>
      </c>
      <c r="B60" t="s">
        <v>12</v>
      </c>
      <c r="C60" t="s">
        <v>9</v>
      </c>
      <c r="D60">
        <v>1981</v>
      </c>
      <c r="E60">
        <v>12.6</v>
      </c>
      <c r="F60" t="s">
        <v>10</v>
      </c>
    </row>
    <row r="61" spans="1:26" x14ac:dyDescent="0.35">
      <c r="A61" t="s">
        <v>7</v>
      </c>
      <c r="B61" t="s">
        <v>12</v>
      </c>
      <c r="C61" t="s">
        <v>9</v>
      </c>
      <c r="D61">
        <v>1986</v>
      </c>
      <c r="E61">
        <v>12.6</v>
      </c>
      <c r="F61" t="s">
        <v>10</v>
      </c>
    </row>
    <row r="62" spans="1:26" x14ac:dyDescent="0.35">
      <c r="A62" t="s">
        <v>7</v>
      </c>
      <c r="B62" t="s">
        <v>12</v>
      </c>
      <c r="C62" t="s">
        <v>9</v>
      </c>
      <c r="D62">
        <v>1991</v>
      </c>
      <c r="E62">
        <v>13.4</v>
      </c>
      <c r="F62" t="s">
        <v>10</v>
      </c>
    </row>
    <row r="63" spans="1:26" x14ac:dyDescent="0.35">
      <c r="A63" t="s">
        <v>7</v>
      </c>
      <c r="B63" t="s">
        <v>12</v>
      </c>
      <c r="C63" t="s">
        <v>9</v>
      </c>
      <c r="D63">
        <v>1996</v>
      </c>
      <c r="E63">
        <v>13.8</v>
      </c>
      <c r="F63" t="s">
        <v>10</v>
      </c>
    </row>
    <row r="64" spans="1:26" x14ac:dyDescent="0.35">
      <c r="A64" t="s">
        <v>7</v>
      </c>
      <c r="B64" t="s">
        <v>12</v>
      </c>
      <c r="C64" t="s">
        <v>9</v>
      </c>
      <c r="D64">
        <v>2002</v>
      </c>
      <c r="E64">
        <v>15.4</v>
      </c>
      <c r="F64" t="s">
        <v>10</v>
      </c>
    </row>
    <row r="65" spans="1:6" x14ac:dyDescent="0.35">
      <c r="A65" t="s">
        <v>7</v>
      </c>
      <c r="B65" t="s">
        <v>12</v>
      </c>
      <c r="C65" t="s">
        <v>9</v>
      </c>
      <c r="D65">
        <v>2006</v>
      </c>
      <c r="E65">
        <v>16.600000000000001</v>
      </c>
      <c r="F65" t="s">
        <v>10</v>
      </c>
    </row>
    <row r="66" spans="1:6" x14ac:dyDescent="0.35">
      <c r="A66" t="s">
        <v>7</v>
      </c>
      <c r="B66" t="s">
        <v>12</v>
      </c>
      <c r="C66" t="s">
        <v>9</v>
      </c>
      <c r="D66">
        <v>2011</v>
      </c>
      <c r="E66">
        <v>17.7</v>
      </c>
      <c r="F66" t="s">
        <v>10</v>
      </c>
    </row>
    <row r="67" spans="1:6" x14ac:dyDescent="0.35">
      <c r="A67" t="s">
        <v>7</v>
      </c>
      <c r="B67" t="s">
        <v>12</v>
      </c>
      <c r="C67" t="s">
        <v>9</v>
      </c>
      <c r="D67">
        <v>2016</v>
      </c>
      <c r="E67">
        <v>18.3</v>
      </c>
      <c r="F67" t="s">
        <v>10</v>
      </c>
    </row>
    <row r="68" spans="1:6" x14ac:dyDescent="0.35">
      <c r="A68" t="s">
        <v>7</v>
      </c>
      <c r="B68" t="s">
        <v>12</v>
      </c>
      <c r="C68" t="s">
        <v>11</v>
      </c>
      <c r="D68">
        <v>1871</v>
      </c>
      <c r="E68">
        <v>11.2</v>
      </c>
      <c r="F68" t="s">
        <v>10</v>
      </c>
    </row>
    <row r="69" spans="1:6" x14ac:dyDescent="0.35">
      <c r="A69" t="s">
        <v>7</v>
      </c>
      <c r="B69" t="s">
        <v>12</v>
      </c>
      <c r="C69" t="s">
        <v>11</v>
      </c>
      <c r="D69">
        <v>1882</v>
      </c>
      <c r="E69">
        <v>10.7</v>
      </c>
      <c r="F69" t="s">
        <v>10</v>
      </c>
    </row>
    <row r="70" spans="1:6" x14ac:dyDescent="0.35">
      <c r="A70" t="s">
        <v>7</v>
      </c>
      <c r="B70" t="s">
        <v>12</v>
      </c>
      <c r="C70" t="s">
        <v>11</v>
      </c>
      <c r="D70">
        <v>1891</v>
      </c>
      <c r="E70">
        <v>10.3</v>
      </c>
      <c r="F70" t="s">
        <v>10</v>
      </c>
    </row>
    <row r="71" spans="1:6" x14ac:dyDescent="0.35">
      <c r="A71" t="s">
        <v>7</v>
      </c>
      <c r="B71" t="s">
        <v>12</v>
      </c>
      <c r="C71" t="s">
        <v>11</v>
      </c>
      <c r="D71">
        <v>1901</v>
      </c>
      <c r="E71">
        <v>10.6</v>
      </c>
      <c r="F71" t="s">
        <v>10</v>
      </c>
    </row>
    <row r="72" spans="1:6" x14ac:dyDescent="0.35">
      <c r="A72" t="s">
        <v>7</v>
      </c>
      <c r="B72" t="s">
        <v>12</v>
      </c>
      <c r="C72" t="s">
        <v>11</v>
      </c>
      <c r="D72">
        <v>1911</v>
      </c>
      <c r="E72">
        <v>13.4</v>
      </c>
      <c r="F72" t="s">
        <v>10</v>
      </c>
    </row>
    <row r="73" spans="1:6" x14ac:dyDescent="0.35">
      <c r="A73" t="s">
        <v>7</v>
      </c>
      <c r="B73" t="s">
        <v>12</v>
      </c>
      <c r="C73" t="s">
        <v>11</v>
      </c>
      <c r="D73">
        <v>1926</v>
      </c>
      <c r="E73">
        <v>13.4</v>
      </c>
      <c r="F73" t="s">
        <v>10</v>
      </c>
    </row>
    <row r="74" spans="1:6" x14ac:dyDescent="0.35">
      <c r="A74" t="s">
        <v>7</v>
      </c>
      <c r="B74" t="s">
        <v>12</v>
      </c>
      <c r="C74" t="s">
        <v>11</v>
      </c>
      <c r="D74">
        <v>1936</v>
      </c>
      <c r="E74">
        <v>13.1</v>
      </c>
      <c r="F74" t="s">
        <v>10</v>
      </c>
    </row>
    <row r="75" spans="1:6" x14ac:dyDescent="0.35">
      <c r="A75" t="s">
        <v>7</v>
      </c>
      <c r="B75" t="s">
        <v>12</v>
      </c>
      <c r="C75" t="s">
        <v>11</v>
      </c>
      <c r="D75">
        <v>1941</v>
      </c>
      <c r="E75">
        <v>13.2</v>
      </c>
      <c r="F75" t="s">
        <v>10</v>
      </c>
    </row>
    <row r="76" spans="1:6" x14ac:dyDescent="0.35">
      <c r="A76" t="s">
        <v>7</v>
      </c>
      <c r="B76" t="s">
        <v>12</v>
      </c>
      <c r="C76" t="s">
        <v>11</v>
      </c>
      <c r="D76">
        <v>1946</v>
      </c>
      <c r="E76">
        <v>13.1</v>
      </c>
      <c r="F76" t="s">
        <v>10</v>
      </c>
    </row>
    <row r="77" spans="1:6" x14ac:dyDescent="0.35">
      <c r="A77" t="s">
        <v>7</v>
      </c>
      <c r="B77" t="s">
        <v>12</v>
      </c>
      <c r="C77" t="s">
        <v>11</v>
      </c>
      <c r="D77">
        <v>1951</v>
      </c>
      <c r="E77">
        <v>13.3</v>
      </c>
      <c r="F77" t="s">
        <v>10</v>
      </c>
    </row>
    <row r="78" spans="1:6" x14ac:dyDescent="0.35">
      <c r="A78" t="s">
        <v>7</v>
      </c>
      <c r="B78" t="s">
        <v>12</v>
      </c>
      <c r="C78" t="s">
        <v>11</v>
      </c>
      <c r="D78">
        <v>1961</v>
      </c>
      <c r="E78">
        <v>14.4</v>
      </c>
      <c r="F78" t="s">
        <v>10</v>
      </c>
    </row>
    <row r="79" spans="1:6" x14ac:dyDescent="0.35">
      <c r="A79" t="s">
        <v>7</v>
      </c>
      <c r="B79" t="s">
        <v>12</v>
      </c>
      <c r="C79" t="s">
        <v>11</v>
      </c>
      <c r="D79">
        <v>1966</v>
      </c>
      <c r="E79">
        <v>14.7</v>
      </c>
      <c r="F79" t="s">
        <v>10</v>
      </c>
    </row>
    <row r="80" spans="1:6" x14ac:dyDescent="0.35">
      <c r="A80" t="s">
        <v>7</v>
      </c>
      <c r="B80" t="s">
        <v>12</v>
      </c>
      <c r="C80" t="s">
        <v>11</v>
      </c>
      <c r="D80">
        <v>1971</v>
      </c>
      <c r="E80">
        <v>15</v>
      </c>
      <c r="F80" t="s">
        <v>10</v>
      </c>
    </row>
    <row r="81" spans="1:6" x14ac:dyDescent="0.35">
      <c r="A81" t="s">
        <v>7</v>
      </c>
      <c r="B81" t="s">
        <v>12</v>
      </c>
      <c r="C81" t="s">
        <v>11</v>
      </c>
      <c r="D81">
        <v>1979</v>
      </c>
      <c r="E81">
        <v>15.4</v>
      </c>
      <c r="F81" t="s">
        <v>10</v>
      </c>
    </row>
    <row r="82" spans="1:6" x14ac:dyDescent="0.35">
      <c r="A82" t="s">
        <v>7</v>
      </c>
      <c r="B82" t="s">
        <v>12</v>
      </c>
      <c r="C82" t="s">
        <v>11</v>
      </c>
      <c r="D82">
        <v>1981</v>
      </c>
      <c r="E82">
        <v>15.7</v>
      </c>
      <c r="F82" t="s">
        <v>10</v>
      </c>
    </row>
    <row r="83" spans="1:6" x14ac:dyDescent="0.35">
      <c r="A83" t="s">
        <v>7</v>
      </c>
      <c r="B83" t="s">
        <v>12</v>
      </c>
      <c r="C83" t="s">
        <v>11</v>
      </c>
      <c r="D83">
        <v>1986</v>
      </c>
      <c r="E83">
        <v>16.2</v>
      </c>
      <c r="F83" t="s">
        <v>10</v>
      </c>
    </row>
    <row r="84" spans="1:6" x14ac:dyDescent="0.35">
      <c r="A84" t="s">
        <v>7</v>
      </c>
      <c r="B84" t="s">
        <v>12</v>
      </c>
      <c r="C84" t="s">
        <v>11</v>
      </c>
      <c r="D84">
        <v>1991</v>
      </c>
      <c r="E84">
        <v>17.100000000000001</v>
      </c>
      <c r="F84" t="s">
        <v>10</v>
      </c>
    </row>
    <row r="85" spans="1:6" x14ac:dyDescent="0.35">
      <c r="A85" t="s">
        <v>7</v>
      </c>
      <c r="B85" t="s">
        <v>12</v>
      </c>
      <c r="C85" t="s">
        <v>11</v>
      </c>
      <c r="D85">
        <v>1996</v>
      </c>
      <c r="E85">
        <v>17.399999999999999</v>
      </c>
      <c r="F85" t="s">
        <v>10</v>
      </c>
    </row>
    <row r="86" spans="1:6" x14ac:dyDescent="0.35">
      <c r="A86" t="s">
        <v>7</v>
      </c>
      <c r="B86" t="s">
        <v>12</v>
      </c>
      <c r="C86" t="s">
        <v>11</v>
      </c>
      <c r="D86">
        <v>2002</v>
      </c>
      <c r="E86">
        <v>18.7</v>
      </c>
      <c r="F86" t="s">
        <v>10</v>
      </c>
    </row>
    <row r="87" spans="1:6" x14ac:dyDescent="0.35">
      <c r="A87" t="s">
        <v>7</v>
      </c>
      <c r="B87" t="s">
        <v>12</v>
      </c>
      <c r="C87" t="s">
        <v>11</v>
      </c>
      <c r="D87">
        <v>2006</v>
      </c>
      <c r="E87">
        <v>19.8</v>
      </c>
      <c r="F87" t="s">
        <v>10</v>
      </c>
    </row>
    <row r="88" spans="1:6" x14ac:dyDescent="0.35">
      <c r="A88" t="s">
        <v>7</v>
      </c>
      <c r="B88" t="s">
        <v>12</v>
      </c>
      <c r="C88" t="s">
        <v>11</v>
      </c>
      <c r="D88">
        <v>2011</v>
      </c>
      <c r="E88">
        <v>20.6</v>
      </c>
      <c r="F88" t="s">
        <v>10</v>
      </c>
    </row>
    <row r="89" spans="1:6" x14ac:dyDescent="0.35">
      <c r="A89" t="s">
        <v>7</v>
      </c>
      <c r="B89" t="s">
        <v>12</v>
      </c>
      <c r="C89" t="s">
        <v>11</v>
      </c>
      <c r="D89">
        <v>2016</v>
      </c>
      <c r="E89">
        <v>21</v>
      </c>
      <c r="F89" t="s">
        <v>10</v>
      </c>
    </row>
    <row r="90" spans="1:6" x14ac:dyDescent="0.35">
      <c r="A90" t="s">
        <v>7</v>
      </c>
      <c r="B90" t="s">
        <v>14</v>
      </c>
      <c r="C90" t="s">
        <v>9</v>
      </c>
      <c r="D90">
        <v>1871</v>
      </c>
      <c r="E90">
        <v>6.5</v>
      </c>
      <c r="F90" t="s">
        <v>10</v>
      </c>
    </row>
    <row r="91" spans="1:6" x14ac:dyDescent="0.35">
      <c r="A91" t="s">
        <v>7</v>
      </c>
      <c r="B91" t="s">
        <v>14</v>
      </c>
      <c r="C91" t="s">
        <v>9</v>
      </c>
      <c r="D91">
        <v>1882</v>
      </c>
      <c r="E91">
        <v>6.3</v>
      </c>
      <c r="F91" t="s">
        <v>10</v>
      </c>
    </row>
    <row r="92" spans="1:6" x14ac:dyDescent="0.35">
      <c r="A92" t="s">
        <v>7</v>
      </c>
      <c r="B92" t="s">
        <v>14</v>
      </c>
      <c r="C92" t="s">
        <v>9</v>
      </c>
      <c r="D92">
        <v>1891</v>
      </c>
      <c r="E92">
        <v>5.8</v>
      </c>
      <c r="F92" t="s">
        <v>10</v>
      </c>
    </row>
    <row r="93" spans="1:6" x14ac:dyDescent="0.35">
      <c r="A93" t="s">
        <v>7</v>
      </c>
      <c r="B93" t="s">
        <v>14</v>
      </c>
      <c r="C93" t="s">
        <v>9</v>
      </c>
      <c r="D93">
        <v>1901</v>
      </c>
      <c r="E93">
        <v>5.8</v>
      </c>
      <c r="F93" t="s">
        <v>10</v>
      </c>
    </row>
    <row r="94" spans="1:6" x14ac:dyDescent="0.35">
      <c r="A94" t="s">
        <v>7</v>
      </c>
      <c r="B94" t="s">
        <v>14</v>
      </c>
      <c r="C94" t="s">
        <v>9</v>
      </c>
      <c r="D94">
        <v>1911</v>
      </c>
      <c r="E94">
        <v>8</v>
      </c>
      <c r="F94" t="s">
        <v>10</v>
      </c>
    </row>
    <row r="95" spans="1:6" x14ac:dyDescent="0.35">
      <c r="A95" t="s">
        <v>7</v>
      </c>
      <c r="B95" t="s">
        <v>14</v>
      </c>
      <c r="C95" t="s">
        <v>9</v>
      </c>
      <c r="D95">
        <v>1926</v>
      </c>
      <c r="E95">
        <v>7.7</v>
      </c>
      <c r="F95" t="s">
        <v>10</v>
      </c>
    </row>
    <row r="96" spans="1:6" x14ac:dyDescent="0.35">
      <c r="A96" t="s">
        <v>7</v>
      </c>
      <c r="B96" t="s">
        <v>14</v>
      </c>
      <c r="C96" t="s">
        <v>9</v>
      </c>
      <c r="D96">
        <v>1936</v>
      </c>
      <c r="E96">
        <v>7.9</v>
      </c>
      <c r="F96" t="s">
        <v>10</v>
      </c>
    </row>
    <row r="97" spans="1:6" x14ac:dyDescent="0.35">
      <c r="A97" t="s">
        <v>7</v>
      </c>
      <c r="B97" t="s">
        <v>14</v>
      </c>
      <c r="C97" t="s">
        <v>9</v>
      </c>
      <c r="D97">
        <v>1941</v>
      </c>
      <c r="E97">
        <v>7.3</v>
      </c>
      <c r="F97" t="s">
        <v>10</v>
      </c>
    </row>
    <row r="98" spans="1:6" x14ac:dyDescent="0.35">
      <c r="A98" t="s">
        <v>7</v>
      </c>
      <c r="B98" t="s">
        <v>14</v>
      </c>
      <c r="C98" t="s">
        <v>9</v>
      </c>
      <c r="D98">
        <v>1946</v>
      </c>
      <c r="E98">
        <v>6.9</v>
      </c>
      <c r="F98" t="s">
        <v>10</v>
      </c>
    </row>
    <row r="99" spans="1:6" x14ac:dyDescent="0.35">
      <c r="A99" t="s">
        <v>7</v>
      </c>
      <c r="B99" t="s">
        <v>14</v>
      </c>
      <c r="C99" t="s">
        <v>9</v>
      </c>
      <c r="D99">
        <v>1951</v>
      </c>
      <c r="E99">
        <v>6.8</v>
      </c>
      <c r="F99" t="s">
        <v>10</v>
      </c>
    </row>
    <row r="100" spans="1:6" x14ac:dyDescent="0.35">
      <c r="A100" t="s">
        <v>7</v>
      </c>
      <c r="B100" t="s">
        <v>14</v>
      </c>
      <c r="C100" t="s">
        <v>9</v>
      </c>
      <c r="D100">
        <v>1961</v>
      </c>
      <c r="E100">
        <v>7.1</v>
      </c>
      <c r="F100" t="s">
        <v>10</v>
      </c>
    </row>
    <row r="101" spans="1:6" x14ac:dyDescent="0.35">
      <c r="A101" t="s">
        <v>7</v>
      </c>
      <c r="B101" t="s">
        <v>14</v>
      </c>
      <c r="C101" t="s">
        <v>9</v>
      </c>
      <c r="D101">
        <v>1966</v>
      </c>
      <c r="E101">
        <v>7.3</v>
      </c>
      <c r="F101" t="s">
        <v>10</v>
      </c>
    </row>
    <row r="102" spans="1:6" x14ac:dyDescent="0.35">
      <c r="A102" t="s">
        <v>7</v>
      </c>
      <c r="B102" t="s">
        <v>14</v>
      </c>
      <c r="C102" t="s">
        <v>9</v>
      </c>
      <c r="D102">
        <v>1971</v>
      </c>
      <c r="E102">
        <v>7.3</v>
      </c>
      <c r="F102" t="s">
        <v>10</v>
      </c>
    </row>
    <row r="103" spans="1:6" x14ac:dyDescent="0.35">
      <c r="A103" t="s">
        <v>7</v>
      </c>
      <c r="B103" t="s">
        <v>14</v>
      </c>
      <c r="C103" t="s">
        <v>9</v>
      </c>
      <c r="D103">
        <v>1979</v>
      </c>
      <c r="E103">
        <v>7.1</v>
      </c>
      <c r="F103" t="s">
        <v>10</v>
      </c>
    </row>
    <row r="104" spans="1:6" x14ac:dyDescent="0.35">
      <c r="A104" t="s">
        <v>7</v>
      </c>
      <c r="B104" t="s">
        <v>14</v>
      </c>
      <c r="C104" t="s">
        <v>9</v>
      </c>
      <c r="D104">
        <v>1981</v>
      </c>
      <c r="E104">
        <v>7.3</v>
      </c>
      <c r="F104" t="s">
        <v>10</v>
      </c>
    </row>
    <row r="105" spans="1:6" x14ac:dyDescent="0.35">
      <c r="A105" t="s">
        <v>7</v>
      </c>
      <c r="B105" t="s">
        <v>14</v>
      </c>
      <c r="C105" t="s">
        <v>9</v>
      </c>
      <c r="D105">
        <v>1986</v>
      </c>
      <c r="E105">
        <v>7.3</v>
      </c>
      <c r="F105" t="s">
        <v>10</v>
      </c>
    </row>
    <row r="106" spans="1:6" x14ac:dyDescent="0.35">
      <c r="A106" t="s">
        <v>7</v>
      </c>
      <c r="B106" t="s">
        <v>14</v>
      </c>
      <c r="C106" t="s">
        <v>9</v>
      </c>
      <c r="D106">
        <v>1991</v>
      </c>
      <c r="E106">
        <v>7.8</v>
      </c>
      <c r="F106" t="s">
        <v>10</v>
      </c>
    </row>
    <row r="107" spans="1:6" x14ac:dyDescent="0.35">
      <c r="A107" t="s">
        <v>7</v>
      </c>
      <c r="B107" t="s">
        <v>14</v>
      </c>
      <c r="C107" t="s">
        <v>9</v>
      </c>
      <c r="D107">
        <v>1996</v>
      </c>
      <c r="E107">
        <v>8</v>
      </c>
      <c r="F107" t="s">
        <v>10</v>
      </c>
    </row>
    <row r="108" spans="1:6" x14ac:dyDescent="0.35">
      <c r="A108" t="s">
        <v>7</v>
      </c>
      <c r="B108" t="s">
        <v>14</v>
      </c>
      <c r="C108" t="s">
        <v>9</v>
      </c>
      <c r="D108">
        <v>2002</v>
      </c>
      <c r="E108">
        <v>8.9</v>
      </c>
      <c r="F108" t="s">
        <v>10</v>
      </c>
    </row>
    <row r="109" spans="1:6" x14ac:dyDescent="0.35">
      <c r="A109" t="s">
        <v>7</v>
      </c>
      <c r="B109" t="s">
        <v>14</v>
      </c>
      <c r="C109" t="s">
        <v>9</v>
      </c>
      <c r="D109">
        <v>2006</v>
      </c>
      <c r="E109">
        <v>9.8000000000000007</v>
      </c>
      <c r="F109" t="s">
        <v>10</v>
      </c>
    </row>
    <row r="110" spans="1:6" x14ac:dyDescent="0.35">
      <c r="A110" t="s">
        <v>7</v>
      </c>
      <c r="B110" t="s">
        <v>14</v>
      </c>
      <c r="C110" t="s">
        <v>9</v>
      </c>
      <c r="D110">
        <v>2011</v>
      </c>
      <c r="E110">
        <v>10.6</v>
      </c>
      <c r="F110" t="s">
        <v>10</v>
      </c>
    </row>
    <row r="111" spans="1:6" x14ac:dyDescent="0.35">
      <c r="A111" t="s">
        <v>7</v>
      </c>
      <c r="B111" t="s">
        <v>14</v>
      </c>
      <c r="C111" t="s">
        <v>9</v>
      </c>
      <c r="D111">
        <v>2016</v>
      </c>
      <c r="E111">
        <v>10.9</v>
      </c>
      <c r="F111" t="s">
        <v>10</v>
      </c>
    </row>
    <row r="112" spans="1:6" x14ac:dyDescent="0.35">
      <c r="A112" t="s">
        <v>7</v>
      </c>
      <c r="B112" t="s">
        <v>14</v>
      </c>
      <c r="C112" t="s">
        <v>11</v>
      </c>
      <c r="D112">
        <v>1871</v>
      </c>
      <c r="E112">
        <v>6.6</v>
      </c>
      <c r="F112" t="s">
        <v>10</v>
      </c>
    </row>
    <row r="113" spans="1:6" x14ac:dyDescent="0.35">
      <c r="A113" t="s">
        <v>7</v>
      </c>
      <c r="B113" t="s">
        <v>14</v>
      </c>
      <c r="C113" t="s">
        <v>11</v>
      </c>
      <c r="D113">
        <v>1882</v>
      </c>
      <c r="E113">
        <v>6.3</v>
      </c>
      <c r="F113" t="s">
        <v>10</v>
      </c>
    </row>
    <row r="114" spans="1:6" x14ac:dyDescent="0.35">
      <c r="A114" t="s">
        <v>7</v>
      </c>
      <c r="B114" t="s">
        <v>14</v>
      </c>
      <c r="C114" t="s">
        <v>11</v>
      </c>
      <c r="D114">
        <v>1891</v>
      </c>
      <c r="E114">
        <v>5.9</v>
      </c>
      <c r="F114" t="s">
        <v>10</v>
      </c>
    </row>
    <row r="115" spans="1:6" x14ac:dyDescent="0.35">
      <c r="A115" t="s">
        <v>7</v>
      </c>
      <c r="B115" t="s">
        <v>14</v>
      </c>
      <c r="C115" t="s">
        <v>11</v>
      </c>
      <c r="D115">
        <v>1901</v>
      </c>
      <c r="E115">
        <v>5.9</v>
      </c>
      <c r="F115" t="s">
        <v>10</v>
      </c>
    </row>
    <row r="116" spans="1:6" x14ac:dyDescent="0.35">
      <c r="A116" t="s">
        <v>7</v>
      </c>
      <c r="B116" t="s">
        <v>14</v>
      </c>
      <c r="C116" t="s">
        <v>11</v>
      </c>
      <c r="D116">
        <v>1911</v>
      </c>
      <c r="E116">
        <v>8.1999999999999993</v>
      </c>
      <c r="F116" t="s">
        <v>10</v>
      </c>
    </row>
    <row r="117" spans="1:6" x14ac:dyDescent="0.35">
      <c r="A117" t="s">
        <v>7</v>
      </c>
      <c r="B117" t="s">
        <v>14</v>
      </c>
      <c r="C117" t="s">
        <v>11</v>
      </c>
      <c r="D117">
        <v>1926</v>
      </c>
      <c r="E117">
        <v>8.4</v>
      </c>
      <c r="F117" t="s">
        <v>10</v>
      </c>
    </row>
    <row r="118" spans="1:6" x14ac:dyDescent="0.35">
      <c r="A118" t="s">
        <v>7</v>
      </c>
      <c r="B118" t="s">
        <v>14</v>
      </c>
      <c r="C118" t="s">
        <v>11</v>
      </c>
      <c r="D118">
        <v>1936</v>
      </c>
      <c r="E118">
        <v>8.4</v>
      </c>
      <c r="F118" t="s">
        <v>10</v>
      </c>
    </row>
    <row r="119" spans="1:6" x14ac:dyDescent="0.35">
      <c r="A119" t="s">
        <v>7</v>
      </c>
      <c r="B119" t="s">
        <v>14</v>
      </c>
      <c r="C119" t="s">
        <v>11</v>
      </c>
      <c r="D119">
        <v>1941</v>
      </c>
      <c r="E119">
        <v>8.1</v>
      </c>
      <c r="F119" t="s">
        <v>10</v>
      </c>
    </row>
    <row r="120" spans="1:6" x14ac:dyDescent="0.35">
      <c r="A120" t="s">
        <v>7</v>
      </c>
      <c r="B120" t="s">
        <v>14</v>
      </c>
      <c r="C120" t="s">
        <v>11</v>
      </c>
      <c r="D120">
        <v>1946</v>
      </c>
      <c r="E120">
        <v>7.7</v>
      </c>
      <c r="F120" t="s">
        <v>10</v>
      </c>
    </row>
    <row r="121" spans="1:6" x14ac:dyDescent="0.35">
      <c r="A121" t="s">
        <v>7</v>
      </c>
      <c r="B121" t="s">
        <v>14</v>
      </c>
      <c r="C121" t="s">
        <v>11</v>
      </c>
      <c r="D121">
        <v>1951</v>
      </c>
      <c r="E121">
        <v>7.6</v>
      </c>
      <c r="F121" t="s">
        <v>10</v>
      </c>
    </row>
    <row r="122" spans="1:6" x14ac:dyDescent="0.35">
      <c r="A122" t="s">
        <v>7</v>
      </c>
      <c r="B122" t="s">
        <v>14</v>
      </c>
      <c r="C122" t="s">
        <v>11</v>
      </c>
      <c r="D122">
        <v>1961</v>
      </c>
      <c r="E122">
        <v>8.1</v>
      </c>
      <c r="F122" t="s">
        <v>10</v>
      </c>
    </row>
    <row r="123" spans="1:6" x14ac:dyDescent="0.35">
      <c r="A123" t="s">
        <v>7</v>
      </c>
      <c r="B123" t="s">
        <v>14</v>
      </c>
      <c r="C123" t="s">
        <v>11</v>
      </c>
      <c r="D123">
        <v>1966</v>
      </c>
      <c r="E123">
        <v>8.4</v>
      </c>
      <c r="F123" t="s">
        <v>10</v>
      </c>
    </row>
    <row r="124" spans="1:6" x14ac:dyDescent="0.35">
      <c r="A124" t="s">
        <v>7</v>
      </c>
      <c r="B124" t="s">
        <v>14</v>
      </c>
      <c r="C124" t="s">
        <v>11</v>
      </c>
      <c r="D124">
        <v>1971</v>
      </c>
      <c r="E124">
        <v>8.5</v>
      </c>
      <c r="F124" t="s">
        <v>10</v>
      </c>
    </row>
    <row r="125" spans="1:6" x14ac:dyDescent="0.35">
      <c r="A125" t="s">
        <v>7</v>
      </c>
      <c r="B125" t="s">
        <v>14</v>
      </c>
      <c r="C125" t="s">
        <v>11</v>
      </c>
      <c r="D125">
        <v>1979</v>
      </c>
      <c r="E125">
        <v>8.8000000000000007</v>
      </c>
      <c r="F125" t="s">
        <v>10</v>
      </c>
    </row>
    <row r="126" spans="1:6" x14ac:dyDescent="0.35">
      <c r="A126" t="s">
        <v>7</v>
      </c>
      <c r="B126" t="s">
        <v>14</v>
      </c>
      <c r="C126" t="s">
        <v>11</v>
      </c>
      <c r="D126">
        <v>1981</v>
      </c>
      <c r="E126">
        <v>9.1</v>
      </c>
      <c r="F126" t="s">
        <v>10</v>
      </c>
    </row>
    <row r="127" spans="1:6" x14ac:dyDescent="0.35">
      <c r="A127" t="s">
        <v>7</v>
      </c>
      <c r="B127" t="s">
        <v>14</v>
      </c>
      <c r="C127" t="s">
        <v>11</v>
      </c>
      <c r="D127">
        <v>1986</v>
      </c>
      <c r="E127">
        <v>9.5</v>
      </c>
      <c r="F127" t="s">
        <v>10</v>
      </c>
    </row>
    <row r="128" spans="1:6" x14ac:dyDescent="0.35">
      <c r="A128" t="s">
        <v>7</v>
      </c>
      <c r="B128" t="s">
        <v>14</v>
      </c>
      <c r="C128" t="s">
        <v>11</v>
      </c>
      <c r="D128">
        <v>1991</v>
      </c>
      <c r="E128">
        <v>10.199999999999999</v>
      </c>
      <c r="F128" t="s">
        <v>10</v>
      </c>
    </row>
    <row r="129" spans="1:6" x14ac:dyDescent="0.35">
      <c r="A129" t="s">
        <v>7</v>
      </c>
      <c r="B129" t="s">
        <v>14</v>
      </c>
      <c r="C129" t="s">
        <v>11</v>
      </c>
      <c r="D129">
        <v>1996</v>
      </c>
      <c r="E129">
        <v>10.4</v>
      </c>
      <c r="F129" t="s">
        <v>10</v>
      </c>
    </row>
    <row r="130" spans="1:6" x14ac:dyDescent="0.35">
      <c r="A130" t="s">
        <v>7</v>
      </c>
      <c r="B130" t="s">
        <v>14</v>
      </c>
      <c r="C130" t="s">
        <v>11</v>
      </c>
      <c r="D130">
        <v>2002</v>
      </c>
      <c r="E130">
        <v>11.2</v>
      </c>
      <c r="F130" t="s">
        <v>10</v>
      </c>
    </row>
    <row r="131" spans="1:6" x14ac:dyDescent="0.35">
      <c r="A131" t="s">
        <v>7</v>
      </c>
      <c r="B131" t="s">
        <v>14</v>
      </c>
      <c r="C131" t="s">
        <v>11</v>
      </c>
      <c r="D131">
        <v>2006</v>
      </c>
      <c r="E131">
        <v>12.1</v>
      </c>
      <c r="F131" t="s">
        <v>10</v>
      </c>
    </row>
    <row r="132" spans="1:6" x14ac:dyDescent="0.35">
      <c r="A132" t="s">
        <v>7</v>
      </c>
      <c r="B132" t="s">
        <v>14</v>
      </c>
      <c r="C132" t="s">
        <v>11</v>
      </c>
      <c r="D132">
        <v>2011</v>
      </c>
      <c r="E132">
        <v>12.7</v>
      </c>
      <c r="F132" t="s">
        <v>10</v>
      </c>
    </row>
    <row r="133" spans="1:6" x14ac:dyDescent="0.35">
      <c r="A133" t="s">
        <v>7</v>
      </c>
      <c r="B133" t="s">
        <v>14</v>
      </c>
      <c r="C133" t="s">
        <v>11</v>
      </c>
      <c r="D133">
        <v>2016</v>
      </c>
      <c r="E133">
        <v>12.9</v>
      </c>
      <c r="F133" t="s">
        <v>10</v>
      </c>
    </row>
  </sheetData>
  <mergeCells count="3">
    <mergeCell ref="A1:B1"/>
    <mergeCell ref="Q2:Q4"/>
    <mergeCell ref="X2:X4"/>
  </mergeCells>
  <hyperlinks>
    <hyperlink ref="H2" r:id="rId1" xr:uid="{9B99C469-AB6A-46BC-B7CF-AD3F302B9ACA}"/>
    <hyperlink ref="Q2" r:id="rId2" xr:uid="{90CFDF85-080A-4E4C-94BB-DF269DB07189}"/>
    <hyperlink ref="X2" r:id="rId3" xr:uid="{CE636A6C-FE79-4628-8C84-3217021382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opLeftCell="A4" workbookViewId="0">
      <selection activeCell="L32" sqref="A1:XFD1048576"/>
    </sheetView>
  </sheetViews>
  <sheetFormatPr defaultRowHeight="14.5" x14ac:dyDescent="0.35"/>
  <sheetData>
    <row r="1" spans="1:17" x14ac:dyDescent="0.35">
      <c r="G1" t="s">
        <v>5</v>
      </c>
      <c r="H1" t="s">
        <v>6</v>
      </c>
      <c r="P1" t="s">
        <v>5</v>
      </c>
      <c r="Q1" t="s">
        <v>6</v>
      </c>
    </row>
    <row r="2" spans="1:17" x14ac:dyDescent="0.35">
      <c r="A2">
        <v>1871</v>
      </c>
      <c r="B2" t="s">
        <v>8</v>
      </c>
      <c r="C2" t="s">
        <v>9</v>
      </c>
      <c r="D2">
        <v>49.6</v>
      </c>
      <c r="E2" t="s">
        <v>11</v>
      </c>
      <c r="F2">
        <v>50.9</v>
      </c>
      <c r="G2">
        <f>AVERAGE(D2,F2)</f>
        <v>50.25</v>
      </c>
      <c r="J2">
        <v>1871</v>
      </c>
      <c r="K2" t="s">
        <v>12</v>
      </c>
      <c r="L2" t="s">
        <v>9</v>
      </c>
      <c r="M2">
        <v>11.1</v>
      </c>
      <c r="N2" t="s">
        <v>11</v>
      </c>
      <c r="O2">
        <v>11.2</v>
      </c>
      <c r="P2">
        <f>AVERAGE(M2,O2)</f>
        <v>11.149999999999999</v>
      </c>
    </row>
    <row r="3" spans="1:17" x14ac:dyDescent="0.35">
      <c r="A3">
        <v>1882</v>
      </c>
      <c r="B3" t="s">
        <v>8</v>
      </c>
      <c r="C3" t="s">
        <v>9</v>
      </c>
      <c r="D3">
        <v>49.4</v>
      </c>
      <c r="E3" t="s">
        <v>11</v>
      </c>
      <c r="F3">
        <v>49.9</v>
      </c>
      <c r="G3">
        <f t="shared" ref="G3:G23" si="0">AVERAGE(D3,F3)</f>
        <v>49.65</v>
      </c>
      <c r="H3">
        <f>AVERAGE(G2:G3)</f>
        <v>49.95</v>
      </c>
      <c r="J3">
        <v>1882</v>
      </c>
      <c r="K3" t="s">
        <v>12</v>
      </c>
      <c r="L3" t="s">
        <v>9</v>
      </c>
      <c r="M3">
        <v>10.8</v>
      </c>
      <c r="N3" t="s">
        <v>11</v>
      </c>
      <c r="O3">
        <v>10.7</v>
      </c>
      <c r="P3">
        <f t="shared" ref="P3:P23" si="1">AVERAGE(M3,O3)</f>
        <v>10.75</v>
      </c>
      <c r="Q3">
        <f>AVERAGE(P2:P3)</f>
        <v>10.95</v>
      </c>
    </row>
    <row r="4" spans="1:17" x14ac:dyDescent="0.35">
      <c r="A4">
        <v>1891</v>
      </c>
      <c r="B4" t="s">
        <v>8</v>
      </c>
      <c r="C4" t="s">
        <v>9</v>
      </c>
      <c r="D4">
        <v>49.1</v>
      </c>
      <c r="E4" t="s">
        <v>11</v>
      </c>
      <c r="F4">
        <v>49.2</v>
      </c>
      <c r="G4">
        <f t="shared" si="0"/>
        <v>49.150000000000006</v>
      </c>
      <c r="H4">
        <f t="shared" ref="H4:H23" si="2">AVERAGE(G3:G4)</f>
        <v>49.400000000000006</v>
      </c>
      <c r="J4">
        <v>1891</v>
      </c>
      <c r="K4" t="s">
        <v>12</v>
      </c>
      <c r="L4" t="s">
        <v>9</v>
      </c>
      <c r="M4">
        <v>10.5</v>
      </c>
      <c r="N4" t="s">
        <v>11</v>
      </c>
      <c r="O4">
        <v>10.3</v>
      </c>
      <c r="P4">
        <f t="shared" si="1"/>
        <v>10.4</v>
      </c>
      <c r="Q4">
        <f t="shared" ref="Q4:Q23" si="3">AVERAGE(P3:P4)</f>
        <v>10.574999999999999</v>
      </c>
    </row>
    <row r="5" spans="1:17" x14ac:dyDescent="0.35">
      <c r="A5">
        <v>1901</v>
      </c>
      <c r="B5" t="s">
        <v>8</v>
      </c>
      <c r="C5" t="s">
        <v>9</v>
      </c>
      <c r="D5">
        <v>49.3</v>
      </c>
      <c r="E5" t="s">
        <v>11</v>
      </c>
      <c r="F5">
        <v>49.6</v>
      </c>
      <c r="G5">
        <f t="shared" si="0"/>
        <v>49.45</v>
      </c>
      <c r="H5">
        <f t="shared" si="2"/>
        <v>49.300000000000004</v>
      </c>
      <c r="J5">
        <v>1901</v>
      </c>
      <c r="K5" t="s">
        <v>12</v>
      </c>
      <c r="L5" t="s">
        <v>9</v>
      </c>
      <c r="M5">
        <v>10.8</v>
      </c>
      <c r="N5" t="s">
        <v>11</v>
      </c>
      <c r="O5">
        <v>10.6</v>
      </c>
      <c r="P5">
        <f t="shared" si="1"/>
        <v>10.7</v>
      </c>
      <c r="Q5">
        <f t="shared" si="3"/>
        <v>10.55</v>
      </c>
    </row>
    <row r="6" spans="1:17" x14ac:dyDescent="0.35">
      <c r="A6">
        <v>1911</v>
      </c>
      <c r="B6" t="s">
        <v>8</v>
      </c>
      <c r="C6" t="s">
        <v>9</v>
      </c>
      <c r="D6">
        <v>53.6</v>
      </c>
      <c r="E6" t="s">
        <v>11</v>
      </c>
      <c r="F6">
        <v>54.1</v>
      </c>
      <c r="G6">
        <f t="shared" si="0"/>
        <v>53.85</v>
      </c>
      <c r="H6">
        <f t="shared" si="2"/>
        <v>51.650000000000006</v>
      </c>
      <c r="J6">
        <v>1911</v>
      </c>
      <c r="K6" t="s">
        <v>12</v>
      </c>
      <c r="L6" t="s">
        <v>9</v>
      </c>
      <c r="M6">
        <v>13</v>
      </c>
      <c r="N6" t="s">
        <v>11</v>
      </c>
      <c r="O6">
        <v>13.4</v>
      </c>
      <c r="P6">
        <f t="shared" si="1"/>
        <v>13.2</v>
      </c>
      <c r="Q6">
        <f t="shared" si="3"/>
        <v>11.95</v>
      </c>
    </row>
    <row r="7" spans="1:17" x14ac:dyDescent="0.35">
      <c r="A7">
        <v>1926</v>
      </c>
      <c r="B7" t="s">
        <v>8</v>
      </c>
      <c r="C7" t="s">
        <v>9</v>
      </c>
      <c r="D7">
        <v>57.4</v>
      </c>
      <c r="E7" t="s">
        <v>11</v>
      </c>
      <c r="F7">
        <v>57.9</v>
      </c>
      <c r="G7">
        <f t="shared" si="0"/>
        <v>57.65</v>
      </c>
      <c r="H7">
        <f t="shared" si="2"/>
        <v>55.75</v>
      </c>
      <c r="J7">
        <v>1926</v>
      </c>
      <c r="K7" t="s">
        <v>12</v>
      </c>
      <c r="L7" t="s">
        <v>9</v>
      </c>
      <c r="M7">
        <v>12.8</v>
      </c>
      <c r="N7" t="s">
        <v>11</v>
      </c>
      <c r="O7">
        <v>13.4</v>
      </c>
      <c r="P7">
        <f t="shared" si="1"/>
        <v>13.100000000000001</v>
      </c>
      <c r="Q7">
        <f t="shared" si="3"/>
        <v>13.15</v>
      </c>
    </row>
    <row r="8" spans="1:17" x14ac:dyDescent="0.35">
      <c r="A8">
        <v>1936</v>
      </c>
      <c r="B8" t="s">
        <v>8</v>
      </c>
      <c r="C8" t="s">
        <v>9</v>
      </c>
      <c r="D8">
        <v>58.2</v>
      </c>
      <c r="E8" t="s">
        <v>11</v>
      </c>
      <c r="F8">
        <v>59.6</v>
      </c>
      <c r="G8">
        <f t="shared" si="0"/>
        <v>58.900000000000006</v>
      </c>
      <c r="H8">
        <f t="shared" si="2"/>
        <v>58.275000000000006</v>
      </c>
      <c r="J8">
        <v>1936</v>
      </c>
      <c r="K8" t="s">
        <v>12</v>
      </c>
      <c r="L8" t="s">
        <v>9</v>
      </c>
      <c r="M8">
        <v>12.5</v>
      </c>
      <c r="N8" t="s">
        <v>11</v>
      </c>
      <c r="O8">
        <v>13.1</v>
      </c>
      <c r="P8">
        <f t="shared" si="1"/>
        <v>12.8</v>
      </c>
      <c r="Q8">
        <f t="shared" si="3"/>
        <v>12.950000000000001</v>
      </c>
    </row>
    <row r="9" spans="1:17" x14ac:dyDescent="0.35">
      <c r="A9">
        <v>1941</v>
      </c>
      <c r="B9" t="s">
        <v>8</v>
      </c>
      <c r="C9" t="s">
        <v>9</v>
      </c>
      <c r="D9">
        <v>59</v>
      </c>
      <c r="E9" t="s">
        <v>11</v>
      </c>
      <c r="F9">
        <v>61</v>
      </c>
      <c r="G9">
        <f t="shared" si="0"/>
        <v>60</v>
      </c>
      <c r="H9">
        <f t="shared" si="2"/>
        <v>59.45</v>
      </c>
      <c r="J9">
        <v>1941</v>
      </c>
      <c r="K9" t="s">
        <v>12</v>
      </c>
      <c r="L9" t="s">
        <v>9</v>
      </c>
      <c r="M9">
        <v>12.3</v>
      </c>
      <c r="N9" t="s">
        <v>11</v>
      </c>
      <c r="O9">
        <v>13.2</v>
      </c>
      <c r="P9">
        <f t="shared" si="1"/>
        <v>12.75</v>
      </c>
      <c r="Q9">
        <f t="shared" si="3"/>
        <v>12.775</v>
      </c>
    </row>
    <row r="10" spans="1:17" x14ac:dyDescent="0.35">
      <c r="A10">
        <v>1946</v>
      </c>
      <c r="B10" t="s">
        <v>8</v>
      </c>
      <c r="C10" t="s">
        <v>9</v>
      </c>
      <c r="D10">
        <v>60.5</v>
      </c>
      <c r="E10" t="s">
        <v>11</v>
      </c>
      <c r="F10">
        <v>62.4</v>
      </c>
      <c r="G10">
        <f t="shared" si="0"/>
        <v>61.45</v>
      </c>
      <c r="H10">
        <f t="shared" si="2"/>
        <v>60.725000000000001</v>
      </c>
      <c r="J10">
        <v>1946</v>
      </c>
      <c r="K10" t="s">
        <v>12</v>
      </c>
      <c r="L10" t="s">
        <v>9</v>
      </c>
      <c r="M10">
        <v>12</v>
      </c>
      <c r="N10" t="s">
        <v>11</v>
      </c>
      <c r="O10">
        <v>13.1</v>
      </c>
      <c r="P10">
        <f t="shared" si="1"/>
        <v>12.55</v>
      </c>
      <c r="Q10">
        <f t="shared" si="3"/>
        <v>12.65</v>
      </c>
    </row>
    <row r="11" spans="1:17" x14ac:dyDescent="0.35">
      <c r="A11">
        <v>1951</v>
      </c>
      <c r="B11" t="s">
        <v>8</v>
      </c>
      <c r="C11" t="s">
        <v>9</v>
      </c>
      <c r="D11">
        <v>64.5</v>
      </c>
      <c r="E11" t="s">
        <v>11</v>
      </c>
      <c r="F11">
        <v>67.099999999999994</v>
      </c>
      <c r="G11">
        <f t="shared" si="0"/>
        <v>65.8</v>
      </c>
      <c r="H11">
        <f t="shared" si="2"/>
        <v>63.625</v>
      </c>
      <c r="J11">
        <v>1951</v>
      </c>
      <c r="K11" t="s">
        <v>12</v>
      </c>
      <c r="L11" t="s">
        <v>9</v>
      </c>
      <c r="M11">
        <v>12.1</v>
      </c>
      <c r="N11" t="s">
        <v>11</v>
      </c>
      <c r="O11">
        <v>13.3</v>
      </c>
      <c r="P11">
        <f t="shared" si="1"/>
        <v>12.7</v>
      </c>
      <c r="Q11">
        <f t="shared" si="3"/>
        <v>12.625</v>
      </c>
    </row>
    <row r="12" spans="1:17" x14ac:dyDescent="0.35">
      <c r="A12">
        <v>1961</v>
      </c>
      <c r="B12" t="s">
        <v>8</v>
      </c>
      <c r="C12" t="s">
        <v>9</v>
      </c>
      <c r="D12">
        <v>68.099999999999994</v>
      </c>
      <c r="E12" t="s">
        <v>11</v>
      </c>
      <c r="F12">
        <v>71.900000000000006</v>
      </c>
      <c r="G12">
        <f t="shared" si="0"/>
        <v>70</v>
      </c>
      <c r="H12">
        <f t="shared" si="2"/>
        <v>67.900000000000006</v>
      </c>
      <c r="J12">
        <v>1961</v>
      </c>
      <c r="K12" t="s">
        <v>12</v>
      </c>
      <c r="L12" t="s">
        <v>9</v>
      </c>
      <c r="M12">
        <v>12.6</v>
      </c>
      <c r="N12" t="s">
        <v>11</v>
      </c>
      <c r="O12">
        <v>14.4</v>
      </c>
      <c r="P12">
        <f t="shared" si="1"/>
        <v>13.5</v>
      </c>
      <c r="Q12">
        <f t="shared" si="3"/>
        <v>13.1</v>
      </c>
    </row>
    <row r="13" spans="1:17" x14ac:dyDescent="0.35">
      <c r="A13">
        <v>1966</v>
      </c>
      <c r="B13" t="s">
        <v>8</v>
      </c>
      <c r="C13" t="s">
        <v>9</v>
      </c>
      <c r="D13">
        <v>68.599999999999994</v>
      </c>
      <c r="E13" t="s">
        <v>11</v>
      </c>
      <c r="F13">
        <v>72.900000000000006</v>
      </c>
      <c r="G13">
        <f t="shared" si="0"/>
        <v>70.75</v>
      </c>
      <c r="H13">
        <f t="shared" si="2"/>
        <v>70.375</v>
      </c>
      <c r="J13">
        <v>1966</v>
      </c>
      <c r="K13" t="s">
        <v>12</v>
      </c>
      <c r="L13" t="s">
        <v>9</v>
      </c>
      <c r="M13">
        <v>12.4</v>
      </c>
      <c r="N13" t="s">
        <v>11</v>
      </c>
      <c r="O13">
        <v>14.7</v>
      </c>
      <c r="P13">
        <f t="shared" si="1"/>
        <v>13.55</v>
      </c>
      <c r="Q13">
        <f t="shared" si="3"/>
        <v>13.525</v>
      </c>
    </row>
    <row r="14" spans="1:17" x14ac:dyDescent="0.35">
      <c r="A14">
        <v>1971</v>
      </c>
      <c r="B14" t="s">
        <v>8</v>
      </c>
      <c r="C14" t="s">
        <v>9</v>
      </c>
      <c r="D14">
        <v>68.8</v>
      </c>
      <c r="E14" t="s">
        <v>11</v>
      </c>
      <c r="F14">
        <v>73.5</v>
      </c>
      <c r="G14">
        <f t="shared" si="0"/>
        <v>71.150000000000006</v>
      </c>
      <c r="H14">
        <f t="shared" si="2"/>
        <v>70.95</v>
      </c>
      <c r="J14">
        <v>1971</v>
      </c>
      <c r="K14" t="s">
        <v>12</v>
      </c>
      <c r="L14" t="s">
        <v>9</v>
      </c>
      <c r="M14">
        <v>12.4</v>
      </c>
      <c r="N14" t="s">
        <v>11</v>
      </c>
      <c r="O14">
        <v>15</v>
      </c>
      <c r="P14">
        <f t="shared" si="1"/>
        <v>13.7</v>
      </c>
      <c r="Q14">
        <f t="shared" si="3"/>
        <v>13.625</v>
      </c>
    </row>
    <row r="15" spans="1:17" x14ac:dyDescent="0.35">
      <c r="A15">
        <v>1979</v>
      </c>
      <c r="B15" t="s">
        <v>8</v>
      </c>
      <c r="C15" t="s">
        <v>9</v>
      </c>
      <c r="D15">
        <v>69.5</v>
      </c>
      <c r="E15" t="s">
        <v>11</v>
      </c>
      <c r="F15">
        <v>75</v>
      </c>
      <c r="G15">
        <f t="shared" si="0"/>
        <v>72.25</v>
      </c>
      <c r="H15">
        <f t="shared" si="2"/>
        <v>71.7</v>
      </c>
      <c r="J15">
        <v>1979</v>
      </c>
      <c r="K15" t="s">
        <v>12</v>
      </c>
      <c r="L15" t="s">
        <v>9</v>
      </c>
      <c r="M15">
        <v>12.4</v>
      </c>
      <c r="N15" t="s">
        <v>11</v>
      </c>
      <c r="O15">
        <v>15.4</v>
      </c>
      <c r="P15">
        <f t="shared" si="1"/>
        <v>13.9</v>
      </c>
      <c r="Q15">
        <f t="shared" si="3"/>
        <v>13.8</v>
      </c>
    </row>
    <row r="16" spans="1:17" x14ac:dyDescent="0.35">
      <c r="A16">
        <v>1981</v>
      </c>
      <c r="B16" t="s">
        <v>8</v>
      </c>
      <c r="C16" t="s">
        <v>9</v>
      </c>
      <c r="D16">
        <v>70.099999999999994</v>
      </c>
      <c r="E16" t="s">
        <v>11</v>
      </c>
      <c r="F16">
        <v>75.599999999999994</v>
      </c>
      <c r="G16">
        <f t="shared" si="0"/>
        <v>72.849999999999994</v>
      </c>
      <c r="H16">
        <f t="shared" si="2"/>
        <v>72.55</v>
      </c>
      <c r="J16">
        <v>1981</v>
      </c>
      <c r="K16" t="s">
        <v>12</v>
      </c>
      <c r="L16" t="s">
        <v>9</v>
      </c>
      <c r="M16">
        <v>12.6</v>
      </c>
      <c r="N16" t="s">
        <v>11</v>
      </c>
      <c r="O16">
        <v>15.7</v>
      </c>
      <c r="P16">
        <f t="shared" si="1"/>
        <v>14.149999999999999</v>
      </c>
      <c r="Q16">
        <f t="shared" si="3"/>
        <v>14.024999999999999</v>
      </c>
    </row>
    <row r="17" spans="1:17" x14ac:dyDescent="0.35">
      <c r="A17">
        <v>1986</v>
      </c>
      <c r="B17" t="s">
        <v>8</v>
      </c>
      <c r="C17" t="s">
        <v>9</v>
      </c>
      <c r="D17">
        <v>71</v>
      </c>
      <c r="E17" t="s">
        <v>11</v>
      </c>
      <c r="F17">
        <v>76.7</v>
      </c>
      <c r="G17">
        <f t="shared" si="0"/>
        <v>73.849999999999994</v>
      </c>
      <c r="H17">
        <f t="shared" si="2"/>
        <v>73.349999999999994</v>
      </c>
      <c r="J17">
        <v>1986</v>
      </c>
      <c r="K17" t="s">
        <v>12</v>
      </c>
      <c r="L17" t="s">
        <v>9</v>
      </c>
      <c r="M17">
        <v>12.6</v>
      </c>
      <c r="N17" t="s">
        <v>11</v>
      </c>
      <c r="O17">
        <v>16.2</v>
      </c>
      <c r="P17">
        <f t="shared" si="1"/>
        <v>14.399999999999999</v>
      </c>
      <c r="Q17">
        <f t="shared" si="3"/>
        <v>14.274999999999999</v>
      </c>
    </row>
    <row r="18" spans="1:17" x14ac:dyDescent="0.35">
      <c r="A18">
        <v>1991</v>
      </c>
      <c r="B18" t="s">
        <v>8</v>
      </c>
      <c r="C18" t="s">
        <v>9</v>
      </c>
      <c r="D18">
        <v>72.3</v>
      </c>
      <c r="E18" t="s">
        <v>11</v>
      </c>
      <c r="F18">
        <v>77.900000000000006</v>
      </c>
      <c r="G18">
        <f t="shared" si="0"/>
        <v>75.099999999999994</v>
      </c>
      <c r="H18">
        <f t="shared" si="2"/>
        <v>74.474999999999994</v>
      </c>
      <c r="J18">
        <v>1991</v>
      </c>
      <c r="K18" t="s">
        <v>12</v>
      </c>
      <c r="L18" t="s">
        <v>9</v>
      </c>
      <c r="M18">
        <v>13.4</v>
      </c>
      <c r="N18" t="s">
        <v>11</v>
      </c>
      <c r="O18">
        <v>17.100000000000001</v>
      </c>
      <c r="P18">
        <f t="shared" si="1"/>
        <v>15.25</v>
      </c>
      <c r="Q18">
        <f t="shared" si="3"/>
        <v>14.824999999999999</v>
      </c>
    </row>
    <row r="19" spans="1:17" x14ac:dyDescent="0.35">
      <c r="A19">
        <v>1996</v>
      </c>
      <c r="B19" t="s">
        <v>8</v>
      </c>
      <c r="C19" t="s">
        <v>9</v>
      </c>
      <c r="D19">
        <v>73</v>
      </c>
      <c r="E19" t="s">
        <v>11</v>
      </c>
      <c r="F19">
        <v>78.5</v>
      </c>
      <c r="G19">
        <f t="shared" si="0"/>
        <v>75.75</v>
      </c>
      <c r="H19">
        <f t="shared" si="2"/>
        <v>75.424999999999997</v>
      </c>
      <c r="J19">
        <v>1996</v>
      </c>
      <c r="K19" t="s">
        <v>12</v>
      </c>
      <c r="L19" t="s">
        <v>9</v>
      </c>
      <c r="M19">
        <v>13.8</v>
      </c>
      <c r="N19" t="s">
        <v>11</v>
      </c>
      <c r="O19">
        <v>17.399999999999999</v>
      </c>
      <c r="P19">
        <f t="shared" si="1"/>
        <v>15.6</v>
      </c>
      <c r="Q19">
        <f t="shared" si="3"/>
        <v>15.425000000000001</v>
      </c>
    </row>
    <row r="20" spans="1:17" x14ac:dyDescent="0.35">
      <c r="A20">
        <v>2002</v>
      </c>
      <c r="B20" t="s">
        <v>8</v>
      </c>
      <c r="C20" t="s">
        <v>9</v>
      </c>
      <c r="D20">
        <v>75.099999999999994</v>
      </c>
      <c r="E20" t="s">
        <v>11</v>
      </c>
      <c r="F20">
        <v>80.3</v>
      </c>
      <c r="G20">
        <f t="shared" si="0"/>
        <v>77.699999999999989</v>
      </c>
      <c r="H20">
        <f t="shared" si="2"/>
        <v>76.724999999999994</v>
      </c>
      <c r="J20">
        <v>2002</v>
      </c>
      <c r="K20" t="s">
        <v>12</v>
      </c>
      <c r="L20" t="s">
        <v>9</v>
      </c>
      <c r="M20">
        <v>15.4</v>
      </c>
      <c r="N20" t="s">
        <v>11</v>
      </c>
      <c r="O20">
        <v>18.7</v>
      </c>
      <c r="P20">
        <f t="shared" si="1"/>
        <v>17.05</v>
      </c>
      <c r="Q20">
        <f t="shared" si="3"/>
        <v>16.324999999999999</v>
      </c>
    </row>
    <row r="21" spans="1:17" x14ac:dyDescent="0.35">
      <c r="A21">
        <v>2006</v>
      </c>
      <c r="B21" t="s">
        <v>8</v>
      </c>
      <c r="C21" t="s">
        <v>9</v>
      </c>
      <c r="D21">
        <v>76.8</v>
      </c>
      <c r="E21" t="s">
        <v>11</v>
      </c>
      <c r="F21">
        <v>81.599999999999994</v>
      </c>
      <c r="G21">
        <f t="shared" si="0"/>
        <v>79.199999999999989</v>
      </c>
      <c r="H21">
        <f t="shared" si="2"/>
        <v>78.449999999999989</v>
      </c>
      <c r="J21">
        <v>2006</v>
      </c>
      <c r="K21" t="s">
        <v>12</v>
      </c>
      <c r="L21" t="s">
        <v>9</v>
      </c>
      <c r="M21">
        <v>16.600000000000001</v>
      </c>
      <c r="N21" t="s">
        <v>11</v>
      </c>
      <c r="O21">
        <v>19.8</v>
      </c>
      <c r="P21">
        <f t="shared" si="1"/>
        <v>18.200000000000003</v>
      </c>
      <c r="Q21">
        <f t="shared" si="3"/>
        <v>17.625</v>
      </c>
    </row>
    <row r="22" spans="1:17" x14ac:dyDescent="0.35">
      <c r="A22">
        <v>2011</v>
      </c>
      <c r="B22" t="s">
        <v>8</v>
      </c>
      <c r="C22" t="s">
        <v>9</v>
      </c>
      <c r="D22">
        <v>78.400000000000006</v>
      </c>
      <c r="E22" t="s">
        <v>11</v>
      </c>
      <c r="F22">
        <v>82.8</v>
      </c>
      <c r="G22">
        <f t="shared" si="0"/>
        <v>80.599999999999994</v>
      </c>
      <c r="H22">
        <f t="shared" si="2"/>
        <v>79.899999999999991</v>
      </c>
      <c r="J22">
        <v>2011</v>
      </c>
      <c r="K22" t="s">
        <v>12</v>
      </c>
      <c r="L22" t="s">
        <v>9</v>
      </c>
      <c r="M22">
        <v>17.7</v>
      </c>
      <c r="N22" t="s">
        <v>11</v>
      </c>
      <c r="O22">
        <v>20.6</v>
      </c>
      <c r="P22">
        <f t="shared" si="1"/>
        <v>19.149999999999999</v>
      </c>
      <c r="Q22">
        <f t="shared" si="3"/>
        <v>18.675000000000001</v>
      </c>
    </row>
    <row r="23" spans="1:17" x14ac:dyDescent="0.35">
      <c r="A23">
        <v>2016</v>
      </c>
      <c r="B23" t="s">
        <v>8</v>
      </c>
      <c r="C23" t="s">
        <v>9</v>
      </c>
      <c r="D23">
        <v>79.599999999999994</v>
      </c>
      <c r="E23" t="s">
        <v>11</v>
      </c>
      <c r="F23">
        <v>83.4</v>
      </c>
      <c r="G23">
        <f t="shared" si="0"/>
        <v>81.5</v>
      </c>
      <c r="H23">
        <f t="shared" si="2"/>
        <v>81.05</v>
      </c>
      <c r="J23">
        <v>2016</v>
      </c>
      <c r="K23" t="s">
        <v>12</v>
      </c>
      <c r="L23" t="s">
        <v>9</v>
      </c>
      <c r="M23">
        <v>18.3</v>
      </c>
      <c r="N23" t="s">
        <v>11</v>
      </c>
      <c r="O23">
        <v>21</v>
      </c>
      <c r="P23">
        <f t="shared" si="1"/>
        <v>19.649999999999999</v>
      </c>
      <c r="Q23">
        <f t="shared" si="3"/>
        <v>19.399999999999999</v>
      </c>
    </row>
    <row r="25" spans="1:17" x14ac:dyDescent="0.35">
      <c r="G25" t="s">
        <v>5</v>
      </c>
      <c r="H25" t="s">
        <v>13</v>
      </c>
    </row>
    <row r="26" spans="1:17" x14ac:dyDescent="0.35">
      <c r="A26">
        <v>1871</v>
      </c>
      <c r="B26" t="s">
        <v>14</v>
      </c>
      <c r="C26" t="s">
        <v>9</v>
      </c>
      <c r="D26">
        <v>6.5</v>
      </c>
      <c r="E26" t="s">
        <v>11</v>
      </c>
      <c r="F26">
        <v>6.6</v>
      </c>
      <c r="G26">
        <f>AVERAGE(F26,D26)</f>
        <v>6.55</v>
      </c>
    </row>
    <row r="27" spans="1:17" x14ac:dyDescent="0.35">
      <c r="A27">
        <v>1882</v>
      </c>
      <c r="B27" t="s">
        <v>14</v>
      </c>
      <c r="C27" t="s">
        <v>9</v>
      </c>
      <c r="D27">
        <v>6.3</v>
      </c>
      <c r="E27" t="s">
        <v>11</v>
      </c>
      <c r="F27">
        <v>6.3</v>
      </c>
      <c r="G27">
        <f t="shared" ref="G27:G47" si="4">AVERAGE(F27,D27)</f>
        <v>6.3</v>
      </c>
      <c r="H27">
        <f>AVERAGE(G26:G27)</f>
        <v>6.4249999999999998</v>
      </c>
    </row>
    <row r="28" spans="1:17" x14ac:dyDescent="0.35">
      <c r="A28">
        <v>1891</v>
      </c>
      <c r="B28" t="s">
        <v>14</v>
      </c>
      <c r="C28" t="s">
        <v>9</v>
      </c>
      <c r="D28">
        <v>5.8</v>
      </c>
      <c r="E28" t="s">
        <v>11</v>
      </c>
      <c r="F28">
        <v>5.9</v>
      </c>
      <c r="G28">
        <f t="shared" si="4"/>
        <v>5.85</v>
      </c>
      <c r="H28">
        <f t="shared" ref="H28:H47" si="5">AVERAGE(G27:G28)</f>
        <v>6.0749999999999993</v>
      </c>
      <c r="K28" s="18"/>
      <c r="L28" s="18"/>
    </row>
    <row r="29" spans="1:17" x14ac:dyDescent="0.35">
      <c r="A29">
        <v>1901</v>
      </c>
      <c r="B29" t="s">
        <v>14</v>
      </c>
      <c r="C29" t="s">
        <v>9</v>
      </c>
      <c r="D29">
        <v>5.8</v>
      </c>
      <c r="E29" t="s">
        <v>11</v>
      </c>
      <c r="F29">
        <v>5.9</v>
      </c>
      <c r="G29">
        <f t="shared" si="4"/>
        <v>5.85</v>
      </c>
      <c r="H29">
        <f t="shared" si="5"/>
        <v>5.85</v>
      </c>
    </row>
    <row r="30" spans="1:17" x14ac:dyDescent="0.35">
      <c r="A30">
        <v>1911</v>
      </c>
      <c r="B30" t="s">
        <v>14</v>
      </c>
      <c r="C30" t="s">
        <v>9</v>
      </c>
      <c r="D30">
        <v>8</v>
      </c>
      <c r="E30" t="s">
        <v>11</v>
      </c>
      <c r="F30">
        <v>8.1999999999999993</v>
      </c>
      <c r="G30">
        <f t="shared" si="4"/>
        <v>8.1</v>
      </c>
      <c r="H30">
        <f t="shared" si="5"/>
        <v>6.9749999999999996</v>
      </c>
    </row>
    <row r="31" spans="1:17" x14ac:dyDescent="0.35">
      <c r="A31">
        <v>1926</v>
      </c>
      <c r="B31" t="s">
        <v>14</v>
      </c>
      <c r="C31" t="s">
        <v>9</v>
      </c>
      <c r="D31">
        <v>7.7</v>
      </c>
      <c r="E31" t="s">
        <v>11</v>
      </c>
      <c r="F31">
        <v>8.4</v>
      </c>
      <c r="G31">
        <f t="shared" si="4"/>
        <v>8.0500000000000007</v>
      </c>
      <c r="H31">
        <f t="shared" si="5"/>
        <v>8.0749999999999993</v>
      </c>
    </row>
    <row r="32" spans="1:17" x14ac:dyDescent="0.35">
      <c r="A32">
        <v>1936</v>
      </c>
      <c r="B32" t="s">
        <v>14</v>
      </c>
      <c r="C32" t="s">
        <v>9</v>
      </c>
      <c r="D32">
        <v>7.9</v>
      </c>
      <c r="E32" t="s">
        <v>11</v>
      </c>
      <c r="F32">
        <v>8.4</v>
      </c>
      <c r="G32">
        <f t="shared" si="4"/>
        <v>8.15</v>
      </c>
      <c r="H32">
        <f t="shared" si="5"/>
        <v>8.1000000000000014</v>
      </c>
    </row>
    <row r="33" spans="1:19" x14ac:dyDescent="0.35">
      <c r="A33">
        <v>1941</v>
      </c>
      <c r="B33" t="s">
        <v>14</v>
      </c>
      <c r="C33" t="s">
        <v>9</v>
      </c>
      <c r="D33">
        <v>7.3</v>
      </c>
      <c r="E33" t="s">
        <v>11</v>
      </c>
      <c r="F33">
        <v>8.1</v>
      </c>
      <c r="G33">
        <f t="shared" si="4"/>
        <v>7.6999999999999993</v>
      </c>
      <c r="H33">
        <f t="shared" si="5"/>
        <v>7.9249999999999998</v>
      </c>
    </row>
    <row r="34" spans="1:19" x14ac:dyDescent="0.35">
      <c r="A34">
        <v>1946</v>
      </c>
      <c r="B34" t="s">
        <v>14</v>
      </c>
      <c r="C34" t="s">
        <v>9</v>
      </c>
      <c r="D34">
        <v>6.9</v>
      </c>
      <c r="E34" t="s">
        <v>11</v>
      </c>
      <c r="F34">
        <v>7.7</v>
      </c>
      <c r="G34">
        <f t="shared" si="4"/>
        <v>7.3000000000000007</v>
      </c>
      <c r="H34">
        <f t="shared" si="5"/>
        <v>7.5</v>
      </c>
    </row>
    <row r="35" spans="1:19" x14ac:dyDescent="0.35">
      <c r="A35">
        <v>1951</v>
      </c>
      <c r="B35" t="s">
        <v>14</v>
      </c>
      <c r="C35" t="s">
        <v>9</v>
      </c>
      <c r="D35">
        <v>6.8</v>
      </c>
      <c r="E35" t="s">
        <v>11</v>
      </c>
      <c r="F35">
        <v>7.6</v>
      </c>
      <c r="G35">
        <f t="shared" si="4"/>
        <v>7.1999999999999993</v>
      </c>
      <c r="H35">
        <f t="shared" si="5"/>
        <v>7.25</v>
      </c>
    </row>
    <row r="36" spans="1:19" x14ac:dyDescent="0.35">
      <c r="A36">
        <v>1961</v>
      </c>
      <c r="B36" t="s">
        <v>14</v>
      </c>
      <c r="C36" t="s">
        <v>9</v>
      </c>
      <c r="D36">
        <v>7.1</v>
      </c>
      <c r="E36" t="s">
        <v>11</v>
      </c>
      <c r="F36">
        <v>8.1</v>
      </c>
      <c r="G36">
        <f t="shared" si="4"/>
        <v>7.6</v>
      </c>
      <c r="H36">
        <f t="shared" si="5"/>
        <v>7.3999999999999995</v>
      </c>
      <c r="K36" s="19"/>
      <c r="L36" s="19"/>
      <c r="M36" s="19"/>
      <c r="N36" s="19"/>
      <c r="O36" s="19"/>
      <c r="P36" s="19"/>
    </row>
    <row r="37" spans="1:19" x14ac:dyDescent="0.35">
      <c r="A37">
        <v>1966</v>
      </c>
      <c r="B37" t="s">
        <v>14</v>
      </c>
      <c r="C37" t="s">
        <v>9</v>
      </c>
      <c r="D37">
        <v>7.3</v>
      </c>
      <c r="E37" t="s">
        <v>11</v>
      </c>
      <c r="F37">
        <v>8.4</v>
      </c>
      <c r="G37">
        <f t="shared" si="4"/>
        <v>7.85</v>
      </c>
      <c r="H37">
        <f t="shared" si="5"/>
        <v>7.7249999999999996</v>
      </c>
    </row>
    <row r="38" spans="1:19" x14ac:dyDescent="0.35">
      <c r="A38">
        <v>1971</v>
      </c>
      <c r="B38" t="s">
        <v>14</v>
      </c>
      <c r="C38" t="s">
        <v>9</v>
      </c>
      <c r="D38">
        <v>7.3</v>
      </c>
      <c r="E38" t="s">
        <v>11</v>
      </c>
      <c r="F38">
        <v>8.5</v>
      </c>
      <c r="G38">
        <f t="shared" si="4"/>
        <v>7.9</v>
      </c>
      <c r="H38">
        <f t="shared" si="5"/>
        <v>7.875</v>
      </c>
    </row>
    <row r="39" spans="1:19" x14ac:dyDescent="0.35">
      <c r="A39">
        <v>1979</v>
      </c>
      <c r="B39" t="s">
        <v>14</v>
      </c>
      <c r="C39" t="s">
        <v>9</v>
      </c>
      <c r="D39">
        <v>7.1</v>
      </c>
      <c r="E39" t="s">
        <v>11</v>
      </c>
      <c r="F39">
        <v>8.8000000000000007</v>
      </c>
      <c r="G39">
        <f t="shared" si="4"/>
        <v>7.95</v>
      </c>
      <c r="H39">
        <f t="shared" si="5"/>
        <v>7.9250000000000007</v>
      </c>
    </row>
    <row r="40" spans="1:19" x14ac:dyDescent="0.35">
      <c r="A40">
        <v>1981</v>
      </c>
      <c r="B40" t="s">
        <v>14</v>
      </c>
      <c r="C40" t="s">
        <v>9</v>
      </c>
      <c r="D40">
        <v>7.3</v>
      </c>
      <c r="E40" t="s">
        <v>11</v>
      </c>
      <c r="F40">
        <v>9.1</v>
      </c>
      <c r="G40">
        <f t="shared" si="4"/>
        <v>8.1999999999999993</v>
      </c>
      <c r="H40">
        <f t="shared" si="5"/>
        <v>8.0749999999999993</v>
      </c>
    </row>
    <row r="41" spans="1:19" x14ac:dyDescent="0.35">
      <c r="A41">
        <v>1986</v>
      </c>
      <c r="B41" t="s">
        <v>14</v>
      </c>
      <c r="C41" t="s">
        <v>9</v>
      </c>
      <c r="D41">
        <v>7.3</v>
      </c>
      <c r="E41" t="s">
        <v>11</v>
      </c>
      <c r="F41">
        <v>9.5</v>
      </c>
      <c r="G41">
        <f t="shared" si="4"/>
        <v>8.4</v>
      </c>
      <c r="H41">
        <f t="shared" si="5"/>
        <v>8.3000000000000007</v>
      </c>
      <c r="K41" s="19"/>
      <c r="L41" s="19"/>
      <c r="M41" s="19"/>
      <c r="N41" s="19"/>
      <c r="O41" s="19"/>
      <c r="P41" s="19"/>
      <c r="Q41" s="19"/>
      <c r="R41" s="19"/>
      <c r="S41" s="19"/>
    </row>
    <row r="42" spans="1:19" x14ac:dyDescent="0.35">
      <c r="A42">
        <v>1991</v>
      </c>
      <c r="B42" t="s">
        <v>14</v>
      </c>
      <c r="C42" t="s">
        <v>9</v>
      </c>
      <c r="D42">
        <v>7.8</v>
      </c>
      <c r="E42" t="s">
        <v>11</v>
      </c>
      <c r="F42">
        <v>10.199999999999999</v>
      </c>
      <c r="G42">
        <f t="shared" si="4"/>
        <v>9</v>
      </c>
      <c r="H42">
        <f t="shared" si="5"/>
        <v>8.6999999999999993</v>
      </c>
    </row>
    <row r="43" spans="1:19" x14ac:dyDescent="0.35">
      <c r="A43">
        <v>1996</v>
      </c>
      <c r="B43" t="s">
        <v>14</v>
      </c>
      <c r="C43" t="s">
        <v>9</v>
      </c>
      <c r="D43">
        <v>8</v>
      </c>
      <c r="E43" t="s">
        <v>11</v>
      </c>
      <c r="F43">
        <v>10.4</v>
      </c>
      <c r="G43">
        <f t="shared" si="4"/>
        <v>9.1999999999999993</v>
      </c>
      <c r="H43">
        <f t="shared" si="5"/>
        <v>9.1</v>
      </c>
    </row>
    <row r="44" spans="1:19" x14ac:dyDescent="0.35">
      <c r="A44">
        <v>2002</v>
      </c>
      <c r="B44" t="s">
        <v>14</v>
      </c>
      <c r="C44" t="s">
        <v>9</v>
      </c>
      <c r="D44">
        <v>8.9</v>
      </c>
      <c r="E44" t="s">
        <v>11</v>
      </c>
      <c r="F44">
        <v>11.2</v>
      </c>
      <c r="G44">
        <f t="shared" si="4"/>
        <v>10.050000000000001</v>
      </c>
      <c r="H44">
        <f t="shared" si="5"/>
        <v>9.625</v>
      </c>
    </row>
    <row r="45" spans="1:19" x14ac:dyDescent="0.35">
      <c r="A45">
        <v>2006</v>
      </c>
      <c r="B45" t="s">
        <v>14</v>
      </c>
      <c r="C45" t="s">
        <v>9</v>
      </c>
      <c r="D45">
        <v>9.8000000000000007</v>
      </c>
      <c r="E45" t="s">
        <v>11</v>
      </c>
      <c r="F45">
        <v>12.1</v>
      </c>
      <c r="G45">
        <f t="shared" si="4"/>
        <v>10.95</v>
      </c>
      <c r="H45">
        <f t="shared" si="5"/>
        <v>10.5</v>
      </c>
    </row>
    <row r="46" spans="1:19" x14ac:dyDescent="0.35">
      <c r="A46">
        <v>2011</v>
      </c>
      <c r="B46" t="s">
        <v>14</v>
      </c>
      <c r="C46" t="s">
        <v>9</v>
      </c>
      <c r="D46">
        <v>10.6</v>
      </c>
      <c r="E46" t="s">
        <v>11</v>
      </c>
      <c r="F46">
        <v>12.7</v>
      </c>
      <c r="G46">
        <f t="shared" si="4"/>
        <v>11.649999999999999</v>
      </c>
      <c r="H46">
        <f t="shared" si="5"/>
        <v>11.299999999999999</v>
      </c>
    </row>
    <row r="47" spans="1:19" x14ac:dyDescent="0.35">
      <c r="A47">
        <v>2016</v>
      </c>
      <c r="B47" t="s">
        <v>14</v>
      </c>
      <c r="C47" t="s">
        <v>9</v>
      </c>
      <c r="D47">
        <v>10.9</v>
      </c>
      <c r="E47" t="s">
        <v>11</v>
      </c>
      <c r="F47">
        <v>12.9</v>
      </c>
      <c r="G47">
        <f t="shared" si="4"/>
        <v>11.9</v>
      </c>
      <c r="H47">
        <f t="shared" si="5"/>
        <v>11.774999999999999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CD77-7134-45EF-96FD-75BCD9ED1AD1}">
  <dimension ref="A2:O53"/>
  <sheetViews>
    <sheetView tabSelected="1" zoomScale="70" zoomScaleNormal="70" workbookViewId="0">
      <selection activeCell="E9" sqref="A1:XFD1048576"/>
    </sheetView>
  </sheetViews>
  <sheetFormatPr defaultRowHeight="14.5" x14ac:dyDescent="0.35"/>
  <cols>
    <col min="1" max="1" width="9.1796875" customWidth="1"/>
    <col min="2" max="2" width="29.08984375" customWidth="1"/>
    <col min="3" max="3" width="9.54296875" bestFit="1" customWidth="1"/>
    <col min="4" max="5" width="22.81640625" bestFit="1" customWidth="1"/>
    <col min="6" max="6" width="22.6328125" bestFit="1" customWidth="1"/>
    <col min="7" max="7" width="16.90625" customWidth="1"/>
    <col min="8" max="8" width="20" customWidth="1"/>
    <col min="9" max="9" width="26.1796875" bestFit="1" customWidth="1"/>
    <col min="10" max="10" width="20.81640625" customWidth="1"/>
    <col min="12" max="12" width="12.81640625" customWidth="1"/>
    <col min="13" max="13" width="30.81640625" bestFit="1" customWidth="1"/>
    <col min="14" max="14" width="13.81640625" bestFit="1" customWidth="1"/>
  </cols>
  <sheetData>
    <row r="2" spans="1:8" ht="36" customHeight="1" thickBot="1" x14ac:dyDescent="0.4">
      <c r="A2" s="4" t="s">
        <v>2</v>
      </c>
      <c r="B2" s="2" t="s">
        <v>61</v>
      </c>
      <c r="C2" s="2" t="s">
        <v>58</v>
      </c>
      <c r="D2" s="4" t="s">
        <v>56</v>
      </c>
      <c r="E2" s="4" t="s">
        <v>57</v>
      </c>
      <c r="F2" s="2"/>
      <c r="G2" s="2"/>
      <c r="H2" s="2"/>
    </row>
    <row r="3" spans="1:8" x14ac:dyDescent="0.35">
      <c r="A3">
        <v>1871</v>
      </c>
      <c r="B3">
        <v>49.6</v>
      </c>
      <c r="G3" s="8" t="s">
        <v>48</v>
      </c>
      <c r="H3" s="9">
        <v>0.05</v>
      </c>
    </row>
    <row r="4" spans="1:8" x14ac:dyDescent="0.35">
      <c r="A4">
        <v>1882</v>
      </c>
      <c r="B4">
        <v>49.4</v>
      </c>
      <c r="G4" s="10" t="s">
        <v>49</v>
      </c>
      <c r="H4" s="11">
        <v>0</v>
      </c>
    </row>
    <row r="5" spans="1:8" ht="15.5" x14ac:dyDescent="0.35">
      <c r="A5">
        <v>1891</v>
      </c>
      <c r="B5">
        <v>49.1</v>
      </c>
      <c r="G5" s="10" t="s">
        <v>50</v>
      </c>
      <c r="H5" s="11" t="s">
        <v>53</v>
      </c>
    </row>
    <row r="6" spans="1:8" ht="15.5" x14ac:dyDescent="0.35">
      <c r="A6">
        <v>1901</v>
      </c>
      <c r="B6">
        <v>49.3</v>
      </c>
      <c r="G6" s="10" t="s">
        <v>51</v>
      </c>
      <c r="H6" s="11" t="s">
        <v>54</v>
      </c>
    </row>
    <row r="7" spans="1:8" ht="15" thickBot="1" x14ac:dyDescent="0.4">
      <c r="A7">
        <v>1911</v>
      </c>
      <c r="B7">
        <v>53.6</v>
      </c>
      <c r="G7" s="12" t="s">
        <v>52</v>
      </c>
      <c r="H7" s="13">
        <f>COUNT(A1:A24)</f>
        <v>22</v>
      </c>
    </row>
    <row r="8" spans="1:8" x14ac:dyDescent="0.35">
      <c r="A8">
        <v>1926</v>
      </c>
      <c r="B8">
        <v>57.4</v>
      </c>
      <c r="G8" s="1"/>
      <c r="H8" s="1"/>
    </row>
    <row r="9" spans="1:8" x14ac:dyDescent="0.35">
      <c r="A9">
        <v>1936</v>
      </c>
      <c r="B9">
        <v>58.2</v>
      </c>
      <c r="G9" t="s">
        <v>25</v>
      </c>
    </row>
    <row r="10" spans="1:8" ht="15" thickBot="1" x14ac:dyDescent="0.4">
      <c r="A10">
        <v>1941</v>
      </c>
      <c r="B10">
        <v>59</v>
      </c>
    </row>
    <row r="11" spans="1:8" x14ac:dyDescent="0.35">
      <c r="A11">
        <v>1946</v>
      </c>
      <c r="B11">
        <v>60.5</v>
      </c>
      <c r="G11" s="7" t="s">
        <v>26</v>
      </c>
      <c r="H11" s="7"/>
    </row>
    <row r="12" spans="1:8" x14ac:dyDescent="0.35">
      <c r="A12">
        <v>1951</v>
      </c>
      <c r="B12">
        <v>64.5</v>
      </c>
      <c r="G12" t="s">
        <v>27</v>
      </c>
      <c r="H12" s="14">
        <v>0.98659770982044215</v>
      </c>
    </row>
    <row r="13" spans="1:8" x14ac:dyDescent="0.35">
      <c r="A13">
        <v>1961</v>
      </c>
      <c r="B13">
        <v>68.099999999999994</v>
      </c>
      <c r="G13" t="s">
        <v>28</v>
      </c>
      <c r="H13">
        <v>0.97337504102294148</v>
      </c>
    </row>
    <row r="14" spans="1:8" x14ac:dyDescent="0.35">
      <c r="A14">
        <v>1966</v>
      </c>
      <c r="B14">
        <v>68.599999999999994</v>
      </c>
      <c r="D14" s="16"/>
      <c r="G14" t="s">
        <v>29</v>
      </c>
      <c r="H14">
        <v>0.97204379307408861</v>
      </c>
    </row>
    <row r="15" spans="1:8" x14ac:dyDescent="0.35">
      <c r="A15">
        <v>1971</v>
      </c>
      <c r="B15">
        <v>68.8</v>
      </c>
      <c r="D15" s="16"/>
      <c r="G15" t="s">
        <v>15</v>
      </c>
      <c r="H15">
        <v>1.6870028977250562</v>
      </c>
    </row>
    <row r="16" spans="1:8" ht="15" thickBot="1" x14ac:dyDescent="0.4">
      <c r="A16">
        <v>1979</v>
      </c>
      <c r="B16">
        <v>69.5</v>
      </c>
      <c r="D16" s="16"/>
      <c r="G16" s="5" t="s">
        <v>30</v>
      </c>
      <c r="H16" s="5">
        <v>22</v>
      </c>
    </row>
    <row r="17" spans="1:15" x14ac:dyDescent="0.35">
      <c r="A17">
        <v>1981</v>
      </c>
      <c r="B17">
        <v>70.099999999999994</v>
      </c>
      <c r="D17" s="16"/>
    </row>
    <row r="18" spans="1:15" ht="15" customHeight="1" thickBot="1" x14ac:dyDescent="0.4">
      <c r="A18">
        <v>1986</v>
      </c>
      <c r="B18">
        <v>71</v>
      </c>
      <c r="D18" s="16"/>
      <c r="G18" t="s">
        <v>31</v>
      </c>
    </row>
    <row r="19" spans="1:15" x14ac:dyDescent="0.35">
      <c r="A19">
        <v>1991</v>
      </c>
      <c r="B19">
        <v>72.3</v>
      </c>
      <c r="D19" s="16"/>
      <c r="G19" s="6"/>
      <c r="H19" s="6" t="s">
        <v>36</v>
      </c>
      <c r="I19" s="6" t="s">
        <v>37</v>
      </c>
      <c r="J19" s="6" t="s">
        <v>38</v>
      </c>
      <c r="K19" s="6" t="s">
        <v>39</v>
      </c>
      <c r="L19" s="6" t="s">
        <v>40</v>
      </c>
    </row>
    <row r="20" spans="1:15" x14ac:dyDescent="0.35">
      <c r="A20">
        <v>1996</v>
      </c>
      <c r="B20">
        <v>73</v>
      </c>
      <c r="D20" s="16"/>
      <c r="G20" t="s">
        <v>32</v>
      </c>
      <c r="H20">
        <v>1</v>
      </c>
      <c r="I20">
        <v>2080.9081517340719</v>
      </c>
      <c r="J20">
        <v>2080.9081517340719</v>
      </c>
      <c r="K20" s="14">
        <v>731.17486630619851</v>
      </c>
      <c r="L20" s="14">
        <v>3.1930780903614014E-17</v>
      </c>
    </row>
    <row r="21" spans="1:15" x14ac:dyDescent="0.35">
      <c r="A21">
        <v>2002</v>
      </c>
      <c r="B21">
        <v>75.099999999999994</v>
      </c>
      <c r="D21" s="24"/>
      <c r="E21" s="25"/>
      <c r="G21" t="s">
        <v>33</v>
      </c>
      <c r="H21">
        <v>20</v>
      </c>
      <c r="I21">
        <v>56.919575538654726</v>
      </c>
      <c r="J21">
        <v>2.8459787769327365</v>
      </c>
    </row>
    <row r="22" spans="1:15" ht="15" thickBot="1" x14ac:dyDescent="0.4">
      <c r="A22">
        <v>2006</v>
      </c>
      <c r="B22">
        <v>76.8</v>
      </c>
      <c r="D22" s="24"/>
      <c r="E22" s="25"/>
      <c r="G22" s="5" t="s">
        <v>34</v>
      </c>
      <c r="H22" s="5">
        <v>21</v>
      </c>
      <c r="I22" s="5">
        <v>2137.8277272727264</v>
      </c>
      <c r="J22" s="5"/>
      <c r="K22" s="5"/>
      <c r="L22" s="5"/>
    </row>
    <row r="23" spans="1:15" x14ac:dyDescent="0.35">
      <c r="A23">
        <v>2011</v>
      </c>
      <c r="B23">
        <v>78.400000000000006</v>
      </c>
      <c r="D23" s="24"/>
      <c r="E23" s="25"/>
    </row>
    <row r="24" spans="1:15" ht="15" thickBot="1" x14ac:dyDescent="0.4">
      <c r="A24">
        <v>2016</v>
      </c>
      <c r="B24">
        <v>79.599999999999994</v>
      </c>
      <c r="C24">
        <v>79.599999999999994</v>
      </c>
      <c r="D24">
        <v>79.599999999999994</v>
      </c>
      <c r="E24">
        <v>79.599999999999994</v>
      </c>
    </row>
    <row r="25" spans="1:15" x14ac:dyDescent="0.35">
      <c r="A25">
        <v>2021</v>
      </c>
      <c r="C25" s="14">
        <f>A25*$H$27+$H$26</f>
        <v>79.543971510591973</v>
      </c>
      <c r="D25" s="14">
        <f>C25-_xlfn.NORM.S.DIST($H$3,FALSE)*$H$15</f>
        <v>78.871795472933186</v>
      </c>
      <c r="E25" s="14">
        <f>C25+_xlfn.NORM.S.DIST($H$3,FALSE)*$H$15</f>
        <v>80.21614754825076</v>
      </c>
      <c r="G25" s="6"/>
      <c r="H25" s="6" t="s">
        <v>41</v>
      </c>
      <c r="I25" s="6" t="s">
        <v>15</v>
      </c>
      <c r="J25" s="6" t="s">
        <v>42</v>
      </c>
      <c r="K25" s="6" t="s">
        <v>43</v>
      </c>
      <c r="L25" s="6" t="s">
        <v>44</v>
      </c>
      <c r="M25" s="6" t="s">
        <v>45</v>
      </c>
      <c r="N25" s="6" t="s">
        <v>46</v>
      </c>
      <c r="O25" s="6" t="s">
        <v>47</v>
      </c>
    </row>
    <row r="26" spans="1:15" x14ac:dyDescent="0.35">
      <c r="A26">
        <v>2026</v>
      </c>
      <c r="C26" s="14">
        <f>A26*$H$27+$H$26</f>
        <v>80.68309433431773</v>
      </c>
      <c r="D26" s="14">
        <f t="shared" ref="D26:D29" si="0">C26-_xlfn.NORM.S.DIST($H$3,FALSE)*$H$15</f>
        <v>80.010918296658943</v>
      </c>
      <c r="E26" s="14">
        <f t="shared" ref="E26:E29" si="1">C26+_xlfn.NORM.S.DIST($H$3,FALSE)*$H$15</f>
        <v>81.355270371976516</v>
      </c>
      <c r="G26" s="26" t="s">
        <v>63</v>
      </c>
      <c r="H26">
        <v>-380.889473839358</v>
      </c>
      <c r="I26">
        <v>16.480154938780174</v>
      </c>
      <c r="J26">
        <v>-23.112008063896933</v>
      </c>
      <c r="K26">
        <v>6.7166673194764396E-16</v>
      </c>
      <c r="L26">
        <v>-415.26647464693167</v>
      </c>
      <c r="M26">
        <v>-346.51247303178479</v>
      </c>
      <c r="N26">
        <v>-415.26647464693167</v>
      </c>
      <c r="O26">
        <v>-346.51247303178479</v>
      </c>
    </row>
    <row r="27" spans="1:15" ht="15" thickBot="1" x14ac:dyDescent="0.4">
      <c r="A27">
        <v>2031</v>
      </c>
      <c r="C27" s="14">
        <f>A27*$H$27+$H$26</f>
        <v>81.822217158043486</v>
      </c>
      <c r="D27" s="14">
        <f t="shared" si="0"/>
        <v>81.150041120384699</v>
      </c>
      <c r="E27" s="14">
        <f t="shared" si="1"/>
        <v>82.494393195702273</v>
      </c>
      <c r="G27" s="26" t="s">
        <v>64</v>
      </c>
      <c r="H27" s="15">
        <v>0.22782456474515089</v>
      </c>
      <c r="I27" s="5">
        <v>8.4253882371178729E-3</v>
      </c>
      <c r="J27" s="5">
        <v>27.04024530780368</v>
      </c>
      <c r="K27" s="5">
        <v>3.1930780903613786E-17</v>
      </c>
      <c r="L27" s="5">
        <v>0.21024951285349922</v>
      </c>
      <c r="M27" s="5">
        <v>0.24539961663680257</v>
      </c>
      <c r="N27" s="5">
        <v>0.21024951285349922</v>
      </c>
      <c r="O27" s="5">
        <v>0.24539961663680257</v>
      </c>
    </row>
    <row r="28" spans="1:15" x14ac:dyDescent="0.35">
      <c r="A28">
        <v>2036</v>
      </c>
      <c r="C28" s="14">
        <f>A28*$H$27+$H$26</f>
        <v>82.961339981769186</v>
      </c>
      <c r="D28" s="14">
        <f t="shared" si="0"/>
        <v>82.289163944110399</v>
      </c>
      <c r="E28" s="14">
        <f t="shared" si="1"/>
        <v>83.633516019427972</v>
      </c>
    </row>
    <row r="29" spans="1:15" x14ac:dyDescent="0.35">
      <c r="A29">
        <v>2041</v>
      </c>
      <c r="C29" s="14">
        <f>A29*$H$27+$H$26</f>
        <v>84.100462805494942</v>
      </c>
      <c r="D29" s="14">
        <f t="shared" si="0"/>
        <v>83.428286767836155</v>
      </c>
      <c r="E29" s="14">
        <f t="shared" si="1"/>
        <v>84.772638843153729</v>
      </c>
    </row>
    <row r="30" spans="1:15" x14ac:dyDescent="0.35">
      <c r="D30" s="16"/>
      <c r="G30" s="3" t="s">
        <v>62</v>
      </c>
    </row>
    <row r="31" spans="1:15" ht="30" customHeight="1" x14ac:dyDescent="0.35">
      <c r="A31" s="4" t="s">
        <v>2</v>
      </c>
      <c r="B31" s="2" t="s">
        <v>60</v>
      </c>
      <c r="C31" s="30" t="s">
        <v>2</v>
      </c>
      <c r="D31" s="30"/>
      <c r="E31" s="2" t="s">
        <v>59</v>
      </c>
      <c r="G31" t="s">
        <v>25</v>
      </c>
    </row>
    <row r="32" spans="1:15" ht="15" thickBot="1" x14ac:dyDescent="0.4">
      <c r="A32">
        <v>1870</v>
      </c>
      <c r="B32">
        <v>18.099997999999999</v>
      </c>
      <c r="C32" s="29">
        <v>1871</v>
      </c>
      <c r="D32" s="29"/>
      <c r="E32">
        <v>49.6</v>
      </c>
    </row>
    <row r="33" spans="1:15" x14ac:dyDescent="0.35">
      <c r="A33">
        <v>1880</v>
      </c>
      <c r="B33">
        <v>23.400002000000001</v>
      </c>
      <c r="C33" s="29">
        <v>1882</v>
      </c>
      <c r="D33" s="29"/>
      <c r="E33">
        <v>49.4</v>
      </c>
      <c r="G33" s="7" t="s">
        <v>26</v>
      </c>
      <c r="H33" s="7"/>
    </row>
    <row r="34" spans="1:15" x14ac:dyDescent="0.35">
      <c r="A34">
        <v>1890</v>
      </c>
      <c r="B34">
        <v>30.099997999999999</v>
      </c>
      <c r="C34" s="29">
        <v>1891</v>
      </c>
      <c r="D34" s="29"/>
      <c r="E34">
        <v>49.1</v>
      </c>
      <c r="G34" t="s">
        <v>27</v>
      </c>
      <c r="H34" s="14">
        <v>0.89965125887922504</v>
      </c>
    </row>
    <row r="35" spans="1:15" x14ac:dyDescent="0.35">
      <c r="A35">
        <v>1900</v>
      </c>
      <c r="B35">
        <v>38.5</v>
      </c>
      <c r="C35" s="29">
        <v>1901</v>
      </c>
      <c r="D35" s="29"/>
      <c r="E35">
        <v>49.3</v>
      </c>
      <c r="G35" t="s">
        <v>28</v>
      </c>
      <c r="H35" s="14">
        <v>0.80937238760297447</v>
      </c>
    </row>
    <row r="36" spans="1:15" x14ac:dyDescent="0.35">
      <c r="A36">
        <v>1910</v>
      </c>
      <c r="B36">
        <v>47.6</v>
      </c>
      <c r="C36" s="29">
        <v>1911</v>
      </c>
      <c r="D36" s="29"/>
      <c r="E36">
        <v>53.6</v>
      </c>
      <c r="G36" t="s">
        <v>29</v>
      </c>
      <c r="H36" s="14">
        <v>0.79984100698312321</v>
      </c>
    </row>
    <row r="37" spans="1:15" x14ac:dyDescent="0.35">
      <c r="A37">
        <v>1925</v>
      </c>
      <c r="B37">
        <v>62.7</v>
      </c>
      <c r="C37" s="29">
        <v>1926</v>
      </c>
      <c r="D37" s="29"/>
      <c r="E37">
        <v>57.4</v>
      </c>
      <c r="G37" t="s">
        <v>15</v>
      </c>
      <c r="H37">
        <v>4.5140281089408338</v>
      </c>
    </row>
    <row r="38" spans="1:15" ht="15" thickBot="1" x14ac:dyDescent="0.4">
      <c r="A38">
        <v>1935</v>
      </c>
      <c r="B38">
        <v>75.599999999999994</v>
      </c>
      <c r="C38" s="29">
        <v>1936</v>
      </c>
      <c r="D38" s="29"/>
      <c r="E38">
        <v>58.2</v>
      </c>
      <c r="G38" s="5" t="s">
        <v>30</v>
      </c>
      <c r="H38" s="5">
        <v>22</v>
      </c>
    </row>
    <row r="39" spans="1:15" x14ac:dyDescent="0.35">
      <c r="A39">
        <v>1940</v>
      </c>
      <c r="B39">
        <v>84.2</v>
      </c>
      <c r="C39" s="29">
        <v>1941</v>
      </c>
      <c r="D39" s="29"/>
      <c r="E39">
        <v>59</v>
      </c>
    </row>
    <row r="40" spans="1:15" ht="15" thickBot="1" x14ac:dyDescent="0.4">
      <c r="A40">
        <v>1945</v>
      </c>
      <c r="B40">
        <v>90.3</v>
      </c>
      <c r="C40" s="29">
        <v>1946</v>
      </c>
      <c r="D40" s="29"/>
      <c r="E40">
        <v>60.5</v>
      </c>
      <c r="G40" t="s">
        <v>31</v>
      </c>
    </row>
    <row r="41" spans="1:15" x14ac:dyDescent="0.35">
      <c r="A41">
        <v>1950</v>
      </c>
      <c r="B41">
        <v>94.8</v>
      </c>
      <c r="C41" s="29">
        <v>1951</v>
      </c>
      <c r="D41" s="29"/>
      <c r="E41">
        <v>64.5</v>
      </c>
      <c r="G41" s="6"/>
      <c r="H41" s="6" t="s">
        <v>36</v>
      </c>
      <c r="I41" s="6" t="s">
        <v>37</v>
      </c>
      <c r="J41" s="6" t="s">
        <v>38</v>
      </c>
      <c r="K41" s="17" t="s">
        <v>39</v>
      </c>
      <c r="L41" s="17" t="s">
        <v>40</v>
      </c>
    </row>
    <row r="42" spans="1:15" x14ac:dyDescent="0.35">
      <c r="A42">
        <v>1960</v>
      </c>
      <c r="B42">
        <v>96</v>
      </c>
      <c r="C42" s="29">
        <v>1961</v>
      </c>
      <c r="D42" s="29"/>
      <c r="E42">
        <v>68.099999999999994</v>
      </c>
      <c r="G42" t="s">
        <v>32</v>
      </c>
      <c r="H42">
        <v>1</v>
      </c>
      <c r="I42">
        <v>1730.2987319065671</v>
      </c>
      <c r="J42">
        <v>1730.2987319065671</v>
      </c>
      <c r="K42" s="14">
        <v>84.916594970226214</v>
      </c>
      <c r="L42" s="23">
        <v>1.22811903055978E-8</v>
      </c>
    </row>
    <row r="43" spans="1:15" x14ac:dyDescent="0.35">
      <c r="A43">
        <v>1965</v>
      </c>
      <c r="B43">
        <v>96.6</v>
      </c>
      <c r="C43" s="29">
        <v>1966</v>
      </c>
      <c r="D43" s="29"/>
      <c r="E43">
        <v>68.599999999999994</v>
      </c>
      <c r="G43" t="s">
        <v>33</v>
      </c>
      <c r="H43">
        <v>20</v>
      </c>
      <c r="I43">
        <v>407.52899536615928</v>
      </c>
      <c r="J43">
        <v>20.376449768307964</v>
      </c>
    </row>
    <row r="44" spans="1:15" ht="15" thickBot="1" x14ac:dyDescent="0.4">
      <c r="A44">
        <v>1970</v>
      </c>
      <c r="B44">
        <v>96.7</v>
      </c>
      <c r="C44" s="29">
        <v>1971</v>
      </c>
      <c r="D44" s="29"/>
      <c r="E44">
        <v>68.8</v>
      </c>
      <c r="G44" s="5" t="s">
        <v>34</v>
      </c>
      <c r="H44" s="5">
        <v>21</v>
      </c>
      <c r="I44" s="5">
        <v>2137.8277272727264</v>
      </c>
      <c r="J44" s="5"/>
      <c r="K44" s="5"/>
      <c r="L44" s="5"/>
    </row>
    <row r="45" spans="1:15" ht="15" thickBot="1" x14ac:dyDescent="0.4">
      <c r="A45">
        <v>1975</v>
      </c>
      <c r="B45">
        <v>96.7</v>
      </c>
      <c r="C45" s="29">
        <v>1979</v>
      </c>
      <c r="D45" s="29"/>
      <c r="E45">
        <v>69.5</v>
      </c>
    </row>
    <row r="46" spans="1:15" x14ac:dyDescent="0.35">
      <c r="A46">
        <v>1980</v>
      </c>
      <c r="B46">
        <v>98.1</v>
      </c>
      <c r="C46" s="29">
        <v>1981</v>
      </c>
      <c r="D46" s="29"/>
      <c r="E46">
        <v>70.099999999999994</v>
      </c>
      <c r="G46" s="6"/>
      <c r="H46" s="6" t="s">
        <v>41</v>
      </c>
      <c r="I46" s="6" t="s">
        <v>15</v>
      </c>
      <c r="J46" s="6" t="s">
        <v>42</v>
      </c>
      <c r="K46" s="6" t="s">
        <v>43</v>
      </c>
      <c r="L46" s="6" t="s">
        <v>44</v>
      </c>
      <c r="M46" s="6" t="s">
        <v>45</v>
      </c>
      <c r="N46" s="6" t="s">
        <v>46</v>
      </c>
      <c r="O46" s="6" t="s">
        <v>47</v>
      </c>
    </row>
    <row r="47" spans="1:15" x14ac:dyDescent="0.35">
      <c r="A47">
        <v>1985</v>
      </c>
      <c r="B47">
        <v>98.3</v>
      </c>
      <c r="C47" s="29">
        <v>1986</v>
      </c>
      <c r="D47" s="29"/>
      <c r="E47">
        <v>71</v>
      </c>
      <c r="G47" t="s">
        <v>35</v>
      </c>
      <c r="H47">
        <v>39.197461191158489</v>
      </c>
      <c r="I47">
        <v>2.9230707041318644</v>
      </c>
      <c r="J47">
        <v>13.409686305483984</v>
      </c>
      <c r="K47">
        <v>1.8648557307506023E-11</v>
      </c>
      <c r="L47">
        <v>33.100042548565725</v>
      </c>
      <c r="M47">
        <v>45.294879833751253</v>
      </c>
      <c r="N47">
        <v>33.100042548565725</v>
      </c>
      <c r="O47">
        <v>45.294879833751253</v>
      </c>
    </row>
    <row r="48" spans="1:15" ht="15" thickBot="1" x14ac:dyDescent="0.4">
      <c r="A48">
        <v>1990</v>
      </c>
      <c r="B48">
        <v>98.3</v>
      </c>
      <c r="C48" s="29">
        <v>1991</v>
      </c>
      <c r="D48" s="29"/>
      <c r="E48">
        <v>72.3</v>
      </c>
      <c r="G48" s="5" t="s">
        <v>55</v>
      </c>
      <c r="H48" s="15">
        <v>0.32232480094421812</v>
      </c>
      <c r="I48" s="5">
        <v>3.4978198456914661E-2</v>
      </c>
      <c r="J48" s="5">
        <v>9.2150200743257376</v>
      </c>
      <c r="K48" s="5">
        <v>1.2281190305597628E-8</v>
      </c>
      <c r="L48" s="5">
        <v>0.24936155751188285</v>
      </c>
      <c r="M48" s="5">
        <v>0.3952880443765534</v>
      </c>
      <c r="N48" s="5">
        <v>0.24936155751188285</v>
      </c>
      <c r="O48" s="5">
        <v>0.3952880443765534</v>
      </c>
    </row>
    <row r="49" spans="1:5" x14ac:dyDescent="0.35">
      <c r="A49">
        <v>1995</v>
      </c>
      <c r="B49">
        <v>95.9</v>
      </c>
      <c r="C49" s="29">
        <v>1996</v>
      </c>
      <c r="D49" s="29"/>
      <c r="E49">
        <v>73</v>
      </c>
    </row>
    <row r="50" spans="1:5" x14ac:dyDescent="0.35">
      <c r="A50">
        <v>2000</v>
      </c>
      <c r="B50">
        <v>95.8</v>
      </c>
      <c r="C50" s="29">
        <v>2002</v>
      </c>
      <c r="D50" s="29"/>
      <c r="E50">
        <v>75.099999999999994</v>
      </c>
    </row>
    <row r="51" spans="1:5" x14ac:dyDescent="0.35">
      <c r="A51">
        <v>2005</v>
      </c>
      <c r="B51">
        <v>99.4</v>
      </c>
      <c r="C51" s="29">
        <v>2006</v>
      </c>
      <c r="D51" s="29"/>
      <c r="E51">
        <v>76.8</v>
      </c>
    </row>
    <row r="52" spans="1:5" x14ac:dyDescent="0.35">
      <c r="A52">
        <v>2010</v>
      </c>
      <c r="B52">
        <v>99.4</v>
      </c>
      <c r="C52" s="29">
        <v>2011</v>
      </c>
      <c r="D52" s="29"/>
      <c r="E52">
        <v>78.400000000000006</v>
      </c>
    </row>
    <row r="53" spans="1:5" x14ac:dyDescent="0.35">
      <c r="A53">
        <v>2015</v>
      </c>
      <c r="B53">
        <v>99.5</v>
      </c>
      <c r="C53" s="29">
        <v>2016</v>
      </c>
      <c r="D53" s="29"/>
      <c r="E53">
        <v>79.599999999999994</v>
      </c>
    </row>
  </sheetData>
  <mergeCells count="23">
    <mergeCell ref="C40:D40"/>
    <mergeCell ref="C31:D31"/>
    <mergeCell ref="C32:D32"/>
    <mergeCell ref="C53:D53"/>
    <mergeCell ref="C52:D52"/>
    <mergeCell ref="C51:D51"/>
    <mergeCell ref="C50:D50"/>
    <mergeCell ref="C49:D49"/>
    <mergeCell ref="C48:D48"/>
    <mergeCell ref="C47:D47"/>
    <mergeCell ref="C46:D46"/>
    <mergeCell ref="C45:D45"/>
    <mergeCell ref="C44:D44"/>
    <mergeCell ref="C43:D43"/>
    <mergeCell ref="C42:D42"/>
    <mergeCell ref="C41:D41"/>
    <mergeCell ref="C33:D33"/>
    <mergeCell ref="C39:D39"/>
    <mergeCell ref="C38:D38"/>
    <mergeCell ref="C37:D37"/>
    <mergeCell ref="C36:D36"/>
    <mergeCell ref="C35:D35"/>
    <mergeCell ref="C34:D34"/>
  </mergeCells>
  <hyperlinks>
    <hyperlink ref="G30" r:id="rId1" display="https://ourworldindata.org/grapher/population-having-attained-at-least-basic-education?country=~IRL" xr:uid="{48796824-ED2C-4FE7-B4DC-3E158340386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</vt:lpstr>
      <vt:lpstr>Descriptive statistics</vt:lpstr>
      <vt:lpstr>Inferential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Sharonov</dc:creator>
  <cp:lastModifiedBy>Shreyas Lengade</cp:lastModifiedBy>
  <dcterms:created xsi:type="dcterms:W3CDTF">2015-06-05T18:17:20Z</dcterms:created>
  <dcterms:modified xsi:type="dcterms:W3CDTF">2023-12-08T10:06:59Z</dcterms:modified>
</cp:coreProperties>
</file>