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D:\Studies materials\UCD\Statistics\Group Assignment\Assignment files\Final files\"/>
    </mc:Choice>
  </mc:AlternateContent>
  <xr:revisionPtr revIDLastSave="0" documentId="13_ncr:1_{54B4399B-77EE-4238-949A-E61517F749F3}" xr6:coauthVersionLast="47" xr6:coauthVersionMax="47" xr10:uidLastSave="{00000000-0000-0000-0000-000000000000}"/>
  <bookViews>
    <workbookView xWindow="-110" yWindow="-110" windowWidth="25820" windowHeight="15500" activeTab="2" xr2:uid="{00000000-000D-0000-FFFF-FFFF00000000}"/>
  </bookViews>
  <sheets>
    <sheet name="Initial Data" sheetId="3" r:id="rId1"/>
    <sheet name="Descriptive Statistics" sheetId="1" r:id="rId2"/>
    <sheet name="Inferential Statistics" sheetId="2" r:id="rId3"/>
  </sheets>
  <externalReferences>
    <externalReference r:id="rId4"/>
  </externalReferences>
  <definedNames>
    <definedName name="_xlnm._FilterDatabase" localSheetId="2" hidden="1">'Inferential Statistics'!$G$1:$G$27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3" i="2" l="1"/>
  <c r="H19" i="2"/>
  <c r="H8" i="2"/>
  <c r="H10" i="2"/>
  <c r="H27" i="2"/>
  <c r="H18" i="2"/>
  <c r="H12" i="2"/>
  <c r="H14" i="2"/>
  <c r="H3" i="2"/>
  <c r="H16" i="2"/>
  <c r="H2" i="2"/>
  <c r="H22" i="2"/>
  <c r="H24" i="2"/>
  <c r="H4" i="2"/>
  <c r="H11" i="2"/>
  <c r="H7" i="2"/>
  <c r="H5" i="2"/>
  <c r="H20" i="2"/>
  <c r="H6" i="2"/>
  <c r="H25" i="2"/>
  <c r="H21" i="2"/>
  <c r="H26" i="2"/>
  <c r="H15" i="2"/>
  <c r="H17" i="2"/>
  <c r="H9" i="2"/>
  <c r="H23" i="2"/>
  <c r="L4" i="2"/>
  <c r="M27" i="1" l="1"/>
  <c r="B26" i="2" s="1"/>
  <c r="M26" i="1"/>
  <c r="M25" i="1"/>
  <c r="B24" i="2" s="1"/>
  <c r="M24" i="1"/>
  <c r="B23" i="2" s="1"/>
  <c r="M23" i="1"/>
  <c r="B22" i="2" s="1"/>
  <c r="M22" i="1"/>
  <c r="M21" i="1"/>
  <c r="B20" i="2" s="1"/>
  <c r="M20" i="1"/>
  <c r="B19" i="2" s="1"/>
  <c r="M19" i="1"/>
  <c r="B18" i="2" s="1"/>
  <c r="M18" i="1"/>
  <c r="M17" i="1"/>
  <c r="M16" i="1"/>
  <c r="B15" i="2" s="1"/>
  <c r="M15" i="1"/>
  <c r="B14" i="2" s="1"/>
  <c r="M14" i="1"/>
  <c r="B13" i="2" s="1"/>
  <c r="M13" i="1"/>
  <c r="M12" i="1"/>
  <c r="B11" i="2" s="1"/>
  <c r="M11" i="1"/>
  <c r="M10" i="1"/>
  <c r="B9" i="2" s="1"/>
  <c r="M9" i="1"/>
  <c r="M8" i="1"/>
  <c r="B7" i="2" s="1"/>
  <c r="M7" i="1"/>
  <c r="B6" i="2" s="1"/>
  <c r="M6" i="1"/>
  <c r="B5" i="2" s="1"/>
  <c r="M5" i="1"/>
  <c r="M4" i="1"/>
  <c r="B3" i="2" s="1"/>
  <c r="M3" i="1"/>
  <c r="B2" i="2" s="1"/>
  <c r="M2" i="1"/>
  <c r="B10" i="2" l="1"/>
  <c r="L10" i="2" s="1"/>
  <c r="B12" i="2"/>
  <c r="B4" i="2"/>
  <c r="B16" i="2"/>
  <c r="B17" i="2"/>
  <c r="B8" i="2"/>
  <c r="B21" i="2"/>
  <c r="B25" i="2"/>
  <c r="L9" i="2" l="1"/>
  <c r="E3" i="2" s="1"/>
  <c r="L8" i="2"/>
  <c r="L14" i="2" s="1"/>
  <c r="F26" i="2" s="1"/>
  <c r="D41" i="2"/>
  <c r="D8" i="2"/>
  <c r="D20" i="2"/>
  <c r="D32" i="2"/>
  <c r="D26" i="2"/>
  <c r="D3" i="2"/>
  <c r="D4" i="2"/>
  <c r="D31" i="2"/>
  <c r="D42" i="2"/>
  <c r="D9" i="2"/>
  <c r="D21" i="2"/>
  <c r="D33" i="2"/>
  <c r="D2" i="2"/>
  <c r="D39" i="2"/>
  <c r="D43" i="2"/>
  <c r="D10" i="2"/>
  <c r="D22" i="2"/>
  <c r="D34" i="2"/>
  <c r="D27" i="2"/>
  <c r="D17" i="2"/>
  <c r="D6" i="2"/>
  <c r="D44" i="2"/>
  <c r="D11" i="2"/>
  <c r="D23" i="2"/>
  <c r="D35" i="2"/>
  <c r="D16" i="2"/>
  <c r="D19" i="2"/>
  <c r="D45" i="2"/>
  <c r="D12" i="2"/>
  <c r="D24" i="2"/>
  <c r="D36" i="2"/>
  <c r="D38" i="2"/>
  <c r="D40" i="2"/>
  <c r="D29" i="2"/>
  <c r="D18" i="2"/>
  <c r="D46" i="2"/>
  <c r="D13" i="2"/>
  <c r="D25" i="2"/>
  <c r="D37" i="2"/>
  <c r="D14" i="2"/>
  <c r="D15" i="2"/>
  <c r="D28" i="2"/>
  <c r="D30" i="2"/>
  <c r="D5" i="2"/>
  <c r="D7" i="2"/>
  <c r="E38" i="2"/>
  <c r="F38" i="2" s="1"/>
  <c r="E13" i="2"/>
  <c r="E25" i="2"/>
  <c r="E9" i="2"/>
  <c r="E12" i="2"/>
  <c r="E36" i="2"/>
  <c r="E14" i="2"/>
  <c r="E2" i="2"/>
  <c r="E18" i="2"/>
  <c r="E44" i="2"/>
  <c r="F44" i="2" s="1"/>
  <c r="E30" i="2"/>
  <c r="E20" i="2"/>
  <c r="E29" i="2"/>
  <c r="E27" i="2"/>
  <c r="E23" i="2"/>
  <c r="E35" i="2"/>
  <c r="E15" i="2"/>
  <c r="E45" i="2"/>
  <c r="F45" i="2" s="1"/>
  <c r="E31" i="2"/>
  <c r="E19" i="2"/>
  <c r="E8" i="2"/>
  <c r="E42" i="2"/>
  <c r="F42" i="2" s="1"/>
  <c r="E21" i="2"/>
  <c r="E11" i="2"/>
  <c r="E39" i="2"/>
  <c r="F39" i="2" s="1"/>
  <c r="E37" i="2"/>
  <c r="E34" i="2"/>
  <c r="E4" i="2"/>
  <c r="E16" i="2"/>
  <c r="E43" i="2"/>
  <c r="F43" i="2" s="1"/>
  <c r="E24" i="2"/>
  <c r="E46" i="2"/>
  <c r="F46" i="2" s="1"/>
  <c r="E33" i="2"/>
  <c r="E5" i="2"/>
  <c r="E17" i="2"/>
  <c r="E40" i="2"/>
  <c r="F40" i="2" s="1"/>
  <c r="E32" i="2"/>
  <c r="E6" i="2"/>
  <c r="E7" i="2"/>
  <c r="E41" i="2"/>
  <c r="F41" i="2" s="1"/>
  <c r="E28" i="2"/>
  <c r="E10" i="2"/>
  <c r="E22" i="2"/>
  <c r="E26" i="2"/>
  <c r="F20" i="2" l="1"/>
  <c r="F22" i="2"/>
  <c r="F21" i="2"/>
  <c r="F18" i="2"/>
  <c r="F29" i="2"/>
  <c r="L11" i="2"/>
  <c r="L12" i="2" s="1"/>
  <c r="L13" i="2" s="1"/>
  <c r="F17" i="2"/>
  <c r="F34" i="2"/>
  <c r="F7" i="2"/>
  <c r="F14" i="2"/>
  <c r="F24" i="2"/>
  <c r="F25" i="2"/>
  <c r="F12" i="2"/>
  <c r="F31" i="2"/>
  <c r="F32" i="2"/>
  <c r="F13" i="2"/>
  <c r="F10" i="2"/>
  <c r="F35" i="2"/>
  <c r="F28" i="2"/>
  <c r="F6" i="2"/>
  <c r="F16" i="2"/>
  <c r="F11" i="2"/>
  <c r="F23" i="2"/>
  <c r="F9" i="2"/>
  <c r="F30" i="2"/>
  <c r="F4" i="2"/>
  <c r="F19" i="2"/>
  <c r="F3" i="2"/>
  <c r="F5" i="2"/>
  <c r="F15" i="2"/>
  <c r="F8" i="2"/>
  <c r="F33" i="2"/>
  <c r="F2" i="2"/>
</calcChain>
</file>

<file path=xl/sharedStrings.xml><?xml version="1.0" encoding="utf-8"?>
<sst xmlns="http://schemas.openxmlformats.org/spreadsheetml/2006/main" count="1489" uniqueCount="58">
  <si>
    <t>Cork</t>
  </si>
  <si>
    <t>Dublin</t>
  </si>
  <si>
    <t>Galway</t>
  </si>
  <si>
    <t>Standard Error</t>
  </si>
  <si>
    <t>Sum</t>
  </si>
  <si>
    <t>CensusYear</t>
  </si>
  <si>
    <t>County</t>
  </si>
  <si>
    <t>VALUE</t>
  </si>
  <si>
    <t>Carlow</t>
  </si>
  <si>
    <t>Cavan</t>
  </si>
  <si>
    <t>Clare</t>
  </si>
  <si>
    <t>Donegal</t>
  </si>
  <si>
    <t>Kerry</t>
  </si>
  <si>
    <t>Kildare</t>
  </si>
  <si>
    <t>Kilkenny</t>
  </si>
  <si>
    <t>Laois</t>
  </si>
  <si>
    <t>Leitrim</t>
  </si>
  <si>
    <t>Limerick</t>
  </si>
  <si>
    <t>Longford</t>
  </si>
  <si>
    <t>Louth</t>
  </si>
  <si>
    <t>Mayo</t>
  </si>
  <si>
    <t>Meath</t>
  </si>
  <si>
    <t>Monaghan</t>
  </si>
  <si>
    <t>Offaly</t>
  </si>
  <si>
    <t>Roscommon</t>
  </si>
  <si>
    <t>Sligo</t>
  </si>
  <si>
    <t>Tipperary</t>
  </si>
  <si>
    <t>Waterford</t>
  </si>
  <si>
    <t>Westmeath</t>
  </si>
  <si>
    <t>Wexford</t>
  </si>
  <si>
    <t>Wicklow</t>
  </si>
  <si>
    <t>https://data.cso.ie/table/FY001</t>
  </si>
  <si>
    <t>Significance Level</t>
  </si>
  <si>
    <t>Benchmark value of pop.mean</t>
  </si>
  <si>
    <t>Null Hypothesis</t>
  </si>
  <si>
    <t>Alternative Hypothesis</t>
  </si>
  <si>
    <t>Type of test</t>
  </si>
  <si>
    <t>Sample size</t>
  </si>
  <si>
    <t>Sample mean</t>
  </si>
  <si>
    <t>Sample standard deviation</t>
  </si>
  <si>
    <t>Test Statistic</t>
  </si>
  <si>
    <t>p-value</t>
  </si>
  <si>
    <t>Critical Value</t>
  </si>
  <si>
    <t>Test Decision</t>
  </si>
  <si>
    <t>Interpretation of Result</t>
  </si>
  <si>
    <r>
      <t>H0:</t>
    </r>
    <r>
      <rPr>
        <sz val="12"/>
        <color theme="1"/>
        <rFont val="Calibri"/>
        <family val="2"/>
      </rPr>
      <t>µ=-0.64%</t>
    </r>
  </si>
  <si>
    <r>
      <t>Ha:</t>
    </r>
    <r>
      <rPr>
        <sz val="12"/>
        <color theme="1"/>
        <rFont val="Calibri"/>
        <family val="2"/>
      </rPr>
      <t>µ&gt;-0.64%</t>
    </r>
  </si>
  <si>
    <t>Right tailed test</t>
  </si>
  <si>
    <t>One-mean T test</t>
  </si>
  <si>
    <t>Reject H0</t>
  </si>
  <si>
    <t>The data provides the sufficient evidence to conclude that the average annual population growth in Dublin, Cork, and Galway counties is greater than the annual total population growth in Ireland</t>
  </si>
  <si>
    <t>Annual total population change in Ireland</t>
  </si>
  <si>
    <t>Annual population change in Dublin, Cork, and Galway counties</t>
  </si>
  <si>
    <t>Z value</t>
  </si>
  <si>
    <t>Individual probability</t>
  </si>
  <si>
    <t>Baskets</t>
  </si>
  <si>
    <t>Z value for baskets</t>
  </si>
  <si>
    <t>Cumulative Probability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</si>
</sst>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0" borderId="0" xfId="1"/>
    <xf numFmtId="0" fontId="0" fillId="0" borderId="1" xfId="0" applyBorder="1"/>
    <xf numFmtId="0" fontId="0" fillId="0" borderId="3" xfId="0" applyBorder="1" applyAlignment="1">
      <alignment horizontal="center" vertical="center"/>
    </xf>
    <xf numFmtId="10" fontId="0" fillId="0" borderId="5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2" borderId="0" xfId="0" applyFont="1" applyFill="1"/>
    <xf numFmtId="2" fontId="0" fillId="3" borderId="5" xfId="0" applyNumberFormat="1" applyFill="1" applyBorder="1" applyAlignment="1">
      <alignment horizontal="center" vertical="center"/>
    </xf>
    <xf numFmtId="164" fontId="0" fillId="3" borderId="5" xfId="0" applyNumberFormat="1" applyFill="1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/>
    <xf numFmtId="0" fontId="1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EBF7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3-D376-4292-90AA-64046A7229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420096"/>
        <c:axId val="42421632"/>
      </c:barChart>
      <c:catAx>
        <c:axId val="42420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Counties in Ireland</a:t>
                </a:r>
              </a:p>
            </c:rich>
          </c:tx>
          <c:layout>
            <c:manualLayout>
              <c:xMode val="edge"/>
              <c:yMode val="edge"/>
              <c:x val="0.81526336605184624"/>
              <c:y val="0.92656667892888389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42421632"/>
        <c:crosses val="autoZero"/>
        <c:auto val="1"/>
        <c:lblAlgn val="ctr"/>
        <c:lblOffset val="100"/>
        <c:noMultiLvlLbl val="0"/>
      </c:catAx>
      <c:valAx>
        <c:axId val="4242163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Popoulation Census (1841-2022)</a:t>
                </a:r>
              </a:p>
            </c:rich>
          </c:tx>
          <c:layout>
            <c:manualLayout>
              <c:xMode val="edge"/>
              <c:yMode val="edge"/>
              <c:x val="1.4611872146118721E-2"/>
              <c:y val="5.6018930161213211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424200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125021872265966"/>
          <c:y val="0.19572291957229196"/>
          <c:w val="0.83527602799650047"/>
          <c:h val="0.70209205020920507"/>
        </c:manualLayout>
      </c:layout>
      <c:barChart>
        <c:barDir val="col"/>
        <c:grouping val="clustered"/>
        <c:varyColors val="0"/>
        <c:ser>
          <c:idx val="1"/>
          <c:order val="1"/>
          <c:tx>
            <c:v>Critical Value zone</c:v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Pt>
            <c:idx val="11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27D-4497-A176-91ED5C1999AC}"/>
              </c:ext>
            </c:extLst>
          </c:dPt>
          <c:dPt>
            <c:idx val="12"/>
            <c:invertIfNegative val="0"/>
            <c:bubble3D val="0"/>
            <c:spPr>
              <a:solidFill>
                <a:schemeClr val="bg2">
                  <a:lumMod val="50000"/>
                </a:schemeClr>
              </a:solidFill>
              <a:ln w="22225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D4F-4E83-9790-04D00D9BB6B3}"/>
              </c:ext>
            </c:extLst>
          </c:dPt>
          <c:dLbls>
            <c:dLbl>
              <c:idx val="11"/>
              <c:tx>
                <c:rich>
                  <a:bodyPr/>
                  <a:lstStyle/>
                  <a:p>
                    <a:r>
                      <a:rPr lang="en-US" sz="900" b="0" i="0" u="none" strike="noStrike" kern="1200" baseline="0">
                        <a:solidFill>
                          <a:sysClr val="windowText" lastClr="000000"/>
                        </a:solidFill>
                        <a:latin typeface="Arial" panose="020B0604020202020204" pitchFamily="34" charset="0"/>
                        <a:cs typeface="Arial" panose="020B0604020202020204" pitchFamily="34" charset="0"/>
                      </a:rPr>
                      <a:t>Test Statistic value of 1.65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827D-4497-A176-91ED5C1999AC}"/>
                </c:ext>
              </c:extLst>
            </c:dLbl>
            <c:dLbl>
              <c:idx val="12"/>
              <c:layout>
                <c:manualLayout>
                  <c:x val="7.4999999999999997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 sz="900" b="0" i="0" u="none" strike="noStrike" kern="1200" baseline="0">
                        <a:solidFill>
                          <a:sysClr val="windowText" lastClr="000000"/>
                        </a:solidFill>
                        <a:latin typeface="Arial" panose="020B0604020202020204" pitchFamily="34" charset="0"/>
                        <a:cs typeface="Arial" panose="020B0604020202020204" pitchFamily="34" charset="0"/>
                      </a:rPr>
                      <a:t>Critical value of 1.71</a:t>
                    </a:r>
                    <a:endParaRPr lang="en-US" sz="1050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4D4F-4E83-9790-04D00D9BB6B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l"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'Inferential Statistics'!$E$25:$E$46</c:f>
              <c:numCache>
                <c:formatCode>General</c:formatCode>
                <c:ptCount val="22"/>
                <c:pt idx="0">
                  <c:v>5.9815922101841821</c:v>
                </c:pt>
                <c:pt idx="1">
                  <c:v>5.9883572345581966</c:v>
                </c:pt>
                <c:pt idx="2">
                  <c:v>5.8609525766243165</c:v>
                </c:pt>
                <c:pt idx="3">
                  <c:v>5.6078749848245435</c:v>
                </c:pt>
                <c:pt idx="4">
                  <c:v>5.2456347598032336</c:v>
                </c:pt>
                <c:pt idx="5">
                  <c:v>4.7969741982692646</c:v>
                </c:pt>
                <c:pt idx="6">
                  <c:v>4.2885089966443442</c:v>
                </c:pt>
                <c:pt idx="7">
                  <c:v>3.7481320015874964</c:v>
                </c:pt>
                <c:pt idx="8">
                  <c:v>3.2025287585295032</c:v>
                </c:pt>
                <c:pt idx="9">
                  <c:v>2.6751048470282535</c:v>
                </c:pt>
                <c:pt idx="10">
                  <c:v>2.184530874686418</c:v>
                </c:pt>
                <c:pt idx="11">
                  <c:v>1.7439947568454448</c:v>
                </c:pt>
                <c:pt idx="12">
                  <c:v>1.3611367871220825</c:v>
                </c:pt>
                <c:pt idx="13">
                  <c:v>1.0385513568560949</c:v>
                </c:pt>
                <c:pt idx="14">
                  <c:v>0.77468258344199181</c:v>
                </c:pt>
                <c:pt idx="15">
                  <c:v>0.56492294682414868</c:v>
                </c:pt>
                <c:pt idx="16">
                  <c:v>0.40273952036912458</c:v>
                </c:pt>
                <c:pt idx="17">
                  <c:v>0.28069126006315892</c:v>
                </c:pt>
                <c:pt idx="18">
                  <c:v>0.19125074726057184</c:v>
                </c:pt>
                <c:pt idx="19">
                  <c:v>0.12739342100877415</c:v>
                </c:pt>
                <c:pt idx="20">
                  <c:v>8.2958419380187651E-2</c:v>
                </c:pt>
                <c:pt idx="21">
                  <c:v>5.2813329350216418E-2</c:v>
                </c:pt>
              </c:numCache>
            </c:numRef>
          </c:cat>
          <c:val>
            <c:numRef>
              <c:f>'Inferential Statistics'!$F$25:$F$46</c:f>
              <c:numCache>
                <c:formatCode>General</c:formatCode>
                <c:ptCount val="22"/>
                <c:pt idx="0">
                  <c:v>-100</c:v>
                </c:pt>
                <c:pt idx="1">
                  <c:v>-100</c:v>
                </c:pt>
                <c:pt idx="2">
                  <c:v>-100</c:v>
                </c:pt>
                <c:pt idx="3">
                  <c:v>-100</c:v>
                </c:pt>
                <c:pt idx="4">
                  <c:v>-100</c:v>
                </c:pt>
                <c:pt idx="5">
                  <c:v>-100</c:v>
                </c:pt>
                <c:pt idx="6">
                  <c:v>-100</c:v>
                </c:pt>
                <c:pt idx="7">
                  <c:v>-100</c:v>
                </c:pt>
                <c:pt idx="8">
                  <c:v>-100</c:v>
                </c:pt>
                <c:pt idx="9">
                  <c:v>-100</c:v>
                </c:pt>
                <c:pt idx="10">
                  <c:v>-100</c:v>
                </c:pt>
                <c:pt idx="11">
                  <c:v>6</c:v>
                </c:pt>
                <c:pt idx="12">
                  <c:v>3</c:v>
                </c:pt>
                <c:pt idx="13">
                  <c:v>1.0385513568560949</c:v>
                </c:pt>
                <c:pt idx="14">
                  <c:v>0.77468258344199181</c:v>
                </c:pt>
                <c:pt idx="15">
                  <c:v>0.56492294682414868</c:v>
                </c:pt>
                <c:pt idx="16">
                  <c:v>0.40273952036912458</c:v>
                </c:pt>
                <c:pt idx="17">
                  <c:v>0.28069126006315892</c:v>
                </c:pt>
                <c:pt idx="18">
                  <c:v>0.19125074726057184</c:v>
                </c:pt>
                <c:pt idx="19">
                  <c:v>0.12739342100877415</c:v>
                </c:pt>
                <c:pt idx="20">
                  <c:v>8.2958419380187651E-2</c:v>
                </c:pt>
                <c:pt idx="21">
                  <c:v>5.2813329350216418E-2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D4F-4E83-9790-04D00D9BB6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56789824"/>
        <c:axId val="1256780256"/>
      </c:barChart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'Inferential Statistics'!$C$25:$C$46</c:f>
              <c:numCache>
                <c:formatCode>General</c:formatCode>
                <c:ptCount val="22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</c:numCache>
            </c:numRef>
          </c:cat>
          <c:val>
            <c:numRef>
              <c:f>'Inferential Statistics'!$E$25:$E$46</c:f>
              <c:numCache>
                <c:formatCode>General</c:formatCode>
                <c:ptCount val="22"/>
                <c:pt idx="0">
                  <c:v>5.9815922101841821</c:v>
                </c:pt>
                <c:pt idx="1">
                  <c:v>5.9883572345581966</c:v>
                </c:pt>
                <c:pt idx="2">
                  <c:v>5.8609525766243165</c:v>
                </c:pt>
                <c:pt idx="3">
                  <c:v>5.6078749848245435</c:v>
                </c:pt>
                <c:pt idx="4">
                  <c:v>5.2456347598032336</c:v>
                </c:pt>
                <c:pt idx="5">
                  <c:v>4.7969741982692646</c:v>
                </c:pt>
                <c:pt idx="6">
                  <c:v>4.2885089966443442</c:v>
                </c:pt>
                <c:pt idx="7">
                  <c:v>3.7481320015874964</c:v>
                </c:pt>
                <c:pt idx="8">
                  <c:v>3.2025287585295032</c:v>
                </c:pt>
                <c:pt idx="9">
                  <c:v>2.6751048470282535</c:v>
                </c:pt>
                <c:pt idx="10">
                  <c:v>2.184530874686418</c:v>
                </c:pt>
                <c:pt idx="11">
                  <c:v>1.7439947568454448</c:v>
                </c:pt>
                <c:pt idx="12">
                  <c:v>1.3611367871220825</c:v>
                </c:pt>
                <c:pt idx="13">
                  <c:v>1.0385513568560949</c:v>
                </c:pt>
                <c:pt idx="14">
                  <c:v>0.77468258344199181</c:v>
                </c:pt>
                <c:pt idx="15">
                  <c:v>0.56492294682414868</c:v>
                </c:pt>
                <c:pt idx="16">
                  <c:v>0.40273952036912458</c:v>
                </c:pt>
                <c:pt idx="17">
                  <c:v>0.28069126006315892</c:v>
                </c:pt>
                <c:pt idx="18">
                  <c:v>0.19125074726057184</c:v>
                </c:pt>
                <c:pt idx="19">
                  <c:v>0.12739342100877415</c:v>
                </c:pt>
                <c:pt idx="20">
                  <c:v>8.2958419380187651E-2</c:v>
                </c:pt>
                <c:pt idx="21">
                  <c:v>5.2813329350216418E-2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4F-4E83-9790-04D00D9BB6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6789824"/>
        <c:axId val="1256780256"/>
      </c:lineChart>
      <c:catAx>
        <c:axId val="1256789824"/>
        <c:scaling>
          <c:orientation val="minMax"/>
        </c:scaling>
        <c:delete val="0"/>
        <c:axPos val="b"/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56780256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1256780256"/>
        <c:scaling>
          <c:orientation val="minMax"/>
          <c:max val="8"/>
          <c:min val="0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56789824"/>
        <c:crosses val="autoZero"/>
        <c:crossBetween val="between"/>
        <c:majorUnit val="1.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20</xdr:row>
      <xdr:rowOff>137160</xdr:rowOff>
    </xdr:from>
    <xdr:to>
      <xdr:col>7</xdr:col>
      <xdr:colOff>45720</xdr:colOff>
      <xdr:row>35</xdr:row>
      <xdr:rowOff>15240</xdr:rowOff>
    </xdr:to>
    <xdr:sp macro="" textlink="">
      <xdr:nvSpPr>
        <xdr:cNvPr id="2" name="Arrow: Right 1">
          <a:extLst>
            <a:ext uri="{FF2B5EF4-FFF2-40B4-BE49-F238E27FC236}">
              <a16:creationId xmlns:a16="http://schemas.microsoft.com/office/drawing/2014/main" id="{AC91D2AE-7208-4BC3-B1A3-CF5E158CF0FD}"/>
            </a:ext>
          </a:extLst>
        </xdr:cNvPr>
        <xdr:cNvSpPr/>
      </xdr:nvSpPr>
      <xdr:spPr>
        <a:xfrm>
          <a:off x="2476500" y="3794760"/>
          <a:ext cx="1836420" cy="262128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LID4096" sz="1100"/>
        </a:p>
      </xdr:txBody>
    </xdr:sp>
    <xdr:clientData/>
  </xdr:twoCellAnchor>
  <xdr:twoCellAnchor>
    <xdr:from>
      <xdr:col>10</xdr:col>
      <xdr:colOff>403860</xdr:colOff>
      <xdr:row>55</xdr:row>
      <xdr:rowOff>106680</xdr:rowOff>
    </xdr:from>
    <xdr:to>
      <xdr:col>15</xdr:col>
      <xdr:colOff>441960</xdr:colOff>
      <xdr:row>59</xdr:row>
      <xdr:rowOff>68580</xdr:rowOff>
    </xdr:to>
    <xdr:sp macro="" textlink="">
      <xdr:nvSpPr>
        <xdr:cNvPr id="3" name="Arrow: Down 2">
          <a:extLst>
            <a:ext uri="{FF2B5EF4-FFF2-40B4-BE49-F238E27FC236}">
              <a16:creationId xmlns:a16="http://schemas.microsoft.com/office/drawing/2014/main" id="{63254E80-3D7F-4F50-8A45-7079280C7CCE}"/>
            </a:ext>
          </a:extLst>
        </xdr:cNvPr>
        <xdr:cNvSpPr/>
      </xdr:nvSpPr>
      <xdr:spPr>
        <a:xfrm>
          <a:off x="6499860" y="10165080"/>
          <a:ext cx="3086100" cy="69342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LID4096" sz="1100"/>
        </a:p>
      </xdr:txBody>
    </xdr:sp>
    <xdr:clientData/>
  </xdr:twoCellAnchor>
  <xdr:twoCellAnchor>
    <xdr:from>
      <xdr:col>12</xdr:col>
      <xdr:colOff>188259</xdr:colOff>
      <xdr:row>63</xdr:row>
      <xdr:rowOff>107577</xdr:rowOff>
    </xdr:from>
    <xdr:to>
      <xdr:col>22</xdr:col>
      <xdr:colOff>206188</xdr:colOff>
      <xdr:row>83</xdr:row>
      <xdr:rowOff>143435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824C0D6-0C2B-4811-A346-B8CABD4573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0.38356</cdr:x>
      <cdr:y>0.09989</cdr:y>
    </cdr:from>
    <cdr:to>
      <cdr:x>0.95616</cdr:x>
      <cdr:y>0.2413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667000" y="423863"/>
          <a:ext cx="3981450" cy="6000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Most populated counties</a:t>
          </a:r>
          <a:r>
            <a:rPr lang="en-US" sz="1100" baseline="0"/>
            <a:t> in Ireland over the period of 1841-2022</a:t>
          </a:r>
          <a:br>
            <a:rPr lang="en-US" sz="1100"/>
          </a:br>
          <a:r>
            <a:rPr lang="en-US" sz="1100"/>
            <a:t>Average</a:t>
          </a:r>
          <a:r>
            <a:rPr lang="en-US" sz="1100" baseline="0"/>
            <a:t>  growth in population of Ireland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</xdr:colOff>
      <xdr:row>18</xdr:row>
      <xdr:rowOff>133350</xdr:rowOff>
    </xdr:from>
    <xdr:to>
      <xdr:col>11</xdr:col>
      <xdr:colOff>1546860</xdr:colOff>
      <xdr:row>32</xdr:row>
      <xdr:rowOff>144780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A4E0E5A-81D9-4768-9ACC-9D768CBB8A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Studies%20materials\UCD\Statistics\Group%20Assignment\Assignment%20files\Final%20files\Total%20Population.xlsx" TargetMode="External"/><Relationship Id="rId1" Type="http://schemas.openxmlformats.org/officeDocument/2006/relationships/externalLinkPath" Target="Total%20Popula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itial Data"/>
      <sheetName val="Descriptive Statistics"/>
      <sheetName val="Inferential Statistics"/>
      <sheetName val="#REF"/>
    </sheetNames>
    <sheetDataSet>
      <sheetData sheetId="0">
        <row r="32">
          <cell r="AJ32">
            <v>8.8004530292327132E-3</v>
          </cell>
        </row>
      </sheetData>
      <sheetData sheetId="1" refreshError="1"/>
      <sheetData sheetId="2">
        <row r="46">
          <cell r="D46">
            <v>-100</v>
          </cell>
        </row>
      </sheetData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data.cso.ie/table/FY001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35E41-35A9-401C-9D0D-EDA02B5001C2}">
  <dimension ref="A1:BG677"/>
  <sheetViews>
    <sheetView topLeftCell="A58" zoomScale="85" zoomScaleNormal="85" workbookViewId="0">
      <selection activeCell="W94" sqref="W94"/>
    </sheetView>
  </sheetViews>
  <sheetFormatPr defaultRowHeight="14.5" x14ac:dyDescent="0.35"/>
  <sheetData>
    <row r="1" spans="1:59" x14ac:dyDescent="0.35">
      <c r="A1" t="s">
        <v>5</v>
      </c>
      <c r="B1" t="s">
        <v>6</v>
      </c>
      <c r="C1" t="s">
        <v>7</v>
      </c>
    </row>
    <row r="2" spans="1:59" x14ac:dyDescent="0.35">
      <c r="A2">
        <v>1841</v>
      </c>
      <c r="B2" t="s">
        <v>8</v>
      </c>
      <c r="C2">
        <v>86228</v>
      </c>
      <c r="E2" s="4" t="s">
        <v>31</v>
      </c>
      <c r="I2">
        <v>1841</v>
      </c>
      <c r="J2" t="s">
        <v>8</v>
      </c>
      <c r="K2">
        <v>86228</v>
      </c>
      <c r="M2">
        <v>1841</v>
      </c>
      <c r="N2" t="s">
        <v>9</v>
      </c>
      <c r="O2">
        <v>243158</v>
      </c>
      <c r="Q2">
        <v>1841</v>
      </c>
      <c r="R2" t="s">
        <v>10</v>
      </c>
      <c r="S2">
        <v>286394</v>
      </c>
      <c r="U2">
        <v>1841</v>
      </c>
      <c r="V2" t="s">
        <v>0</v>
      </c>
      <c r="W2">
        <v>854118</v>
      </c>
      <c r="Y2">
        <v>1841</v>
      </c>
      <c r="Z2" t="s">
        <v>11</v>
      </c>
      <c r="AA2">
        <v>296448</v>
      </c>
      <c r="AC2">
        <v>1841</v>
      </c>
      <c r="AD2" t="s">
        <v>1</v>
      </c>
      <c r="AE2">
        <v>372773</v>
      </c>
      <c r="AG2">
        <v>1841</v>
      </c>
      <c r="AH2" t="s">
        <v>2</v>
      </c>
      <c r="AI2">
        <v>440198</v>
      </c>
      <c r="AK2">
        <v>1841</v>
      </c>
      <c r="AL2" t="s">
        <v>12</v>
      </c>
      <c r="AM2">
        <v>293880</v>
      </c>
      <c r="AO2">
        <v>1841</v>
      </c>
      <c r="AP2" t="s">
        <v>13</v>
      </c>
      <c r="AQ2">
        <v>114488</v>
      </c>
      <c r="AS2">
        <v>1841</v>
      </c>
      <c r="AT2" t="s">
        <v>23</v>
      </c>
      <c r="AU2">
        <v>146857</v>
      </c>
      <c r="AW2">
        <v>1841</v>
      </c>
      <c r="AX2" t="s">
        <v>25</v>
      </c>
      <c r="AY2">
        <v>180886</v>
      </c>
      <c r="BA2">
        <v>1841</v>
      </c>
      <c r="BB2" t="s">
        <v>27</v>
      </c>
      <c r="BC2">
        <v>196187</v>
      </c>
      <c r="BE2">
        <v>1841</v>
      </c>
      <c r="BF2" t="s">
        <v>29</v>
      </c>
      <c r="BG2">
        <v>202033</v>
      </c>
    </row>
    <row r="3" spans="1:59" x14ac:dyDescent="0.35">
      <c r="A3">
        <v>1851</v>
      </c>
      <c r="B3" t="s">
        <v>8</v>
      </c>
      <c r="C3">
        <v>68078</v>
      </c>
      <c r="I3">
        <v>1851</v>
      </c>
      <c r="J3" t="s">
        <v>8</v>
      </c>
      <c r="K3">
        <v>68078</v>
      </c>
      <c r="M3">
        <v>1851</v>
      </c>
      <c r="N3" t="s">
        <v>9</v>
      </c>
      <c r="O3">
        <v>174071</v>
      </c>
      <c r="Q3">
        <v>1851</v>
      </c>
      <c r="R3" t="s">
        <v>10</v>
      </c>
      <c r="S3">
        <v>212440</v>
      </c>
      <c r="U3">
        <v>1851</v>
      </c>
      <c r="V3" t="s">
        <v>0</v>
      </c>
      <c r="W3">
        <v>649308</v>
      </c>
      <c r="Y3">
        <v>1851</v>
      </c>
      <c r="Z3" t="s">
        <v>11</v>
      </c>
      <c r="AA3">
        <v>255158</v>
      </c>
      <c r="AC3">
        <v>1851</v>
      </c>
      <c r="AD3" t="s">
        <v>1</v>
      </c>
      <c r="AE3">
        <v>405147</v>
      </c>
      <c r="AG3">
        <v>1851</v>
      </c>
      <c r="AH3" t="s">
        <v>2</v>
      </c>
      <c r="AI3">
        <v>321684</v>
      </c>
      <c r="AK3">
        <v>1851</v>
      </c>
      <c r="AL3" t="s">
        <v>12</v>
      </c>
      <c r="AM3">
        <v>238254</v>
      </c>
      <c r="AO3">
        <v>1851</v>
      </c>
      <c r="AP3" t="s">
        <v>13</v>
      </c>
      <c r="AQ3">
        <v>95723</v>
      </c>
      <c r="AS3">
        <v>1851</v>
      </c>
      <c r="AT3" t="s">
        <v>23</v>
      </c>
      <c r="AU3">
        <v>112076</v>
      </c>
      <c r="AW3">
        <v>1851</v>
      </c>
      <c r="AX3" t="s">
        <v>25</v>
      </c>
      <c r="AY3">
        <v>128515</v>
      </c>
      <c r="BA3">
        <v>1851</v>
      </c>
      <c r="BB3" t="s">
        <v>27</v>
      </c>
      <c r="BC3">
        <v>164035</v>
      </c>
      <c r="BE3">
        <v>1851</v>
      </c>
      <c r="BF3" t="s">
        <v>29</v>
      </c>
      <c r="BG3">
        <v>180158</v>
      </c>
    </row>
    <row r="4" spans="1:59" x14ac:dyDescent="0.35">
      <c r="A4">
        <v>1861</v>
      </c>
      <c r="B4" t="s">
        <v>8</v>
      </c>
      <c r="C4">
        <v>57137</v>
      </c>
      <c r="I4">
        <v>1861</v>
      </c>
      <c r="J4" t="s">
        <v>8</v>
      </c>
      <c r="K4">
        <v>57137</v>
      </c>
      <c r="M4">
        <v>1861</v>
      </c>
      <c r="N4" t="s">
        <v>9</v>
      </c>
      <c r="O4">
        <v>153906</v>
      </c>
      <c r="Q4">
        <v>1861</v>
      </c>
      <c r="R4" t="s">
        <v>10</v>
      </c>
      <c r="S4">
        <v>166305</v>
      </c>
      <c r="U4">
        <v>1861</v>
      </c>
      <c r="V4" t="s">
        <v>0</v>
      </c>
      <c r="W4">
        <v>544818</v>
      </c>
      <c r="Y4">
        <v>1861</v>
      </c>
      <c r="Z4" t="s">
        <v>11</v>
      </c>
      <c r="AA4">
        <v>237395</v>
      </c>
      <c r="AC4">
        <v>1861</v>
      </c>
      <c r="AD4" t="s">
        <v>1</v>
      </c>
      <c r="AE4">
        <v>410252</v>
      </c>
      <c r="AG4">
        <v>1861</v>
      </c>
      <c r="AH4" t="s">
        <v>2</v>
      </c>
      <c r="AI4">
        <v>271478</v>
      </c>
      <c r="AK4">
        <v>1861</v>
      </c>
      <c r="AL4" t="s">
        <v>12</v>
      </c>
      <c r="AM4">
        <v>201800</v>
      </c>
      <c r="AO4">
        <v>1861</v>
      </c>
      <c r="AP4" t="s">
        <v>13</v>
      </c>
      <c r="AQ4">
        <v>90946</v>
      </c>
      <c r="AS4">
        <v>1861</v>
      </c>
      <c r="AT4" t="s">
        <v>23</v>
      </c>
      <c r="AU4">
        <v>90043</v>
      </c>
      <c r="AW4">
        <v>1861</v>
      </c>
      <c r="AX4" t="s">
        <v>25</v>
      </c>
      <c r="AY4">
        <v>124845</v>
      </c>
      <c r="BA4">
        <v>1861</v>
      </c>
      <c r="BB4" t="s">
        <v>27</v>
      </c>
      <c r="BC4">
        <v>134252</v>
      </c>
      <c r="BE4">
        <v>1861</v>
      </c>
      <c r="BF4" t="s">
        <v>29</v>
      </c>
      <c r="BG4">
        <v>143954</v>
      </c>
    </row>
    <row r="5" spans="1:59" x14ac:dyDescent="0.35">
      <c r="A5">
        <v>1871</v>
      </c>
      <c r="B5" t="s">
        <v>8</v>
      </c>
      <c r="C5">
        <v>51650</v>
      </c>
      <c r="I5">
        <v>1871</v>
      </c>
      <c r="J5" t="s">
        <v>8</v>
      </c>
      <c r="K5">
        <v>51650</v>
      </c>
      <c r="M5">
        <v>1871</v>
      </c>
      <c r="N5" t="s">
        <v>9</v>
      </c>
      <c r="O5">
        <v>140735</v>
      </c>
      <c r="Q5">
        <v>1871</v>
      </c>
      <c r="R5" t="s">
        <v>10</v>
      </c>
      <c r="S5">
        <v>147864</v>
      </c>
      <c r="U5">
        <v>1871</v>
      </c>
      <c r="V5" t="s">
        <v>0</v>
      </c>
      <c r="W5">
        <v>517076</v>
      </c>
      <c r="Y5">
        <v>1871</v>
      </c>
      <c r="Z5" t="s">
        <v>11</v>
      </c>
      <c r="AA5">
        <v>218334</v>
      </c>
      <c r="AC5">
        <v>1871</v>
      </c>
      <c r="AD5" t="s">
        <v>1</v>
      </c>
      <c r="AE5">
        <v>405262</v>
      </c>
      <c r="AG5">
        <v>1871</v>
      </c>
      <c r="AH5" t="s">
        <v>2</v>
      </c>
      <c r="AI5">
        <v>248458</v>
      </c>
      <c r="AK5">
        <v>1871</v>
      </c>
      <c r="AL5" t="s">
        <v>12</v>
      </c>
      <c r="AM5">
        <v>196586</v>
      </c>
      <c r="AO5">
        <v>1871</v>
      </c>
      <c r="AP5" t="s">
        <v>13</v>
      </c>
      <c r="AQ5">
        <v>83614</v>
      </c>
      <c r="AS5">
        <v>1871</v>
      </c>
      <c r="AT5" t="s">
        <v>23</v>
      </c>
      <c r="AU5">
        <v>75900</v>
      </c>
      <c r="AW5">
        <v>1871</v>
      </c>
      <c r="AX5" t="s">
        <v>25</v>
      </c>
      <c r="AY5">
        <v>115493</v>
      </c>
      <c r="BA5">
        <v>1871</v>
      </c>
      <c r="BB5" t="s">
        <v>27</v>
      </c>
      <c r="BC5">
        <v>123310</v>
      </c>
      <c r="BE5">
        <v>1871</v>
      </c>
      <c r="BF5" t="s">
        <v>29</v>
      </c>
      <c r="BG5">
        <v>132666</v>
      </c>
    </row>
    <row r="6" spans="1:59" x14ac:dyDescent="0.35">
      <c r="A6">
        <v>1881</v>
      </c>
      <c r="B6" t="s">
        <v>8</v>
      </c>
      <c r="C6">
        <v>46568</v>
      </c>
      <c r="I6">
        <v>1881</v>
      </c>
      <c r="J6" t="s">
        <v>8</v>
      </c>
      <c r="K6">
        <v>46568</v>
      </c>
      <c r="M6">
        <v>1881</v>
      </c>
      <c r="N6" t="s">
        <v>9</v>
      </c>
      <c r="O6">
        <v>129476</v>
      </c>
      <c r="Q6">
        <v>1881</v>
      </c>
      <c r="R6" t="s">
        <v>10</v>
      </c>
      <c r="S6">
        <v>141457</v>
      </c>
      <c r="U6">
        <v>1881</v>
      </c>
      <c r="V6" t="s">
        <v>0</v>
      </c>
      <c r="W6">
        <v>495607</v>
      </c>
      <c r="Y6">
        <v>1881</v>
      </c>
      <c r="Z6" t="s">
        <v>11</v>
      </c>
      <c r="AA6">
        <v>206035</v>
      </c>
      <c r="AC6">
        <v>1881</v>
      </c>
      <c r="AD6" t="s">
        <v>1</v>
      </c>
      <c r="AE6">
        <v>418910</v>
      </c>
      <c r="AG6">
        <v>1881</v>
      </c>
      <c r="AH6" t="s">
        <v>2</v>
      </c>
      <c r="AI6">
        <v>242005</v>
      </c>
      <c r="AK6">
        <v>1881</v>
      </c>
      <c r="AL6" t="s">
        <v>12</v>
      </c>
      <c r="AM6">
        <v>201039</v>
      </c>
      <c r="AO6">
        <v>1881</v>
      </c>
      <c r="AP6" t="s">
        <v>13</v>
      </c>
      <c r="AQ6">
        <v>75804</v>
      </c>
      <c r="AS6">
        <v>1881</v>
      </c>
      <c r="AT6" t="s">
        <v>23</v>
      </c>
      <c r="AU6">
        <v>72852</v>
      </c>
      <c r="AW6">
        <v>1881</v>
      </c>
      <c r="AX6" t="s">
        <v>25</v>
      </c>
      <c r="AY6">
        <v>111578</v>
      </c>
      <c r="BA6">
        <v>1881</v>
      </c>
      <c r="BB6" t="s">
        <v>27</v>
      </c>
      <c r="BC6">
        <v>112768</v>
      </c>
      <c r="BE6">
        <v>1881</v>
      </c>
      <c r="BF6" t="s">
        <v>29</v>
      </c>
      <c r="BG6">
        <v>123854</v>
      </c>
    </row>
    <row r="7" spans="1:59" x14ac:dyDescent="0.35">
      <c r="A7">
        <v>1891</v>
      </c>
      <c r="B7" t="s">
        <v>8</v>
      </c>
      <c r="C7">
        <v>40936</v>
      </c>
      <c r="I7">
        <v>1891</v>
      </c>
      <c r="J7" t="s">
        <v>8</v>
      </c>
      <c r="K7">
        <v>40936</v>
      </c>
      <c r="M7">
        <v>1891</v>
      </c>
      <c r="N7" t="s">
        <v>9</v>
      </c>
      <c r="O7">
        <v>111917</v>
      </c>
      <c r="Q7">
        <v>1891</v>
      </c>
      <c r="R7" t="s">
        <v>10</v>
      </c>
      <c r="S7">
        <v>124483</v>
      </c>
      <c r="U7">
        <v>1891</v>
      </c>
      <c r="V7" t="s">
        <v>0</v>
      </c>
      <c r="W7">
        <v>438432</v>
      </c>
      <c r="Y7">
        <v>1891</v>
      </c>
      <c r="Z7" t="s">
        <v>11</v>
      </c>
      <c r="AA7">
        <v>185635</v>
      </c>
      <c r="AC7">
        <v>1891</v>
      </c>
      <c r="AD7" t="s">
        <v>1</v>
      </c>
      <c r="AE7">
        <v>419216</v>
      </c>
      <c r="AG7">
        <v>1891</v>
      </c>
      <c r="AH7" t="s">
        <v>2</v>
      </c>
      <c r="AI7">
        <v>214712</v>
      </c>
      <c r="AK7">
        <v>1891</v>
      </c>
      <c r="AL7" t="s">
        <v>12</v>
      </c>
      <c r="AM7">
        <v>179136</v>
      </c>
      <c r="AO7">
        <v>1891</v>
      </c>
      <c r="AP7" t="s">
        <v>13</v>
      </c>
      <c r="AQ7">
        <v>70206</v>
      </c>
      <c r="AS7">
        <v>1891</v>
      </c>
      <c r="AT7" t="s">
        <v>23</v>
      </c>
      <c r="AU7">
        <v>65563</v>
      </c>
      <c r="AW7">
        <v>1891</v>
      </c>
      <c r="AX7" t="s">
        <v>25</v>
      </c>
      <c r="AY7">
        <v>98013</v>
      </c>
      <c r="BA7">
        <v>1891</v>
      </c>
      <c r="BB7" t="s">
        <v>27</v>
      </c>
      <c r="BC7">
        <v>98251</v>
      </c>
      <c r="BE7">
        <v>1891</v>
      </c>
      <c r="BF7" t="s">
        <v>29</v>
      </c>
      <c r="BG7">
        <v>111778</v>
      </c>
    </row>
    <row r="8" spans="1:59" x14ac:dyDescent="0.35">
      <c r="A8">
        <v>1901</v>
      </c>
      <c r="B8" t="s">
        <v>8</v>
      </c>
      <c r="C8">
        <v>37748</v>
      </c>
      <c r="I8">
        <v>1901</v>
      </c>
      <c r="J8" t="s">
        <v>8</v>
      </c>
      <c r="K8">
        <v>37748</v>
      </c>
      <c r="M8">
        <v>1901</v>
      </c>
      <c r="N8" t="s">
        <v>9</v>
      </c>
      <c r="O8">
        <v>97541</v>
      </c>
      <c r="Q8">
        <v>1901</v>
      </c>
      <c r="R8" t="s">
        <v>10</v>
      </c>
      <c r="S8">
        <v>112334</v>
      </c>
      <c r="U8">
        <v>1901</v>
      </c>
      <c r="V8" t="s">
        <v>0</v>
      </c>
      <c r="W8">
        <v>404611</v>
      </c>
      <c r="Y8">
        <v>1901</v>
      </c>
      <c r="Z8" t="s">
        <v>11</v>
      </c>
      <c r="AA8">
        <v>173722</v>
      </c>
      <c r="AC8">
        <v>1901</v>
      </c>
      <c r="AD8" t="s">
        <v>1</v>
      </c>
      <c r="AE8">
        <v>448206</v>
      </c>
      <c r="AG8">
        <v>1901</v>
      </c>
      <c r="AH8" t="s">
        <v>2</v>
      </c>
      <c r="AI8">
        <v>192549</v>
      </c>
      <c r="AK8">
        <v>1901</v>
      </c>
      <c r="AL8" t="s">
        <v>12</v>
      </c>
      <c r="AM8">
        <v>165726</v>
      </c>
      <c r="AO8">
        <v>1901</v>
      </c>
      <c r="AP8" t="s">
        <v>13</v>
      </c>
      <c r="AQ8">
        <v>63566</v>
      </c>
      <c r="AS8">
        <v>1901</v>
      </c>
      <c r="AT8" t="s">
        <v>23</v>
      </c>
      <c r="AU8">
        <v>60187</v>
      </c>
      <c r="AW8">
        <v>1901</v>
      </c>
      <c r="AX8" t="s">
        <v>25</v>
      </c>
      <c r="AY8">
        <v>84083</v>
      </c>
      <c r="BA8">
        <v>1901</v>
      </c>
      <c r="BB8" t="s">
        <v>27</v>
      </c>
      <c r="BC8">
        <v>87187</v>
      </c>
      <c r="BE8">
        <v>1901</v>
      </c>
      <c r="BF8" t="s">
        <v>29</v>
      </c>
      <c r="BG8">
        <v>104104</v>
      </c>
    </row>
    <row r="9" spans="1:59" x14ac:dyDescent="0.35">
      <c r="A9">
        <v>1911</v>
      </c>
      <c r="B9" t="s">
        <v>8</v>
      </c>
      <c r="C9">
        <v>36252</v>
      </c>
      <c r="I9">
        <v>1911</v>
      </c>
      <c r="J9" t="s">
        <v>8</v>
      </c>
      <c r="K9">
        <v>36252</v>
      </c>
      <c r="M9">
        <v>1911</v>
      </c>
      <c r="N9" t="s">
        <v>9</v>
      </c>
      <c r="O9">
        <v>91173</v>
      </c>
      <c r="Q9">
        <v>1911</v>
      </c>
      <c r="R9" t="s">
        <v>10</v>
      </c>
      <c r="S9">
        <v>104232</v>
      </c>
      <c r="U9">
        <v>1911</v>
      </c>
      <c r="V9" t="s">
        <v>0</v>
      </c>
      <c r="W9">
        <v>392104</v>
      </c>
      <c r="Y9">
        <v>1911</v>
      </c>
      <c r="Z9" t="s">
        <v>11</v>
      </c>
      <c r="AA9">
        <v>168537</v>
      </c>
      <c r="AC9">
        <v>1911</v>
      </c>
      <c r="AD9" t="s">
        <v>1</v>
      </c>
      <c r="AE9">
        <v>477196</v>
      </c>
      <c r="AG9">
        <v>1911</v>
      </c>
      <c r="AH9" t="s">
        <v>2</v>
      </c>
      <c r="AI9">
        <v>182224</v>
      </c>
      <c r="AK9">
        <v>1911</v>
      </c>
      <c r="AL9" t="s">
        <v>12</v>
      </c>
      <c r="AM9">
        <v>159691</v>
      </c>
      <c r="AO9">
        <v>1911</v>
      </c>
      <c r="AP9" t="s">
        <v>13</v>
      </c>
      <c r="AQ9">
        <v>66627</v>
      </c>
      <c r="AS9">
        <v>1911</v>
      </c>
      <c r="AT9" t="s">
        <v>23</v>
      </c>
      <c r="AU9">
        <v>56832</v>
      </c>
      <c r="AW9">
        <v>1911</v>
      </c>
      <c r="AX9" t="s">
        <v>25</v>
      </c>
      <c r="AY9">
        <v>79045</v>
      </c>
      <c r="BA9">
        <v>1911</v>
      </c>
      <c r="BB9" t="s">
        <v>27</v>
      </c>
      <c r="BC9">
        <v>83966</v>
      </c>
      <c r="BE9">
        <v>1911</v>
      </c>
      <c r="BF9" t="s">
        <v>29</v>
      </c>
      <c r="BG9">
        <v>102273</v>
      </c>
    </row>
    <row r="10" spans="1:59" x14ac:dyDescent="0.35">
      <c r="A10">
        <v>1926</v>
      </c>
      <c r="B10" t="s">
        <v>8</v>
      </c>
      <c r="C10">
        <v>34476</v>
      </c>
      <c r="I10">
        <v>1926</v>
      </c>
      <c r="J10" t="s">
        <v>8</v>
      </c>
      <c r="K10">
        <v>34476</v>
      </c>
      <c r="M10">
        <v>1926</v>
      </c>
      <c r="N10" t="s">
        <v>9</v>
      </c>
      <c r="O10">
        <v>82452</v>
      </c>
      <c r="Q10">
        <v>1926</v>
      </c>
      <c r="R10" t="s">
        <v>10</v>
      </c>
      <c r="S10">
        <v>95064</v>
      </c>
      <c r="U10">
        <v>1926</v>
      </c>
      <c r="V10" t="s">
        <v>0</v>
      </c>
      <c r="W10">
        <v>365747</v>
      </c>
      <c r="Y10">
        <v>1926</v>
      </c>
      <c r="Z10" t="s">
        <v>11</v>
      </c>
      <c r="AA10">
        <v>152508</v>
      </c>
      <c r="AC10">
        <v>1926</v>
      </c>
      <c r="AD10" t="s">
        <v>1</v>
      </c>
      <c r="AE10">
        <v>505654</v>
      </c>
      <c r="AG10">
        <v>1926</v>
      </c>
      <c r="AH10" t="s">
        <v>2</v>
      </c>
      <c r="AI10">
        <v>169366</v>
      </c>
      <c r="AK10">
        <v>1926</v>
      </c>
      <c r="AL10" t="s">
        <v>12</v>
      </c>
      <c r="AM10">
        <v>149171</v>
      </c>
      <c r="AO10">
        <v>1926</v>
      </c>
      <c r="AP10" t="s">
        <v>13</v>
      </c>
      <c r="AQ10">
        <v>58028</v>
      </c>
      <c r="AS10">
        <v>1926</v>
      </c>
      <c r="AT10" t="s">
        <v>23</v>
      </c>
      <c r="AU10">
        <v>52592</v>
      </c>
      <c r="AW10">
        <v>1926</v>
      </c>
      <c r="AX10" t="s">
        <v>25</v>
      </c>
      <c r="AY10">
        <v>71388</v>
      </c>
      <c r="BA10">
        <v>1926</v>
      </c>
      <c r="BB10" t="s">
        <v>27</v>
      </c>
      <c r="BC10">
        <v>78562</v>
      </c>
      <c r="BE10">
        <v>1926</v>
      </c>
      <c r="BF10" t="s">
        <v>29</v>
      </c>
      <c r="BG10">
        <v>95848</v>
      </c>
    </row>
    <row r="11" spans="1:59" x14ac:dyDescent="0.35">
      <c r="A11">
        <v>1936</v>
      </c>
      <c r="B11" t="s">
        <v>8</v>
      </c>
      <c r="C11">
        <v>34452</v>
      </c>
      <c r="I11">
        <v>1936</v>
      </c>
      <c r="J11" t="s">
        <v>8</v>
      </c>
      <c r="K11">
        <v>34452</v>
      </c>
      <c r="M11">
        <v>1936</v>
      </c>
      <c r="N11" t="s">
        <v>9</v>
      </c>
      <c r="O11">
        <v>76670</v>
      </c>
      <c r="Q11">
        <v>1936</v>
      </c>
      <c r="R11" t="s">
        <v>10</v>
      </c>
      <c r="S11">
        <v>89879</v>
      </c>
      <c r="U11">
        <v>1936</v>
      </c>
      <c r="V11" t="s">
        <v>0</v>
      </c>
      <c r="W11">
        <v>355957</v>
      </c>
      <c r="Y11">
        <v>1936</v>
      </c>
      <c r="Z11" t="s">
        <v>11</v>
      </c>
      <c r="AA11">
        <v>142310</v>
      </c>
      <c r="AC11">
        <v>1936</v>
      </c>
      <c r="AD11" t="s">
        <v>1</v>
      </c>
      <c r="AE11">
        <v>586925</v>
      </c>
      <c r="AG11">
        <v>1936</v>
      </c>
      <c r="AH11" t="s">
        <v>2</v>
      </c>
      <c r="AI11">
        <v>168198</v>
      </c>
      <c r="AK11">
        <v>1936</v>
      </c>
      <c r="AL11" t="s">
        <v>12</v>
      </c>
      <c r="AM11">
        <v>139834</v>
      </c>
      <c r="AO11">
        <v>1936</v>
      </c>
      <c r="AP11" t="s">
        <v>13</v>
      </c>
      <c r="AQ11">
        <v>57892</v>
      </c>
      <c r="AS11">
        <v>1936</v>
      </c>
      <c r="AT11" t="s">
        <v>23</v>
      </c>
      <c r="AU11">
        <v>51308</v>
      </c>
      <c r="AW11">
        <v>1936</v>
      </c>
      <c r="AX11" t="s">
        <v>25</v>
      </c>
      <c r="AY11">
        <v>67447</v>
      </c>
      <c r="BA11">
        <v>1936</v>
      </c>
      <c r="BB11" t="s">
        <v>27</v>
      </c>
      <c r="BC11">
        <v>77614</v>
      </c>
      <c r="BE11">
        <v>1936</v>
      </c>
      <c r="BF11" t="s">
        <v>29</v>
      </c>
      <c r="BG11">
        <v>94245</v>
      </c>
    </row>
    <row r="12" spans="1:59" x14ac:dyDescent="0.35">
      <c r="A12">
        <v>1946</v>
      </c>
      <c r="B12" t="s">
        <v>8</v>
      </c>
      <c r="C12">
        <v>34081</v>
      </c>
      <c r="I12">
        <v>1946</v>
      </c>
      <c r="J12" t="s">
        <v>8</v>
      </c>
      <c r="K12">
        <v>34081</v>
      </c>
      <c r="M12">
        <v>1946</v>
      </c>
      <c r="N12" t="s">
        <v>9</v>
      </c>
      <c r="O12">
        <v>70355</v>
      </c>
      <c r="Q12">
        <v>1946</v>
      </c>
      <c r="R12" t="s">
        <v>10</v>
      </c>
      <c r="S12">
        <v>85064</v>
      </c>
      <c r="U12">
        <v>1946</v>
      </c>
      <c r="V12" t="s">
        <v>0</v>
      </c>
      <c r="W12">
        <v>343668</v>
      </c>
      <c r="Y12">
        <v>1946</v>
      </c>
      <c r="Z12" t="s">
        <v>11</v>
      </c>
      <c r="AA12">
        <v>136317</v>
      </c>
      <c r="AC12">
        <v>1946</v>
      </c>
      <c r="AD12" t="s">
        <v>1</v>
      </c>
      <c r="AE12">
        <v>636193</v>
      </c>
      <c r="AG12">
        <v>1946</v>
      </c>
      <c r="AH12" t="s">
        <v>2</v>
      </c>
      <c r="AI12">
        <v>165201</v>
      </c>
      <c r="AK12">
        <v>1946</v>
      </c>
      <c r="AL12" t="s">
        <v>12</v>
      </c>
      <c r="AM12">
        <v>133893</v>
      </c>
      <c r="AO12">
        <v>1946</v>
      </c>
      <c r="AP12" t="s">
        <v>13</v>
      </c>
      <c r="AQ12">
        <v>64849</v>
      </c>
      <c r="AS12">
        <v>1946</v>
      </c>
      <c r="AT12" t="s">
        <v>23</v>
      </c>
      <c r="AU12">
        <v>53686</v>
      </c>
      <c r="AW12">
        <v>1946</v>
      </c>
      <c r="AX12" t="s">
        <v>25</v>
      </c>
      <c r="AY12">
        <v>62375</v>
      </c>
      <c r="BA12">
        <v>1946</v>
      </c>
      <c r="BB12" t="s">
        <v>27</v>
      </c>
      <c r="BC12">
        <v>76108</v>
      </c>
      <c r="BE12">
        <v>1946</v>
      </c>
      <c r="BF12" t="s">
        <v>29</v>
      </c>
      <c r="BG12">
        <v>91855</v>
      </c>
    </row>
    <row r="13" spans="1:59" x14ac:dyDescent="0.35">
      <c r="A13">
        <v>1951</v>
      </c>
      <c r="B13" t="s">
        <v>8</v>
      </c>
      <c r="C13">
        <v>34162</v>
      </c>
      <c r="I13">
        <v>1951</v>
      </c>
      <c r="J13" t="s">
        <v>8</v>
      </c>
      <c r="K13">
        <v>34162</v>
      </c>
      <c r="M13">
        <v>1951</v>
      </c>
      <c r="N13" t="s">
        <v>9</v>
      </c>
      <c r="O13">
        <v>66377</v>
      </c>
      <c r="Q13">
        <v>1951</v>
      </c>
      <c r="R13" t="s">
        <v>10</v>
      </c>
      <c r="S13">
        <v>81329</v>
      </c>
      <c r="U13">
        <v>1951</v>
      </c>
      <c r="V13" t="s">
        <v>0</v>
      </c>
      <c r="W13">
        <v>341284</v>
      </c>
      <c r="Y13">
        <v>1951</v>
      </c>
      <c r="Z13" t="s">
        <v>11</v>
      </c>
      <c r="AA13">
        <v>131530</v>
      </c>
      <c r="AC13">
        <v>1951</v>
      </c>
      <c r="AD13" t="s">
        <v>1</v>
      </c>
      <c r="AE13">
        <v>693022</v>
      </c>
      <c r="AG13">
        <v>1951</v>
      </c>
      <c r="AH13" t="s">
        <v>2</v>
      </c>
      <c r="AI13">
        <v>160204</v>
      </c>
      <c r="AK13">
        <v>1951</v>
      </c>
      <c r="AL13" t="s">
        <v>12</v>
      </c>
      <c r="AM13">
        <v>126644</v>
      </c>
      <c r="AO13">
        <v>1951</v>
      </c>
      <c r="AP13" t="s">
        <v>13</v>
      </c>
      <c r="AQ13">
        <v>66437</v>
      </c>
      <c r="AS13">
        <v>1951</v>
      </c>
      <c r="AT13" t="s">
        <v>23</v>
      </c>
      <c r="AU13">
        <v>52544</v>
      </c>
      <c r="AW13">
        <v>1951</v>
      </c>
      <c r="AX13" t="s">
        <v>25</v>
      </c>
      <c r="AY13">
        <v>60513</v>
      </c>
      <c r="BA13">
        <v>1951</v>
      </c>
      <c r="BB13" t="s">
        <v>27</v>
      </c>
      <c r="BC13">
        <v>75061</v>
      </c>
      <c r="BE13">
        <v>1951</v>
      </c>
      <c r="BF13" t="s">
        <v>29</v>
      </c>
      <c r="BG13">
        <v>90032</v>
      </c>
    </row>
    <row r="14" spans="1:59" x14ac:dyDescent="0.35">
      <c r="A14">
        <v>1956</v>
      </c>
      <c r="B14" t="s">
        <v>8</v>
      </c>
      <c r="C14">
        <v>33888</v>
      </c>
      <c r="I14">
        <v>1956</v>
      </c>
      <c r="J14" t="s">
        <v>8</v>
      </c>
      <c r="K14">
        <v>33888</v>
      </c>
      <c r="M14">
        <v>1956</v>
      </c>
      <c r="N14" t="s">
        <v>9</v>
      </c>
      <c r="O14">
        <v>61740</v>
      </c>
      <c r="Q14">
        <v>1956</v>
      </c>
      <c r="R14" t="s">
        <v>10</v>
      </c>
      <c r="S14">
        <v>77176</v>
      </c>
      <c r="U14">
        <v>1956</v>
      </c>
      <c r="V14" t="s">
        <v>0</v>
      </c>
      <c r="W14">
        <v>336663</v>
      </c>
      <c r="Y14">
        <v>1956</v>
      </c>
      <c r="Z14" t="s">
        <v>11</v>
      </c>
      <c r="AA14">
        <v>122059</v>
      </c>
      <c r="AC14">
        <v>1956</v>
      </c>
      <c r="AD14" t="s">
        <v>1</v>
      </c>
      <c r="AE14">
        <v>705781</v>
      </c>
      <c r="AG14">
        <v>1956</v>
      </c>
      <c r="AH14" t="s">
        <v>2</v>
      </c>
      <c r="AI14">
        <v>155553</v>
      </c>
      <c r="AK14">
        <v>1956</v>
      </c>
      <c r="AL14" t="s">
        <v>12</v>
      </c>
      <c r="AM14">
        <v>122072</v>
      </c>
      <c r="AO14">
        <v>1956</v>
      </c>
      <c r="AP14" t="s">
        <v>13</v>
      </c>
      <c r="AQ14">
        <v>65915</v>
      </c>
      <c r="AS14">
        <v>1956</v>
      </c>
      <c r="AT14" t="s">
        <v>23</v>
      </c>
      <c r="AU14">
        <v>51970</v>
      </c>
      <c r="AW14">
        <v>1956</v>
      </c>
      <c r="AX14" t="s">
        <v>25</v>
      </c>
      <c r="AY14">
        <v>56850</v>
      </c>
      <c r="BA14">
        <v>1956</v>
      </c>
      <c r="BB14" t="s">
        <v>27</v>
      </c>
      <c r="BC14">
        <v>74031</v>
      </c>
      <c r="BE14">
        <v>1956</v>
      </c>
      <c r="BF14" t="s">
        <v>29</v>
      </c>
      <c r="BG14">
        <v>87259</v>
      </c>
    </row>
    <row r="15" spans="1:59" x14ac:dyDescent="0.35">
      <c r="A15">
        <v>1961</v>
      </c>
      <c r="B15" t="s">
        <v>8</v>
      </c>
      <c r="C15">
        <v>33342</v>
      </c>
      <c r="I15">
        <v>1961</v>
      </c>
      <c r="J15" t="s">
        <v>8</v>
      </c>
      <c r="K15">
        <v>33342</v>
      </c>
      <c r="M15">
        <v>1961</v>
      </c>
      <c r="N15" t="s">
        <v>9</v>
      </c>
      <c r="O15">
        <v>56594</v>
      </c>
      <c r="Q15">
        <v>1961</v>
      </c>
      <c r="R15" t="s">
        <v>10</v>
      </c>
      <c r="S15">
        <v>73702</v>
      </c>
      <c r="U15">
        <v>1961</v>
      </c>
      <c r="V15" t="s">
        <v>0</v>
      </c>
      <c r="W15">
        <v>330443</v>
      </c>
      <c r="Y15">
        <v>1961</v>
      </c>
      <c r="Z15" t="s">
        <v>11</v>
      </c>
      <c r="AA15">
        <v>113842</v>
      </c>
      <c r="AC15">
        <v>1961</v>
      </c>
      <c r="AD15" t="s">
        <v>1</v>
      </c>
      <c r="AE15">
        <v>718332</v>
      </c>
      <c r="AG15">
        <v>1961</v>
      </c>
      <c r="AH15" t="s">
        <v>2</v>
      </c>
      <c r="AI15">
        <v>149887</v>
      </c>
      <c r="AK15">
        <v>1961</v>
      </c>
      <c r="AL15" t="s">
        <v>12</v>
      </c>
      <c r="AM15">
        <v>116458</v>
      </c>
      <c r="AO15">
        <v>1961</v>
      </c>
      <c r="AP15" t="s">
        <v>13</v>
      </c>
      <c r="AQ15">
        <v>64420</v>
      </c>
      <c r="AS15">
        <v>1961</v>
      </c>
      <c r="AT15" t="s">
        <v>23</v>
      </c>
      <c r="AU15">
        <v>51533</v>
      </c>
      <c r="AW15">
        <v>1961</v>
      </c>
      <c r="AX15" t="s">
        <v>25</v>
      </c>
      <c r="AY15">
        <v>53561</v>
      </c>
      <c r="BA15">
        <v>1961</v>
      </c>
      <c r="BB15" t="s">
        <v>27</v>
      </c>
      <c r="BC15">
        <v>71439</v>
      </c>
      <c r="BE15">
        <v>1961</v>
      </c>
      <c r="BF15" t="s">
        <v>29</v>
      </c>
      <c r="BG15">
        <v>83308</v>
      </c>
    </row>
    <row r="16" spans="1:59" x14ac:dyDescent="0.35">
      <c r="A16">
        <v>1966</v>
      </c>
      <c r="B16" t="s">
        <v>8</v>
      </c>
      <c r="C16">
        <v>33593</v>
      </c>
      <c r="I16">
        <v>1966</v>
      </c>
      <c r="J16" t="s">
        <v>8</v>
      </c>
      <c r="K16">
        <v>33593</v>
      </c>
      <c r="M16">
        <v>1966</v>
      </c>
      <c r="N16" t="s">
        <v>9</v>
      </c>
      <c r="O16">
        <v>54022</v>
      </c>
      <c r="Q16">
        <v>1966</v>
      </c>
      <c r="R16" t="s">
        <v>10</v>
      </c>
      <c r="S16">
        <v>73597</v>
      </c>
      <c r="U16">
        <v>1966</v>
      </c>
      <c r="V16" t="s">
        <v>0</v>
      </c>
      <c r="W16">
        <v>339703</v>
      </c>
      <c r="Y16">
        <v>1966</v>
      </c>
      <c r="Z16" t="s">
        <v>11</v>
      </c>
      <c r="AA16">
        <v>108549</v>
      </c>
      <c r="AC16">
        <v>1966</v>
      </c>
      <c r="AD16" t="s">
        <v>1</v>
      </c>
      <c r="AE16">
        <v>795047</v>
      </c>
      <c r="AG16">
        <v>1966</v>
      </c>
      <c r="AH16" t="s">
        <v>2</v>
      </c>
      <c r="AI16">
        <v>148340</v>
      </c>
      <c r="AK16">
        <v>1966</v>
      </c>
      <c r="AL16" t="s">
        <v>12</v>
      </c>
      <c r="AM16">
        <v>112785</v>
      </c>
      <c r="AO16">
        <v>1966</v>
      </c>
      <c r="AP16" t="s">
        <v>13</v>
      </c>
      <c r="AQ16">
        <v>66404</v>
      </c>
      <c r="AS16">
        <v>1966</v>
      </c>
      <c r="AT16" t="s">
        <v>23</v>
      </c>
      <c r="AU16">
        <v>51717</v>
      </c>
      <c r="AW16">
        <v>1966</v>
      </c>
      <c r="AX16" t="s">
        <v>25</v>
      </c>
      <c r="AY16">
        <v>51263</v>
      </c>
      <c r="BA16">
        <v>1966</v>
      </c>
      <c r="BB16" t="s">
        <v>27</v>
      </c>
      <c r="BC16">
        <v>73080</v>
      </c>
      <c r="BE16">
        <v>1966</v>
      </c>
      <c r="BF16" t="s">
        <v>29</v>
      </c>
      <c r="BG16">
        <v>83437</v>
      </c>
    </row>
    <row r="17" spans="1:59" x14ac:dyDescent="0.35">
      <c r="A17">
        <v>1971</v>
      </c>
      <c r="B17" t="s">
        <v>8</v>
      </c>
      <c r="C17">
        <v>34237</v>
      </c>
      <c r="I17">
        <v>1971</v>
      </c>
      <c r="J17" t="s">
        <v>8</v>
      </c>
      <c r="K17">
        <v>34237</v>
      </c>
      <c r="M17">
        <v>1971</v>
      </c>
      <c r="N17" t="s">
        <v>9</v>
      </c>
      <c r="O17">
        <v>52618</v>
      </c>
      <c r="Q17">
        <v>1971</v>
      </c>
      <c r="R17" t="s">
        <v>10</v>
      </c>
      <c r="S17">
        <v>75008</v>
      </c>
      <c r="U17">
        <v>1971</v>
      </c>
      <c r="V17" t="s">
        <v>0</v>
      </c>
      <c r="W17">
        <v>352883</v>
      </c>
      <c r="Y17">
        <v>1971</v>
      </c>
      <c r="Z17" t="s">
        <v>11</v>
      </c>
      <c r="AA17">
        <v>108344</v>
      </c>
      <c r="AC17">
        <v>1971</v>
      </c>
      <c r="AD17" t="s">
        <v>1</v>
      </c>
      <c r="AE17">
        <v>852219</v>
      </c>
      <c r="AG17">
        <v>1971</v>
      </c>
      <c r="AH17" t="s">
        <v>2</v>
      </c>
      <c r="AI17">
        <v>149223</v>
      </c>
      <c r="AK17">
        <v>1971</v>
      </c>
      <c r="AL17" t="s">
        <v>12</v>
      </c>
      <c r="AM17">
        <v>112772</v>
      </c>
      <c r="AO17">
        <v>1971</v>
      </c>
      <c r="AP17" t="s">
        <v>13</v>
      </c>
      <c r="AQ17">
        <v>71977</v>
      </c>
      <c r="AS17">
        <v>1971</v>
      </c>
      <c r="AT17" t="s">
        <v>23</v>
      </c>
      <c r="AU17">
        <v>51829</v>
      </c>
      <c r="AW17">
        <v>1971</v>
      </c>
      <c r="AX17" t="s">
        <v>25</v>
      </c>
      <c r="AY17">
        <v>50275</v>
      </c>
      <c r="BA17">
        <v>1971</v>
      </c>
      <c r="BB17" t="s">
        <v>27</v>
      </c>
      <c r="BC17">
        <v>77315</v>
      </c>
      <c r="BE17">
        <v>1971</v>
      </c>
      <c r="BF17" t="s">
        <v>29</v>
      </c>
      <c r="BG17">
        <v>86351</v>
      </c>
    </row>
    <row r="18" spans="1:59" x14ac:dyDescent="0.35">
      <c r="A18">
        <v>1979</v>
      </c>
      <c r="B18" t="s">
        <v>8</v>
      </c>
      <c r="C18">
        <v>38668</v>
      </c>
      <c r="I18">
        <v>1979</v>
      </c>
      <c r="J18" t="s">
        <v>8</v>
      </c>
      <c r="K18">
        <v>38668</v>
      </c>
      <c r="M18">
        <v>1979</v>
      </c>
      <c r="N18" t="s">
        <v>9</v>
      </c>
      <c r="O18">
        <v>53720</v>
      </c>
      <c r="Q18">
        <v>1979</v>
      </c>
      <c r="R18" t="s">
        <v>10</v>
      </c>
      <c r="S18">
        <v>84919</v>
      </c>
      <c r="U18">
        <v>1979</v>
      </c>
      <c r="V18" t="s">
        <v>0</v>
      </c>
      <c r="W18">
        <v>396118</v>
      </c>
      <c r="Y18">
        <v>1979</v>
      </c>
      <c r="Z18" t="s">
        <v>11</v>
      </c>
      <c r="AA18">
        <v>121941</v>
      </c>
      <c r="AC18">
        <v>1979</v>
      </c>
      <c r="AD18" t="s">
        <v>1</v>
      </c>
      <c r="AE18">
        <v>983683</v>
      </c>
      <c r="AG18">
        <v>1979</v>
      </c>
      <c r="AH18" t="s">
        <v>2</v>
      </c>
      <c r="AI18">
        <v>167838</v>
      </c>
      <c r="AK18">
        <v>1979</v>
      </c>
      <c r="AL18" t="s">
        <v>12</v>
      </c>
      <c r="AM18">
        <v>120356</v>
      </c>
      <c r="AO18">
        <v>1979</v>
      </c>
      <c r="AP18" t="s">
        <v>13</v>
      </c>
      <c r="AQ18">
        <v>97185</v>
      </c>
      <c r="AS18">
        <v>1979</v>
      </c>
      <c r="AT18" t="s">
        <v>23</v>
      </c>
      <c r="AU18">
        <v>57342</v>
      </c>
      <c r="AW18">
        <v>1979</v>
      </c>
      <c r="AX18" t="s">
        <v>25</v>
      </c>
      <c r="AY18">
        <v>54610</v>
      </c>
      <c r="BA18">
        <v>1979</v>
      </c>
      <c r="BB18" t="s">
        <v>27</v>
      </c>
      <c r="BC18">
        <v>87278</v>
      </c>
      <c r="BE18">
        <v>1979</v>
      </c>
      <c r="BF18" t="s">
        <v>29</v>
      </c>
      <c r="BG18">
        <v>96421</v>
      </c>
    </row>
    <row r="19" spans="1:59" x14ac:dyDescent="0.35">
      <c r="A19">
        <v>1981</v>
      </c>
      <c r="B19" t="s">
        <v>8</v>
      </c>
      <c r="C19">
        <v>39820</v>
      </c>
      <c r="I19">
        <v>1981</v>
      </c>
      <c r="J19" t="s">
        <v>8</v>
      </c>
      <c r="K19">
        <v>39820</v>
      </c>
      <c r="M19">
        <v>1981</v>
      </c>
      <c r="N19" t="s">
        <v>9</v>
      </c>
      <c r="O19">
        <v>53855</v>
      </c>
      <c r="Q19">
        <v>1981</v>
      </c>
      <c r="R19" t="s">
        <v>10</v>
      </c>
      <c r="S19">
        <v>87567</v>
      </c>
      <c r="U19">
        <v>1981</v>
      </c>
      <c r="V19" t="s">
        <v>0</v>
      </c>
      <c r="W19">
        <v>402465</v>
      </c>
      <c r="Y19">
        <v>1981</v>
      </c>
      <c r="Z19" t="s">
        <v>11</v>
      </c>
      <c r="AA19">
        <v>125112</v>
      </c>
      <c r="AC19">
        <v>1981</v>
      </c>
      <c r="AD19" t="s">
        <v>1</v>
      </c>
      <c r="AE19">
        <v>1003164</v>
      </c>
      <c r="AG19">
        <v>1981</v>
      </c>
      <c r="AH19" t="s">
        <v>2</v>
      </c>
      <c r="AI19">
        <v>172018</v>
      </c>
      <c r="AK19">
        <v>1981</v>
      </c>
      <c r="AL19" t="s">
        <v>12</v>
      </c>
      <c r="AM19">
        <v>122770</v>
      </c>
      <c r="AO19">
        <v>1981</v>
      </c>
      <c r="AP19" t="s">
        <v>13</v>
      </c>
      <c r="AQ19">
        <v>104122</v>
      </c>
      <c r="AS19">
        <v>1981</v>
      </c>
      <c r="AT19" t="s">
        <v>23</v>
      </c>
      <c r="AU19">
        <v>58312</v>
      </c>
      <c r="AW19">
        <v>1981</v>
      </c>
      <c r="AX19" t="s">
        <v>25</v>
      </c>
      <c r="AY19">
        <v>55474</v>
      </c>
      <c r="BA19">
        <v>1981</v>
      </c>
      <c r="BB19" t="s">
        <v>27</v>
      </c>
      <c r="BC19">
        <v>88591</v>
      </c>
      <c r="BE19">
        <v>1981</v>
      </c>
      <c r="BF19" t="s">
        <v>29</v>
      </c>
      <c r="BG19">
        <v>99081</v>
      </c>
    </row>
    <row r="20" spans="1:59" x14ac:dyDescent="0.35">
      <c r="A20">
        <v>1986</v>
      </c>
      <c r="B20" t="s">
        <v>8</v>
      </c>
      <c r="C20">
        <v>40988</v>
      </c>
      <c r="I20">
        <v>1986</v>
      </c>
      <c r="J20" t="s">
        <v>8</v>
      </c>
      <c r="K20">
        <v>40988</v>
      </c>
      <c r="M20">
        <v>1986</v>
      </c>
      <c r="N20" t="s">
        <v>9</v>
      </c>
      <c r="O20">
        <v>53965</v>
      </c>
      <c r="Q20">
        <v>1986</v>
      </c>
      <c r="R20" t="s">
        <v>10</v>
      </c>
      <c r="S20">
        <v>91344</v>
      </c>
      <c r="U20">
        <v>1986</v>
      </c>
      <c r="V20" t="s">
        <v>0</v>
      </c>
      <c r="W20">
        <v>412735</v>
      </c>
      <c r="Y20">
        <v>1986</v>
      </c>
      <c r="Z20" t="s">
        <v>11</v>
      </c>
      <c r="AA20">
        <v>129664</v>
      </c>
      <c r="AC20">
        <v>1986</v>
      </c>
      <c r="AD20" t="s">
        <v>1</v>
      </c>
      <c r="AE20">
        <v>1021449</v>
      </c>
      <c r="AG20">
        <v>1986</v>
      </c>
      <c r="AH20" t="s">
        <v>2</v>
      </c>
      <c r="AI20">
        <v>178552</v>
      </c>
      <c r="AK20">
        <v>1986</v>
      </c>
      <c r="AL20" t="s">
        <v>12</v>
      </c>
      <c r="AM20">
        <v>124159</v>
      </c>
      <c r="AO20">
        <v>1986</v>
      </c>
      <c r="AP20" t="s">
        <v>13</v>
      </c>
      <c r="AQ20">
        <v>116247</v>
      </c>
      <c r="AS20">
        <v>1986</v>
      </c>
      <c r="AT20" t="s">
        <v>23</v>
      </c>
      <c r="AU20">
        <v>59835</v>
      </c>
      <c r="AW20">
        <v>1986</v>
      </c>
      <c r="AX20" t="s">
        <v>25</v>
      </c>
      <c r="AY20">
        <v>56046</v>
      </c>
      <c r="BA20">
        <v>1986</v>
      </c>
      <c r="BB20" t="s">
        <v>27</v>
      </c>
      <c r="BC20">
        <v>91151</v>
      </c>
      <c r="BE20">
        <v>1986</v>
      </c>
      <c r="BF20" t="s">
        <v>29</v>
      </c>
      <c r="BG20">
        <v>102552</v>
      </c>
    </row>
    <row r="21" spans="1:59" x14ac:dyDescent="0.35">
      <c r="A21">
        <v>1991</v>
      </c>
      <c r="B21" t="s">
        <v>8</v>
      </c>
      <c r="C21">
        <v>40942</v>
      </c>
      <c r="I21">
        <v>1991</v>
      </c>
      <c r="J21" t="s">
        <v>8</v>
      </c>
      <c r="K21">
        <v>40942</v>
      </c>
      <c r="M21">
        <v>1991</v>
      </c>
      <c r="N21" t="s">
        <v>9</v>
      </c>
      <c r="O21">
        <v>52796</v>
      </c>
      <c r="Q21">
        <v>1991</v>
      </c>
      <c r="R21" t="s">
        <v>10</v>
      </c>
      <c r="S21">
        <v>90918</v>
      </c>
      <c r="U21">
        <v>1991</v>
      </c>
      <c r="V21" t="s">
        <v>0</v>
      </c>
      <c r="W21">
        <v>410369</v>
      </c>
      <c r="Y21">
        <v>1991</v>
      </c>
      <c r="Z21" t="s">
        <v>11</v>
      </c>
      <c r="AA21">
        <v>128117</v>
      </c>
      <c r="AC21">
        <v>1991</v>
      </c>
      <c r="AD21" t="s">
        <v>1</v>
      </c>
      <c r="AE21">
        <v>1025304</v>
      </c>
      <c r="AG21">
        <v>1991</v>
      </c>
      <c r="AH21" t="s">
        <v>2</v>
      </c>
      <c r="AI21">
        <v>180364</v>
      </c>
      <c r="AK21">
        <v>1991</v>
      </c>
      <c r="AL21" t="s">
        <v>12</v>
      </c>
      <c r="AM21">
        <v>121894</v>
      </c>
      <c r="AO21">
        <v>1991</v>
      </c>
      <c r="AP21" t="s">
        <v>13</v>
      </c>
      <c r="AQ21">
        <v>122656</v>
      </c>
      <c r="AS21">
        <v>1991</v>
      </c>
      <c r="AT21" t="s">
        <v>23</v>
      </c>
      <c r="AU21">
        <v>58494</v>
      </c>
      <c r="AW21">
        <v>1991</v>
      </c>
      <c r="AX21" t="s">
        <v>25</v>
      </c>
      <c r="AY21">
        <v>54756</v>
      </c>
      <c r="BA21">
        <v>1991</v>
      </c>
      <c r="BB21" t="s">
        <v>27</v>
      </c>
      <c r="BC21">
        <v>91624</v>
      </c>
      <c r="BE21">
        <v>1991</v>
      </c>
      <c r="BF21" t="s">
        <v>29</v>
      </c>
      <c r="BG21">
        <v>102069</v>
      </c>
    </row>
    <row r="22" spans="1:59" x14ac:dyDescent="0.35">
      <c r="A22">
        <v>1996</v>
      </c>
      <c r="B22" t="s">
        <v>8</v>
      </c>
      <c r="C22">
        <v>41616</v>
      </c>
      <c r="I22">
        <v>1996</v>
      </c>
      <c r="J22" t="s">
        <v>8</v>
      </c>
      <c r="K22">
        <v>41616</v>
      </c>
      <c r="M22">
        <v>1996</v>
      </c>
      <c r="N22" t="s">
        <v>9</v>
      </c>
      <c r="O22">
        <v>52944</v>
      </c>
      <c r="Q22">
        <v>1996</v>
      </c>
      <c r="R22" t="s">
        <v>10</v>
      </c>
      <c r="S22">
        <v>94006</v>
      </c>
      <c r="U22">
        <v>1996</v>
      </c>
      <c r="V22" t="s">
        <v>0</v>
      </c>
      <c r="W22">
        <v>420510</v>
      </c>
      <c r="Y22">
        <v>1996</v>
      </c>
      <c r="Z22" t="s">
        <v>11</v>
      </c>
      <c r="AA22">
        <v>129994</v>
      </c>
      <c r="AC22">
        <v>1996</v>
      </c>
      <c r="AD22" t="s">
        <v>1</v>
      </c>
      <c r="AE22">
        <v>1058264</v>
      </c>
      <c r="AG22">
        <v>1996</v>
      </c>
      <c r="AH22" t="s">
        <v>2</v>
      </c>
      <c r="AI22">
        <v>188854</v>
      </c>
      <c r="AK22">
        <v>1996</v>
      </c>
      <c r="AL22" t="s">
        <v>12</v>
      </c>
      <c r="AM22">
        <v>126130</v>
      </c>
      <c r="AO22">
        <v>1996</v>
      </c>
      <c r="AP22" t="s">
        <v>13</v>
      </c>
      <c r="AQ22">
        <v>134992</v>
      </c>
      <c r="AS22">
        <v>1996</v>
      </c>
      <c r="AT22" t="s">
        <v>23</v>
      </c>
      <c r="AU22">
        <v>59117</v>
      </c>
      <c r="AW22">
        <v>1996</v>
      </c>
      <c r="AX22" t="s">
        <v>25</v>
      </c>
      <c r="AY22">
        <v>55821</v>
      </c>
      <c r="BA22">
        <v>1996</v>
      </c>
      <c r="BB22" t="s">
        <v>27</v>
      </c>
      <c r="BC22">
        <v>94680</v>
      </c>
      <c r="BE22">
        <v>1996</v>
      </c>
      <c r="BF22" t="s">
        <v>29</v>
      </c>
      <c r="BG22">
        <v>104371</v>
      </c>
    </row>
    <row r="23" spans="1:59" x14ac:dyDescent="0.35">
      <c r="A23">
        <v>2002</v>
      </c>
      <c r="B23" t="s">
        <v>8</v>
      </c>
      <c r="C23">
        <v>46014</v>
      </c>
      <c r="I23">
        <v>2002</v>
      </c>
      <c r="J23" t="s">
        <v>8</v>
      </c>
      <c r="K23">
        <v>46014</v>
      </c>
      <c r="M23">
        <v>2002</v>
      </c>
      <c r="N23" t="s">
        <v>9</v>
      </c>
      <c r="O23">
        <v>56546</v>
      </c>
      <c r="Q23">
        <v>2002</v>
      </c>
      <c r="R23" t="s">
        <v>10</v>
      </c>
      <c r="S23">
        <v>103277</v>
      </c>
      <c r="U23">
        <v>2002</v>
      </c>
      <c r="V23" t="s">
        <v>0</v>
      </c>
      <c r="W23">
        <v>447829</v>
      </c>
      <c r="Y23">
        <v>2002</v>
      </c>
      <c r="Z23" t="s">
        <v>11</v>
      </c>
      <c r="AA23">
        <v>137575</v>
      </c>
      <c r="AC23">
        <v>2002</v>
      </c>
      <c r="AD23" t="s">
        <v>1</v>
      </c>
      <c r="AE23">
        <v>1122821</v>
      </c>
      <c r="AG23">
        <v>2002</v>
      </c>
      <c r="AH23" t="s">
        <v>2</v>
      </c>
      <c r="AI23">
        <v>209077</v>
      </c>
      <c r="AK23">
        <v>2002</v>
      </c>
      <c r="AL23" t="s">
        <v>12</v>
      </c>
      <c r="AM23">
        <v>132527</v>
      </c>
      <c r="AO23">
        <v>2002</v>
      </c>
      <c r="AP23" t="s">
        <v>13</v>
      </c>
      <c r="AQ23">
        <v>163944</v>
      </c>
      <c r="AS23">
        <v>2002</v>
      </c>
      <c r="AT23" t="s">
        <v>23</v>
      </c>
      <c r="AU23">
        <v>63663</v>
      </c>
      <c r="AW23">
        <v>2002</v>
      </c>
      <c r="AX23" t="s">
        <v>25</v>
      </c>
      <c r="AY23">
        <v>58200</v>
      </c>
      <c r="BA23">
        <v>2002</v>
      </c>
      <c r="BB23" t="s">
        <v>27</v>
      </c>
      <c r="BC23">
        <v>101546</v>
      </c>
      <c r="BE23">
        <v>2002</v>
      </c>
      <c r="BF23" t="s">
        <v>29</v>
      </c>
      <c r="BG23">
        <v>116596</v>
      </c>
    </row>
    <row r="24" spans="1:59" x14ac:dyDescent="0.35">
      <c r="A24">
        <v>2006</v>
      </c>
      <c r="B24" t="s">
        <v>8</v>
      </c>
      <c r="C24">
        <v>50349</v>
      </c>
      <c r="I24">
        <v>2006</v>
      </c>
      <c r="J24" t="s">
        <v>8</v>
      </c>
      <c r="K24">
        <v>50349</v>
      </c>
      <c r="M24">
        <v>2006</v>
      </c>
      <c r="N24" t="s">
        <v>9</v>
      </c>
      <c r="O24">
        <v>64003</v>
      </c>
      <c r="Q24">
        <v>2006</v>
      </c>
      <c r="R24" t="s">
        <v>10</v>
      </c>
      <c r="S24">
        <v>110950</v>
      </c>
      <c r="U24">
        <v>2006</v>
      </c>
      <c r="V24" t="s">
        <v>0</v>
      </c>
      <c r="W24">
        <v>481295</v>
      </c>
      <c r="Y24">
        <v>2006</v>
      </c>
      <c r="Z24" t="s">
        <v>11</v>
      </c>
      <c r="AA24">
        <v>147264</v>
      </c>
      <c r="AC24">
        <v>2006</v>
      </c>
      <c r="AD24" t="s">
        <v>1</v>
      </c>
      <c r="AE24">
        <v>1187176</v>
      </c>
      <c r="AG24">
        <v>2006</v>
      </c>
      <c r="AH24" t="s">
        <v>2</v>
      </c>
      <c r="AI24">
        <v>231670</v>
      </c>
      <c r="AK24">
        <v>2006</v>
      </c>
      <c r="AL24" t="s">
        <v>12</v>
      </c>
      <c r="AM24">
        <v>139835</v>
      </c>
      <c r="AO24">
        <v>2006</v>
      </c>
      <c r="AP24" t="s">
        <v>13</v>
      </c>
      <c r="AQ24">
        <v>186335</v>
      </c>
      <c r="AS24">
        <v>2006</v>
      </c>
      <c r="AT24" t="s">
        <v>23</v>
      </c>
      <c r="AU24">
        <v>70868</v>
      </c>
      <c r="AW24">
        <v>2006</v>
      </c>
      <c r="AX24" t="s">
        <v>25</v>
      </c>
      <c r="AY24">
        <v>60894</v>
      </c>
      <c r="BA24">
        <v>2006</v>
      </c>
      <c r="BB24" t="s">
        <v>27</v>
      </c>
      <c r="BC24">
        <v>107961</v>
      </c>
      <c r="BE24">
        <v>2006</v>
      </c>
      <c r="BF24" t="s">
        <v>29</v>
      </c>
      <c r="BG24">
        <v>131749</v>
      </c>
    </row>
    <row r="25" spans="1:59" x14ac:dyDescent="0.35">
      <c r="A25">
        <v>2011</v>
      </c>
      <c r="B25" t="s">
        <v>8</v>
      </c>
      <c r="C25">
        <v>54612</v>
      </c>
      <c r="I25">
        <v>2011</v>
      </c>
      <c r="J25" t="s">
        <v>8</v>
      </c>
      <c r="K25">
        <v>54612</v>
      </c>
      <c r="M25">
        <v>2011</v>
      </c>
      <c r="N25" t="s">
        <v>9</v>
      </c>
      <c r="O25">
        <v>73183</v>
      </c>
      <c r="Q25">
        <v>2011</v>
      </c>
      <c r="R25" t="s">
        <v>10</v>
      </c>
      <c r="S25">
        <v>117196</v>
      </c>
      <c r="U25">
        <v>2011</v>
      </c>
      <c r="V25" t="s">
        <v>0</v>
      </c>
      <c r="W25">
        <v>519032</v>
      </c>
      <c r="Y25">
        <v>2011</v>
      </c>
      <c r="Z25" t="s">
        <v>11</v>
      </c>
      <c r="AA25">
        <v>161137</v>
      </c>
      <c r="AC25">
        <v>2011</v>
      </c>
      <c r="AD25" t="s">
        <v>1</v>
      </c>
      <c r="AE25">
        <v>1273069</v>
      </c>
      <c r="AG25">
        <v>2011</v>
      </c>
      <c r="AH25" t="s">
        <v>2</v>
      </c>
      <c r="AI25">
        <v>250653</v>
      </c>
      <c r="AK25">
        <v>2011</v>
      </c>
      <c r="AL25" t="s">
        <v>12</v>
      </c>
      <c r="AM25">
        <v>145502</v>
      </c>
      <c r="AO25">
        <v>2011</v>
      </c>
      <c r="AP25" t="s">
        <v>13</v>
      </c>
      <c r="AQ25">
        <v>210312</v>
      </c>
      <c r="AS25">
        <v>2011</v>
      </c>
      <c r="AT25" t="s">
        <v>23</v>
      </c>
      <c r="AU25">
        <v>76687</v>
      </c>
      <c r="AW25">
        <v>2011</v>
      </c>
      <c r="AX25" t="s">
        <v>25</v>
      </c>
      <c r="AY25">
        <v>65393</v>
      </c>
      <c r="BA25">
        <v>2011</v>
      </c>
      <c r="BB25" t="s">
        <v>27</v>
      </c>
      <c r="BC25">
        <v>113795</v>
      </c>
      <c r="BE25">
        <v>2011</v>
      </c>
      <c r="BF25" t="s">
        <v>29</v>
      </c>
      <c r="BG25">
        <v>145320</v>
      </c>
    </row>
    <row r="26" spans="1:59" x14ac:dyDescent="0.35">
      <c r="A26">
        <v>2016</v>
      </c>
      <c r="B26" t="s">
        <v>8</v>
      </c>
      <c r="C26">
        <v>56932</v>
      </c>
      <c r="I26">
        <v>2016</v>
      </c>
      <c r="J26" t="s">
        <v>8</v>
      </c>
      <c r="K26">
        <v>56932</v>
      </c>
      <c r="M26">
        <v>2016</v>
      </c>
      <c r="N26" t="s">
        <v>9</v>
      </c>
      <c r="O26">
        <v>76176</v>
      </c>
      <c r="Q26">
        <v>2016</v>
      </c>
      <c r="R26" t="s">
        <v>10</v>
      </c>
      <c r="S26">
        <v>118817</v>
      </c>
      <c r="U26">
        <v>2016</v>
      </c>
      <c r="V26" t="s">
        <v>0</v>
      </c>
      <c r="W26">
        <v>542868</v>
      </c>
      <c r="Y26">
        <v>2016</v>
      </c>
      <c r="Z26" t="s">
        <v>11</v>
      </c>
      <c r="AA26">
        <v>159192</v>
      </c>
      <c r="AC26">
        <v>2016</v>
      </c>
      <c r="AD26" t="s">
        <v>1</v>
      </c>
      <c r="AE26">
        <v>1347359</v>
      </c>
      <c r="AG26">
        <v>2016</v>
      </c>
      <c r="AH26" t="s">
        <v>2</v>
      </c>
      <c r="AI26">
        <v>258058</v>
      </c>
      <c r="AK26">
        <v>2016</v>
      </c>
      <c r="AL26" t="s">
        <v>12</v>
      </c>
      <c r="AM26">
        <v>147707</v>
      </c>
      <c r="AO26">
        <v>2016</v>
      </c>
      <c r="AP26" t="s">
        <v>13</v>
      </c>
      <c r="AQ26">
        <v>222504</v>
      </c>
      <c r="AS26">
        <v>2016</v>
      </c>
      <c r="AT26" t="s">
        <v>23</v>
      </c>
      <c r="AU26">
        <v>77961</v>
      </c>
      <c r="AW26">
        <v>2016</v>
      </c>
      <c r="AX26" t="s">
        <v>25</v>
      </c>
      <c r="AY26">
        <v>65535</v>
      </c>
      <c r="BA26">
        <v>2016</v>
      </c>
      <c r="BB26" t="s">
        <v>27</v>
      </c>
      <c r="BC26">
        <v>116176</v>
      </c>
      <c r="BE26">
        <v>2016</v>
      </c>
      <c r="BF26" t="s">
        <v>29</v>
      </c>
      <c r="BG26">
        <v>149722</v>
      </c>
    </row>
    <row r="27" spans="1:59" x14ac:dyDescent="0.35">
      <c r="A27">
        <v>2022</v>
      </c>
      <c r="B27" t="s">
        <v>8</v>
      </c>
      <c r="C27">
        <v>61968</v>
      </c>
      <c r="I27">
        <v>2022</v>
      </c>
      <c r="J27" t="s">
        <v>8</v>
      </c>
      <c r="K27">
        <v>61968</v>
      </c>
      <c r="M27">
        <v>2022</v>
      </c>
      <c r="N27" t="s">
        <v>9</v>
      </c>
      <c r="O27">
        <v>81704</v>
      </c>
      <c r="Q27">
        <v>2022</v>
      </c>
      <c r="R27" t="s">
        <v>10</v>
      </c>
      <c r="S27">
        <v>127938</v>
      </c>
      <c r="U27">
        <v>2022</v>
      </c>
      <c r="V27" t="s">
        <v>0</v>
      </c>
      <c r="W27">
        <v>584156</v>
      </c>
      <c r="Y27">
        <v>2022</v>
      </c>
      <c r="Z27" t="s">
        <v>11</v>
      </c>
      <c r="AA27">
        <v>167084</v>
      </c>
      <c r="AC27">
        <v>2022</v>
      </c>
      <c r="AD27" t="s">
        <v>1</v>
      </c>
      <c r="AE27">
        <v>1458154</v>
      </c>
      <c r="AG27">
        <v>2022</v>
      </c>
      <c r="AH27" t="s">
        <v>2</v>
      </c>
      <c r="AI27">
        <v>277737</v>
      </c>
      <c r="AK27">
        <v>2022</v>
      </c>
      <c r="AL27" t="s">
        <v>12</v>
      </c>
      <c r="AM27">
        <v>156458</v>
      </c>
      <c r="AO27">
        <v>2022</v>
      </c>
      <c r="AP27" t="s">
        <v>13</v>
      </c>
      <c r="AQ27">
        <v>247774</v>
      </c>
      <c r="AS27">
        <v>2022</v>
      </c>
      <c r="AT27" t="s">
        <v>23</v>
      </c>
      <c r="AU27">
        <v>83150</v>
      </c>
      <c r="AW27">
        <v>2022</v>
      </c>
      <c r="AX27" t="s">
        <v>25</v>
      </c>
      <c r="AY27">
        <v>70198</v>
      </c>
      <c r="BA27">
        <v>2022</v>
      </c>
      <c r="BB27" t="s">
        <v>27</v>
      </c>
      <c r="BC27">
        <v>127363</v>
      </c>
      <c r="BE27">
        <v>2022</v>
      </c>
      <c r="BF27" t="s">
        <v>29</v>
      </c>
      <c r="BG27">
        <v>163919</v>
      </c>
    </row>
    <row r="28" spans="1:59" x14ac:dyDescent="0.35">
      <c r="A28">
        <v>1841</v>
      </c>
      <c r="B28" t="s">
        <v>9</v>
      </c>
      <c r="C28">
        <v>243158</v>
      </c>
    </row>
    <row r="29" spans="1:59" x14ac:dyDescent="0.35">
      <c r="A29">
        <v>1851</v>
      </c>
      <c r="B29" t="s">
        <v>9</v>
      </c>
      <c r="C29">
        <v>174071</v>
      </c>
    </row>
    <row r="30" spans="1:59" x14ac:dyDescent="0.35">
      <c r="A30">
        <v>1861</v>
      </c>
      <c r="B30" t="s">
        <v>9</v>
      </c>
      <c r="C30">
        <v>153906</v>
      </c>
      <c r="I30">
        <v>1841</v>
      </c>
      <c r="J30" t="s">
        <v>14</v>
      </c>
      <c r="K30">
        <v>202420</v>
      </c>
      <c r="M30">
        <v>1841</v>
      </c>
      <c r="N30" t="s">
        <v>15</v>
      </c>
      <c r="O30">
        <v>153930</v>
      </c>
      <c r="Q30">
        <v>1841</v>
      </c>
      <c r="R30" t="s">
        <v>16</v>
      </c>
      <c r="S30">
        <v>155297</v>
      </c>
      <c r="U30">
        <v>1841</v>
      </c>
      <c r="V30" t="s">
        <v>17</v>
      </c>
      <c r="W30">
        <v>330029</v>
      </c>
      <c r="Y30">
        <v>1841</v>
      </c>
      <c r="Z30" t="s">
        <v>18</v>
      </c>
      <c r="AA30">
        <v>115491</v>
      </c>
      <c r="AC30">
        <v>1841</v>
      </c>
      <c r="AD30" t="s">
        <v>19</v>
      </c>
      <c r="AE30">
        <v>128240</v>
      </c>
      <c r="AG30">
        <v>1841</v>
      </c>
      <c r="AH30" t="s">
        <v>20</v>
      </c>
      <c r="AI30">
        <v>388887</v>
      </c>
      <c r="AK30">
        <v>1841</v>
      </c>
      <c r="AL30" t="s">
        <v>21</v>
      </c>
      <c r="AM30">
        <v>183828</v>
      </c>
      <c r="AO30">
        <v>1841</v>
      </c>
      <c r="AP30" t="s">
        <v>22</v>
      </c>
      <c r="AQ30">
        <v>200442</v>
      </c>
      <c r="AS30">
        <v>1841</v>
      </c>
      <c r="AT30" t="s">
        <v>24</v>
      </c>
      <c r="AU30">
        <v>253591</v>
      </c>
      <c r="AW30">
        <v>1841</v>
      </c>
      <c r="AX30" t="s">
        <v>26</v>
      </c>
      <c r="AY30">
        <v>435553</v>
      </c>
      <c r="BA30">
        <v>1841</v>
      </c>
      <c r="BB30" t="s">
        <v>28</v>
      </c>
      <c r="BC30">
        <v>141300</v>
      </c>
      <c r="BE30">
        <v>1841</v>
      </c>
      <c r="BF30" t="s">
        <v>30</v>
      </c>
      <c r="BG30">
        <v>126143</v>
      </c>
    </row>
    <row r="31" spans="1:59" x14ac:dyDescent="0.35">
      <c r="A31">
        <v>1871</v>
      </c>
      <c r="B31" t="s">
        <v>9</v>
      </c>
      <c r="C31">
        <v>140735</v>
      </c>
      <c r="I31">
        <v>1851</v>
      </c>
      <c r="J31" t="s">
        <v>14</v>
      </c>
      <c r="K31">
        <v>158748</v>
      </c>
      <c r="M31">
        <v>1851</v>
      </c>
      <c r="N31" t="s">
        <v>15</v>
      </c>
      <c r="O31">
        <v>111664</v>
      </c>
      <c r="Q31">
        <v>1851</v>
      </c>
      <c r="R31" t="s">
        <v>16</v>
      </c>
      <c r="S31">
        <v>111897</v>
      </c>
      <c r="U31">
        <v>1851</v>
      </c>
      <c r="V31" t="s">
        <v>17</v>
      </c>
      <c r="W31">
        <v>262132</v>
      </c>
      <c r="Y31">
        <v>1851</v>
      </c>
      <c r="Z31" t="s">
        <v>18</v>
      </c>
      <c r="AA31">
        <v>82348</v>
      </c>
      <c r="AC31">
        <v>1851</v>
      </c>
      <c r="AD31" t="s">
        <v>19</v>
      </c>
      <c r="AE31">
        <v>107662</v>
      </c>
      <c r="AG31">
        <v>1851</v>
      </c>
      <c r="AH31" t="s">
        <v>20</v>
      </c>
      <c r="AI31">
        <v>274499</v>
      </c>
      <c r="AK31">
        <v>1851</v>
      </c>
      <c r="AL31" t="s">
        <v>21</v>
      </c>
      <c r="AM31">
        <v>140748</v>
      </c>
      <c r="AO31">
        <v>1851</v>
      </c>
      <c r="AP31" t="s">
        <v>22</v>
      </c>
      <c r="AQ31">
        <v>141823</v>
      </c>
      <c r="AS31">
        <v>1851</v>
      </c>
      <c r="AT31" t="s">
        <v>24</v>
      </c>
      <c r="AU31">
        <v>173436</v>
      </c>
      <c r="AW31">
        <v>1851</v>
      </c>
      <c r="AX31" t="s">
        <v>26</v>
      </c>
      <c r="AY31">
        <v>331567</v>
      </c>
      <c r="BA31">
        <v>1851</v>
      </c>
      <c r="BB31" t="s">
        <v>28</v>
      </c>
      <c r="BC31">
        <v>111407</v>
      </c>
      <c r="BE31">
        <v>1851</v>
      </c>
      <c r="BF31" t="s">
        <v>30</v>
      </c>
      <c r="BG31">
        <v>98979</v>
      </c>
    </row>
    <row r="32" spans="1:59" x14ac:dyDescent="0.35">
      <c r="A32">
        <v>1881</v>
      </c>
      <c r="B32" t="s">
        <v>9</v>
      </c>
      <c r="C32">
        <v>129476</v>
      </c>
      <c r="I32">
        <v>1861</v>
      </c>
      <c r="J32" t="s">
        <v>14</v>
      </c>
      <c r="K32">
        <v>124515</v>
      </c>
      <c r="M32">
        <v>1861</v>
      </c>
      <c r="N32" t="s">
        <v>15</v>
      </c>
      <c r="O32">
        <v>90650</v>
      </c>
      <c r="Q32">
        <v>1861</v>
      </c>
      <c r="R32" t="s">
        <v>16</v>
      </c>
      <c r="S32">
        <v>104744</v>
      </c>
      <c r="U32">
        <v>1861</v>
      </c>
      <c r="V32" t="s">
        <v>17</v>
      </c>
      <c r="W32">
        <v>217277</v>
      </c>
      <c r="Y32">
        <v>1861</v>
      </c>
      <c r="Z32" t="s">
        <v>18</v>
      </c>
      <c r="AA32">
        <v>71694</v>
      </c>
      <c r="AC32">
        <v>1861</v>
      </c>
      <c r="AD32" t="s">
        <v>19</v>
      </c>
      <c r="AE32">
        <v>90713</v>
      </c>
      <c r="AG32">
        <v>1861</v>
      </c>
      <c r="AH32" t="s">
        <v>20</v>
      </c>
      <c r="AI32">
        <v>254796</v>
      </c>
      <c r="AK32">
        <v>1861</v>
      </c>
      <c r="AL32" t="s">
        <v>21</v>
      </c>
      <c r="AM32">
        <v>110373</v>
      </c>
      <c r="AO32">
        <v>1861</v>
      </c>
      <c r="AP32" t="s">
        <v>22</v>
      </c>
      <c r="AQ32">
        <v>126482</v>
      </c>
      <c r="AS32">
        <v>1861</v>
      </c>
      <c r="AT32" t="s">
        <v>24</v>
      </c>
      <c r="AU32">
        <v>157272</v>
      </c>
      <c r="AW32">
        <v>1861</v>
      </c>
      <c r="AX32" t="s">
        <v>26</v>
      </c>
      <c r="AY32">
        <v>249106</v>
      </c>
      <c r="BA32">
        <v>1861</v>
      </c>
      <c r="BB32" t="s">
        <v>28</v>
      </c>
      <c r="BC32">
        <v>90879</v>
      </c>
      <c r="BE32">
        <v>1861</v>
      </c>
      <c r="BF32" t="s">
        <v>30</v>
      </c>
      <c r="BG32">
        <v>86479</v>
      </c>
    </row>
    <row r="33" spans="1:59" x14ac:dyDescent="0.35">
      <c r="A33">
        <v>1891</v>
      </c>
      <c r="B33" t="s">
        <v>9</v>
      </c>
      <c r="C33">
        <v>111917</v>
      </c>
      <c r="I33">
        <v>1871</v>
      </c>
      <c r="J33" t="s">
        <v>14</v>
      </c>
      <c r="K33">
        <v>109379</v>
      </c>
      <c r="M33">
        <v>1871</v>
      </c>
      <c r="N33" t="s">
        <v>15</v>
      </c>
      <c r="O33">
        <v>79771</v>
      </c>
      <c r="Q33">
        <v>1871</v>
      </c>
      <c r="R33" t="s">
        <v>16</v>
      </c>
      <c r="S33">
        <v>95562</v>
      </c>
      <c r="U33">
        <v>1871</v>
      </c>
      <c r="V33" t="s">
        <v>17</v>
      </c>
      <c r="W33">
        <v>191936</v>
      </c>
      <c r="Y33">
        <v>1871</v>
      </c>
      <c r="Z33" t="s">
        <v>18</v>
      </c>
      <c r="AA33">
        <v>64501</v>
      </c>
      <c r="AC33">
        <v>1871</v>
      </c>
      <c r="AD33" t="s">
        <v>19</v>
      </c>
      <c r="AE33">
        <v>84021</v>
      </c>
      <c r="AG33">
        <v>1871</v>
      </c>
      <c r="AH33" t="s">
        <v>20</v>
      </c>
      <c r="AI33">
        <v>246030</v>
      </c>
      <c r="AK33">
        <v>1871</v>
      </c>
      <c r="AL33" t="s">
        <v>21</v>
      </c>
      <c r="AM33">
        <v>95558</v>
      </c>
      <c r="AO33">
        <v>1871</v>
      </c>
      <c r="AP33" t="s">
        <v>22</v>
      </c>
      <c r="AQ33">
        <v>114969</v>
      </c>
      <c r="AS33">
        <v>1871</v>
      </c>
      <c r="AT33" t="s">
        <v>24</v>
      </c>
      <c r="AU33">
        <v>140670</v>
      </c>
      <c r="AW33">
        <v>1871</v>
      </c>
      <c r="AX33" t="s">
        <v>26</v>
      </c>
      <c r="AY33">
        <v>216713</v>
      </c>
      <c r="BA33">
        <v>1871</v>
      </c>
      <c r="BB33" t="s">
        <v>28</v>
      </c>
      <c r="BC33">
        <v>78432</v>
      </c>
      <c r="BE33">
        <v>1871</v>
      </c>
      <c r="BF33" t="s">
        <v>30</v>
      </c>
      <c r="BG33">
        <v>78697</v>
      </c>
    </row>
    <row r="34" spans="1:59" x14ac:dyDescent="0.35">
      <c r="A34">
        <v>1901</v>
      </c>
      <c r="B34" t="s">
        <v>9</v>
      </c>
      <c r="C34">
        <v>97541</v>
      </c>
      <c r="I34">
        <v>1881</v>
      </c>
      <c r="J34" t="s">
        <v>14</v>
      </c>
      <c r="K34">
        <v>99531</v>
      </c>
      <c r="M34">
        <v>1881</v>
      </c>
      <c r="N34" t="s">
        <v>15</v>
      </c>
      <c r="O34">
        <v>73124</v>
      </c>
      <c r="Q34">
        <v>1881</v>
      </c>
      <c r="R34" t="s">
        <v>16</v>
      </c>
      <c r="S34">
        <v>90372</v>
      </c>
      <c r="U34">
        <v>1881</v>
      </c>
      <c r="V34" t="s">
        <v>17</v>
      </c>
      <c r="W34">
        <v>180632</v>
      </c>
      <c r="Y34">
        <v>1881</v>
      </c>
      <c r="Z34" t="s">
        <v>18</v>
      </c>
      <c r="AA34">
        <v>61009</v>
      </c>
      <c r="AC34">
        <v>1881</v>
      </c>
      <c r="AD34" t="s">
        <v>19</v>
      </c>
      <c r="AE34">
        <v>77684</v>
      </c>
      <c r="AG34">
        <v>1881</v>
      </c>
      <c r="AH34" t="s">
        <v>20</v>
      </c>
      <c r="AI34">
        <v>245212</v>
      </c>
      <c r="AK34">
        <v>1881</v>
      </c>
      <c r="AL34" t="s">
        <v>21</v>
      </c>
      <c r="AM34">
        <v>87469</v>
      </c>
      <c r="AO34">
        <v>1881</v>
      </c>
      <c r="AP34" t="s">
        <v>22</v>
      </c>
      <c r="AQ34">
        <v>102748</v>
      </c>
      <c r="AS34">
        <v>1881</v>
      </c>
      <c r="AT34" t="s">
        <v>24</v>
      </c>
      <c r="AU34">
        <v>132490</v>
      </c>
      <c r="AW34">
        <v>1881</v>
      </c>
      <c r="AX34" t="s">
        <v>26</v>
      </c>
      <c r="AY34">
        <v>199612</v>
      </c>
      <c r="BA34">
        <v>1881</v>
      </c>
      <c r="BB34" t="s">
        <v>28</v>
      </c>
      <c r="BC34">
        <v>71798</v>
      </c>
      <c r="BE34">
        <v>1881</v>
      </c>
      <c r="BF34" t="s">
        <v>30</v>
      </c>
      <c r="BG34">
        <v>70386</v>
      </c>
    </row>
    <row r="35" spans="1:59" x14ac:dyDescent="0.35">
      <c r="A35">
        <v>1911</v>
      </c>
      <c r="B35" t="s">
        <v>9</v>
      </c>
      <c r="C35">
        <v>91173</v>
      </c>
      <c r="I35">
        <v>1891</v>
      </c>
      <c r="J35" t="s">
        <v>14</v>
      </c>
      <c r="K35">
        <v>87261</v>
      </c>
      <c r="M35">
        <v>1891</v>
      </c>
      <c r="N35" t="s">
        <v>15</v>
      </c>
      <c r="O35">
        <v>64883</v>
      </c>
      <c r="Q35">
        <v>1891</v>
      </c>
      <c r="R35" t="s">
        <v>16</v>
      </c>
      <c r="S35">
        <v>78618</v>
      </c>
      <c r="U35">
        <v>1891</v>
      </c>
      <c r="V35" t="s">
        <v>17</v>
      </c>
      <c r="W35">
        <v>158912</v>
      </c>
      <c r="Y35">
        <v>1891</v>
      </c>
      <c r="Z35" t="s">
        <v>18</v>
      </c>
      <c r="AA35">
        <v>52647</v>
      </c>
      <c r="AC35">
        <v>1891</v>
      </c>
      <c r="AD35" t="s">
        <v>19</v>
      </c>
      <c r="AE35">
        <v>71038</v>
      </c>
      <c r="AG35">
        <v>1891</v>
      </c>
      <c r="AH35" t="s">
        <v>20</v>
      </c>
      <c r="AI35">
        <v>219034</v>
      </c>
      <c r="AK35">
        <v>1891</v>
      </c>
      <c r="AL35" t="s">
        <v>21</v>
      </c>
      <c r="AM35">
        <v>76987</v>
      </c>
      <c r="AO35">
        <v>1891</v>
      </c>
      <c r="AP35" t="s">
        <v>22</v>
      </c>
      <c r="AQ35">
        <v>86206</v>
      </c>
      <c r="AS35">
        <v>1891</v>
      </c>
      <c r="AT35" t="s">
        <v>24</v>
      </c>
      <c r="AU35">
        <v>114397</v>
      </c>
      <c r="AW35">
        <v>1891</v>
      </c>
      <c r="AX35" t="s">
        <v>26</v>
      </c>
      <c r="AY35">
        <v>173188</v>
      </c>
      <c r="BA35">
        <v>1891</v>
      </c>
      <c r="BB35" t="s">
        <v>28</v>
      </c>
      <c r="BC35">
        <v>65109</v>
      </c>
      <c r="BE35">
        <v>1891</v>
      </c>
      <c r="BF35" t="s">
        <v>30</v>
      </c>
      <c r="BG35">
        <v>62136</v>
      </c>
    </row>
    <row r="36" spans="1:59" x14ac:dyDescent="0.35">
      <c r="A36">
        <v>1926</v>
      </c>
      <c r="B36" t="s">
        <v>9</v>
      </c>
      <c r="C36">
        <v>82452</v>
      </c>
      <c r="I36">
        <v>1901</v>
      </c>
      <c r="J36" t="s">
        <v>14</v>
      </c>
      <c r="K36">
        <v>79159</v>
      </c>
      <c r="M36">
        <v>1901</v>
      </c>
      <c r="N36" t="s">
        <v>15</v>
      </c>
      <c r="O36">
        <v>57417</v>
      </c>
      <c r="Q36">
        <v>1901</v>
      </c>
      <c r="R36" t="s">
        <v>16</v>
      </c>
      <c r="S36">
        <v>69343</v>
      </c>
      <c r="U36">
        <v>1901</v>
      </c>
      <c r="V36" t="s">
        <v>17</v>
      </c>
      <c r="W36">
        <v>146098</v>
      </c>
      <c r="Y36">
        <v>1901</v>
      </c>
      <c r="Z36" t="s">
        <v>18</v>
      </c>
      <c r="AA36">
        <v>46672</v>
      </c>
      <c r="AC36">
        <v>1901</v>
      </c>
      <c r="AD36" t="s">
        <v>19</v>
      </c>
      <c r="AE36">
        <v>65820</v>
      </c>
      <c r="AG36">
        <v>1901</v>
      </c>
      <c r="AH36" t="s">
        <v>20</v>
      </c>
      <c r="AI36">
        <v>199166</v>
      </c>
      <c r="AK36">
        <v>1901</v>
      </c>
      <c r="AL36" t="s">
        <v>21</v>
      </c>
      <c r="AM36">
        <v>67497</v>
      </c>
      <c r="AO36">
        <v>1901</v>
      </c>
      <c r="AP36" t="s">
        <v>22</v>
      </c>
      <c r="AQ36">
        <v>74611</v>
      </c>
      <c r="AS36">
        <v>1901</v>
      </c>
      <c r="AT36" t="s">
        <v>24</v>
      </c>
      <c r="AU36">
        <v>101791</v>
      </c>
      <c r="AW36">
        <v>1901</v>
      </c>
      <c r="AX36" t="s">
        <v>26</v>
      </c>
      <c r="AY36">
        <v>160232</v>
      </c>
      <c r="BA36">
        <v>1901</v>
      </c>
      <c r="BB36" t="s">
        <v>28</v>
      </c>
      <c r="BC36">
        <v>61629</v>
      </c>
      <c r="BE36">
        <v>1901</v>
      </c>
      <c r="BF36" t="s">
        <v>30</v>
      </c>
      <c r="BG36">
        <v>60824</v>
      </c>
    </row>
    <row r="37" spans="1:59" x14ac:dyDescent="0.35">
      <c r="A37">
        <v>1936</v>
      </c>
      <c r="B37" t="s">
        <v>9</v>
      </c>
      <c r="C37">
        <v>76670</v>
      </c>
      <c r="I37">
        <v>1911</v>
      </c>
      <c r="J37" t="s">
        <v>14</v>
      </c>
      <c r="K37">
        <v>74962</v>
      </c>
      <c r="M37">
        <v>1911</v>
      </c>
      <c r="N37" t="s">
        <v>15</v>
      </c>
      <c r="O37">
        <v>54629</v>
      </c>
      <c r="Q37">
        <v>1911</v>
      </c>
      <c r="R37" t="s">
        <v>16</v>
      </c>
      <c r="S37">
        <v>63582</v>
      </c>
      <c r="U37">
        <v>1911</v>
      </c>
      <c r="V37" t="s">
        <v>17</v>
      </c>
      <c r="W37">
        <v>143069</v>
      </c>
      <c r="Y37">
        <v>1911</v>
      </c>
      <c r="Z37" t="s">
        <v>18</v>
      </c>
      <c r="AA37">
        <v>43820</v>
      </c>
      <c r="AC37">
        <v>1911</v>
      </c>
      <c r="AD37" t="s">
        <v>19</v>
      </c>
      <c r="AE37">
        <v>63665</v>
      </c>
      <c r="AG37">
        <v>1911</v>
      </c>
      <c r="AH37" t="s">
        <v>20</v>
      </c>
      <c r="AI37">
        <v>192177</v>
      </c>
      <c r="AK37">
        <v>1911</v>
      </c>
      <c r="AL37" t="s">
        <v>21</v>
      </c>
      <c r="AM37">
        <v>65091</v>
      </c>
      <c r="AO37">
        <v>1911</v>
      </c>
      <c r="AP37" t="s">
        <v>22</v>
      </c>
      <c r="AQ37">
        <v>71455</v>
      </c>
      <c r="AS37">
        <v>1911</v>
      </c>
      <c r="AT37" t="s">
        <v>24</v>
      </c>
      <c r="AU37">
        <v>93956</v>
      </c>
      <c r="AW37">
        <v>1911</v>
      </c>
      <c r="AX37" t="s">
        <v>26</v>
      </c>
      <c r="AY37">
        <v>152433</v>
      </c>
      <c r="BA37">
        <v>1911</v>
      </c>
      <c r="BB37" t="s">
        <v>28</v>
      </c>
      <c r="BC37">
        <v>59986</v>
      </c>
      <c r="BE37">
        <v>1911</v>
      </c>
      <c r="BF37" t="s">
        <v>30</v>
      </c>
      <c r="BG37">
        <v>60711</v>
      </c>
    </row>
    <row r="38" spans="1:59" x14ac:dyDescent="0.35">
      <c r="A38">
        <v>1946</v>
      </c>
      <c r="B38" t="s">
        <v>9</v>
      </c>
      <c r="C38">
        <v>70355</v>
      </c>
      <c r="I38">
        <v>1926</v>
      </c>
      <c r="J38" t="s">
        <v>14</v>
      </c>
      <c r="K38">
        <v>70990</v>
      </c>
      <c r="M38">
        <v>1926</v>
      </c>
      <c r="N38" t="s">
        <v>15</v>
      </c>
      <c r="O38">
        <v>51540</v>
      </c>
      <c r="Q38">
        <v>1926</v>
      </c>
      <c r="R38" t="s">
        <v>16</v>
      </c>
      <c r="S38">
        <v>55907</v>
      </c>
      <c r="U38">
        <v>1926</v>
      </c>
      <c r="V38" t="s">
        <v>17</v>
      </c>
      <c r="W38">
        <v>140343</v>
      </c>
      <c r="Y38">
        <v>1926</v>
      </c>
      <c r="Z38" t="s">
        <v>18</v>
      </c>
      <c r="AA38">
        <v>39847</v>
      </c>
      <c r="AC38">
        <v>1926</v>
      </c>
      <c r="AD38" t="s">
        <v>19</v>
      </c>
      <c r="AE38">
        <v>62739</v>
      </c>
      <c r="AG38">
        <v>1926</v>
      </c>
      <c r="AH38" t="s">
        <v>20</v>
      </c>
      <c r="AI38">
        <v>172690</v>
      </c>
      <c r="AK38">
        <v>1926</v>
      </c>
      <c r="AL38" t="s">
        <v>21</v>
      </c>
      <c r="AM38">
        <v>62969</v>
      </c>
      <c r="AO38">
        <v>1926</v>
      </c>
      <c r="AP38" t="s">
        <v>22</v>
      </c>
      <c r="AQ38">
        <v>65131</v>
      </c>
      <c r="AS38">
        <v>1926</v>
      </c>
      <c r="AT38" t="s">
        <v>24</v>
      </c>
      <c r="AU38">
        <v>83556</v>
      </c>
      <c r="AW38">
        <v>1926</v>
      </c>
      <c r="AX38" t="s">
        <v>26</v>
      </c>
      <c r="AY38">
        <v>141015</v>
      </c>
      <c r="BA38">
        <v>1926</v>
      </c>
      <c r="BB38" t="s">
        <v>28</v>
      </c>
      <c r="BC38">
        <v>56818</v>
      </c>
      <c r="BE38">
        <v>1926</v>
      </c>
      <c r="BF38" t="s">
        <v>30</v>
      </c>
      <c r="BG38">
        <v>57591</v>
      </c>
    </row>
    <row r="39" spans="1:59" x14ac:dyDescent="0.35">
      <c r="A39">
        <v>1951</v>
      </c>
      <c r="B39" t="s">
        <v>9</v>
      </c>
      <c r="C39">
        <v>66377</v>
      </c>
      <c r="I39">
        <v>1936</v>
      </c>
      <c r="J39" t="s">
        <v>14</v>
      </c>
      <c r="K39">
        <v>68614</v>
      </c>
      <c r="M39">
        <v>1936</v>
      </c>
      <c r="N39" t="s">
        <v>15</v>
      </c>
      <c r="O39">
        <v>50109</v>
      </c>
      <c r="Q39">
        <v>1936</v>
      </c>
      <c r="R39" t="s">
        <v>16</v>
      </c>
      <c r="S39">
        <v>50908</v>
      </c>
      <c r="U39">
        <v>1936</v>
      </c>
      <c r="V39" t="s">
        <v>17</v>
      </c>
      <c r="W39">
        <v>141153</v>
      </c>
      <c r="Y39">
        <v>1936</v>
      </c>
      <c r="Z39" t="s">
        <v>18</v>
      </c>
      <c r="AA39">
        <v>37847</v>
      </c>
      <c r="AC39">
        <v>1936</v>
      </c>
      <c r="AD39" t="s">
        <v>19</v>
      </c>
      <c r="AE39">
        <v>64339</v>
      </c>
      <c r="AG39">
        <v>1936</v>
      </c>
      <c r="AH39" t="s">
        <v>20</v>
      </c>
      <c r="AI39">
        <v>161349</v>
      </c>
      <c r="AK39">
        <v>1936</v>
      </c>
      <c r="AL39" t="s">
        <v>21</v>
      </c>
      <c r="AM39">
        <v>61405</v>
      </c>
      <c r="AO39">
        <v>1936</v>
      </c>
      <c r="AP39" t="s">
        <v>22</v>
      </c>
      <c r="AQ39">
        <v>61289</v>
      </c>
      <c r="AS39">
        <v>1936</v>
      </c>
      <c r="AT39" t="s">
        <v>24</v>
      </c>
      <c r="AU39">
        <v>77566</v>
      </c>
      <c r="AW39">
        <v>1936</v>
      </c>
      <c r="AX39" t="s">
        <v>26</v>
      </c>
      <c r="AY39">
        <v>137835</v>
      </c>
      <c r="BA39">
        <v>1936</v>
      </c>
      <c r="BB39" t="s">
        <v>28</v>
      </c>
      <c r="BC39">
        <v>54706</v>
      </c>
      <c r="BE39">
        <v>1936</v>
      </c>
      <c r="BF39" t="s">
        <v>30</v>
      </c>
      <c r="BG39">
        <v>58569</v>
      </c>
    </row>
    <row r="40" spans="1:59" x14ac:dyDescent="0.35">
      <c r="A40">
        <v>1956</v>
      </c>
      <c r="B40" t="s">
        <v>9</v>
      </c>
      <c r="C40">
        <v>61740</v>
      </c>
      <c r="I40">
        <v>1946</v>
      </c>
      <c r="J40" t="s">
        <v>14</v>
      </c>
      <c r="K40">
        <v>66712</v>
      </c>
      <c r="M40">
        <v>1946</v>
      </c>
      <c r="N40" t="s">
        <v>15</v>
      </c>
      <c r="O40">
        <v>49697</v>
      </c>
      <c r="Q40">
        <v>1946</v>
      </c>
      <c r="R40" t="s">
        <v>16</v>
      </c>
      <c r="S40">
        <v>44591</v>
      </c>
      <c r="U40">
        <v>1946</v>
      </c>
      <c r="V40" t="s">
        <v>17</v>
      </c>
      <c r="W40">
        <v>142559</v>
      </c>
      <c r="Y40">
        <v>1946</v>
      </c>
      <c r="Z40" t="s">
        <v>18</v>
      </c>
      <c r="AA40">
        <v>36218</v>
      </c>
      <c r="AC40">
        <v>1946</v>
      </c>
      <c r="AD40" t="s">
        <v>19</v>
      </c>
      <c r="AE40">
        <v>66194</v>
      </c>
      <c r="AG40">
        <v>1946</v>
      </c>
      <c r="AH40" t="s">
        <v>20</v>
      </c>
      <c r="AI40">
        <v>148120</v>
      </c>
      <c r="AK40">
        <v>1946</v>
      </c>
      <c r="AL40" t="s">
        <v>21</v>
      </c>
      <c r="AM40">
        <v>66232</v>
      </c>
      <c r="AO40">
        <v>1946</v>
      </c>
      <c r="AP40" t="s">
        <v>22</v>
      </c>
      <c r="AQ40">
        <v>57215</v>
      </c>
      <c r="AS40">
        <v>1946</v>
      </c>
      <c r="AT40" t="s">
        <v>24</v>
      </c>
      <c r="AU40">
        <v>72510</v>
      </c>
      <c r="AW40">
        <v>1946</v>
      </c>
      <c r="AX40" t="s">
        <v>26</v>
      </c>
      <c r="AY40">
        <v>136014</v>
      </c>
      <c r="BA40">
        <v>1946</v>
      </c>
      <c r="BB40" t="s">
        <v>28</v>
      </c>
      <c r="BC40">
        <v>54949</v>
      </c>
      <c r="BE40">
        <v>1946</v>
      </c>
      <c r="BF40" t="s">
        <v>30</v>
      </c>
      <c r="BG40">
        <v>60451</v>
      </c>
    </row>
    <row r="41" spans="1:59" x14ac:dyDescent="0.35">
      <c r="A41">
        <v>1961</v>
      </c>
      <c r="B41" t="s">
        <v>9</v>
      </c>
      <c r="C41">
        <v>56594</v>
      </c>
      <c r="I41">
        <v>1951</v>
      </c>
      <c r="J41" t="s">
        <v>14</v>
      </c>
      <c r="K41">
        <v>65235</v>
      </c>
      <c r="M41">
        <v>1951</v>
      </c>
      <c r="N41" t="s">
        <v>15</v>
      </c>
      <c r="O41">
        <v>48430</v>
      </c>
      <c r="Q41">
        <v>1951</v>
      </c>
      <c r="R41" t="s">
        <v>16</v>
      </c>
      <c r="S41">
        <v>41209</v>
      </c>
      <c r="U41">
        <v>1951</v>
      </c>
      <c r="V41" t="s">
        <v>17</v>
      </c>
      <c r="W41">
        <v>141239</v>
      </c>
      <c r="Y41">
        <v>1951</v>
      </c>
      <c r="Z41" t="s">
        <v>18</v>
      </c>
      <c r="AA41">
        <v>34553</v>
      </c>
      <c r="AC41">
        <v>1951</v>
      </c>
      <c r="AD41" t="s">
        <v>19</v>
      </c>
      <c r="AE41">
        <v>68771</v>
      </c>
      <c r="AG41">
        <v>1951</v>
      </c>
      <c r="AH41" t="s">
        <v>20</v>
      </c>
      <c r="AI41">
        <v>141867</v>
      </c>
      <c r="AK41">
        <v>1951</v>
      </c>
      <c r="AL41" t="s">
        <v>21</v>
      </c>
      <c r="AM41">
        <v>66337</v>
      </c>
      <c r="AO41">
        <v>1951</v>
      </c>
      <c r="AP41" t="s">
        <v>22</v>
      </c>
      <c r="AQ41">
        <v>55345</v>
      </c>
      <c r="AS41">
        <v>1951</v>
      </c>
      <c r="AT41" t="s">
        <v>24</v>
      </c>
      <c r="AU41">
        <v>68102</v>
      </c>
      <c r="AW41">
        <v>1951</v>
      </c>
      <c r="AX41" t="s">
        <v>26</v>
      </c>
      <c r="AY41">
        <v>133313</v>
      </c>
      <c r="BA41">
        <v>1951</v>
      </c>
      <c r="BB41" t="s">
        <v>28</v>
      </c>
      <c r="BC41">
        <v>54463</v>
      </c>
      <c r="BE41">
        <v>1951</v>
      </c>
      <c r="BF41" t="s">
        <v>30</v>
      </c>
      <c r="BG41">
        <v>62590</v>
      </c>
    </row>
    <row r="42" spans="1:59" x14ac:dyDescent="0.35">
      <c r="A42">
        <v>1966</v>
      </c>
      <c r="B42" t="s">
        <v>9</v>
      </c>
      <c r="C42">
        <v>54022</v>
      </c>
      <c r="I42">
        <v>1956</v>
      </c>
      <c r="J42" t="s">
        <v>14</v>
      </c>
      <c r="K42">
        <v>64089</v>
      </c>
      <c r="M42">
        <v>1956</v>
      </c>
      <c r="N42" t="s">
        <v>15</v>
      </c>
      <c r="O42">
        <v>47087</v>
      </c>
      <c r="Q42">
        <v>1956</v>
      </c>
      <c r="R42" t="s">
        <v>16</v>
      </c>
      <c r="S42">
        <v>37056</v>
      </c>
      <c r="U42">
        <v>1956</v>
      </c>
      <c r="V42" t="s">
        <v>17</v>
      </c>
      <c r="W42">
        <v>137881</v>
      </c>
      <c r="Y42">
        <v>1956</v>
      </c>
      <c r="Z42" t="s">
        <v>18</v>
      </c>
      <c r="AA42">
        <v>32969</v>
      </c>
      <c r="AC42">
        <v>1956</v>
      </c>
      <c r="AD42" t="s">
        <v>19</v>
      </c>
      <c r="AE42">
        <v>69194</v>
      </c>
      <c r="AG42">
        <v>1956</v>
      </c>
      <c r="AH42" t="s">
        <v>20</v>
      </c>
      <c r="AI42">
        <v>133052</v>
      </c>
      <c r="AK42">
        <v>1956</v>
      </c>
      <c r="AL42" t="s">
        <v>21</v>
      </c>
      <c r="AM42">
        <v>66762</v>
      </c>
      <c r="AO42">
        <v>1956</v>
      </c>
      <c r="AP42" t="s">
        <v>22</v>
      </c>
      <c r="AQ42">
        <v>52064</v>
      </c>
      <c r="AS42">
        <v>1956</v>
      </c>
      <c r="AT42" t="s">
        <v>24</v>
      </c>
      <c r="AU42">
        <v>63710</v>
      </c>
      <c r="AW42">
        <v>1956</v>
      </c>
      <c r="AX42" t="s">
        <v>26</v>
      </c>
      <c r="AY42">
        <v>129415</v>
      </c>
      <c r="BA42">
        <v>1956</v>
      </c>
      <c r="BB42" t="s">
        <v>28</v>
      </c>
      <c r="BC42">
        <v>54122</v>
      </c>
      <c r="BE42">
        <v>1956</v>
      </c>
      <c r="BF42" t="s">
        <v>30</v>
      </c>
      <c r="BG42">
        <v>59906</v>
      </c>
    </row>
    <row r="43" spans="1:59" x14ac:dyDescent="0.35">
      <c r="A43">
        <v>1971</v>
      </c>
      <c r="B43" t="s">
        <v>9</v>
      </c>
      <c r="C43">
        <v>52618</v>
      </c>
      <c r="I43">
        <v>1961</v>
      </c>
      <c r="J43" t="s">
        <v>14</v>
      </c>
      <c r="K43">
        <v>61668</v>
      </c>
      <c r="M43">
        <v>1961</v>
      </c>
      <c r="N43" t="s">
        <v>15</v>
      </c>
      <c r="O43">
        <v>45069</v>
      </c>
      <c r="Q43">
        <v>1961</v>
      </c>
      <c r="R43" t="s">
        <v>16</v>
      </c>
      <c r="S43">
        <v>33470</v>
      </c>
      <c r="U43">
        <v>1961</v>
      </c>
      <c r="V43" t="s">
        <v>17</v>
      </c>
      <c r="W43">
        <v>133339</v>
      </c>
      <c r="Y43">
        <v>1961</v>
      </c>
      <c r="Z43" t="s">
        <v>18</v>
      </c>
      <c r="AA43">
        <v>30643</v>
      </c>
      <c r="AC43">
        <v>1961</v>
      </c>
      <c r="AD43" t="s">
        <v>19</v>
      </c>
      <c r="AE43">
        <v>67378</v>
      </c>
      <c r="AG43">
        <v>1961</v>
      </c>
      <c r="AH43" t="s">
        <v>20</v>
      </c>
      <c r="AI43">
        <v>123330</v>
      </c>
      <c r="AK43">
        <v>1961</v>
      </c>
      <c r="AL43" t="s">
        <v>21</v>
      </c>
      <c r="AM43">
        <v>65122</v>
      </c>
      <c r="AO43">
        <v>1961</v>
      </c>
      <c r="AP43" t="s">
        <v>22</v>
      </c>
      <c r="AQ43">
        <v>47088</v>
      </c>
      <c r="AS43">
        <v>1961</v>
      </c>
      <c r="AT43" t="s">
        <v>24</v>
      </c>
      <c r="AU43">
        <v>59217</v>
      </c>
      <c r="AW43">
        <v>1961</v>
      </c>
      <c r="AX43" t="s">
        <v>26</v>
      </c>
      <c r="AY43">
        <v>123822</v>
      </c>
      <c r="BA43">
        <v>1961</v>
      </c>
      <c r="BB43" t="s">
        <v>28</v>
      </c>
      <c r="BC43">
        <v>52861</v>
      </c>
      <c r="BE43">
        <v>1961</v>
      </c>
      <c r="BF43" t="s">
        <v>30</v>
      </c>
      <c r="BG43">
        <v>58473</v>
      </c>
    </row>
    <row r="44" spans="1:59" x14ac:dyDescent="0.35">
      <c r="A44">
        <v>1979</v>
      </c>
      <c r="B44" t="s">
        <v>9</v>
      </c>
      <c r="C44">
        <v>53720</v>
      </c>
      <c r="I44">
        <v>1966</v>
      </c>
      <c r="J44" t="s">
        <v>14</v>
      </c>
      <c r="K44">
        <v>60463</v>
      </c>
      <c r="M44">
        <v>1966</v>
      </c>
      <c r="N44" t="s">
        <v>15</v>
      </c>
      <c r="O44">
        <v>44595</v>
      </c>
      <c r="Q44">
        <v>1966</v>
      </c>
      <c r="R44" t="s">
        <v>16</v>
      </c>
      <c r="S44">
        <v>30572</v>
      </c>
      <c r="U44">
        <v>1966</v>
      </c>
      <c r="V44" t="s">
        <v>17</v>
      </c>
      <c r="W44">
        <v>137357</v>
      </c>
      <c r="Y44">
        <v>1966</v>
      </c>
      <c r="Z44" t="s">
        <v>18</v>
      </c>
      <c r="AA44">
        <v>28989</v>
      </c>
      <c r="AC44">
        <v>1966</v>
      </c>
      <c r="AD44" t="s">
        <v>19</v>
      </c>
      <c r="AE44">
        <v>69519</v>
      </c>
      <c r="AG44">
        <v>1966</v>
      </c>
      <c r="AH44" t="s">
        <v>20</v>
      </c>
      <c r="AI44">
        <v>115547</v>
      </c>
      <c r="AK44">
        <v>1966</v>
      </c>
      <c r="AL44" t="s">
        <v>21</v>
      </c>
      <c r="AM44">
        <v>67323</v>
      </c>
      <c r="AO44">
        <v>1966</v>
      </c>
      <c r="AP44" t="s">
        <v>22</v>
      </c>
      <c r="AQ44">
        <v>45732</v>
      </c>
      <c r="AS44">
        <v>1966</v>
      </c>
      <c r="AT44" t="s">
        <v>24</v>
      </c>
      <c r="AU44">
        <v>56228</v>
      </c>
      <c r="AW44">
        <v>1966</v>
      </c>
      <c r="AX44" t="s">
        <v>26</v>
      </c>
      <c r="AY44">
        <v>122812</v>
      </c>
      <c r="BA44">
        <v>1966</v>
      </c>
      <c r="BB44" t="s">
        <v>28</v>
      </c>
      <c r="BC44">
        <v>52900</v>
      </c>
      <c r="BE44">
        <v>1966</v>
      </c>
      <c r="BF44" t="s">
        <v>30</v>
      </c>
      <c r="BG44">
        <v>60428</v>
      </c>
    </row>
    <row r="45" spans="1:59" x14ac:dyDescent="0.35">
      <c r="A45">
        <v>1981</v>
      </c>
      <c r="B45" t="s">
        <v>9</v>
      </c>
      <c r="C45">
        <v>53855</v>
      </c>
      <c r="I45">
        <v>1971</v>
      </c>
      <c r="J45" t="s">
        <v>14</v>
      </c>
      <c r="K45">
        <v>61473</v>
      </c>
      <c r="M45">
        <v>1971</v>
      </c>
      <c r="N45" t="s">
        <v>15</v>
      </c>
      <c r="O45">
        <v>45259</v>
      </c>
      <c r="Q45">
        <v>1971</v>
      </c>
      <c r="R45" t="s">
        <v>16</v>
      </c>
      <c r="S45">
        <v>28360</v>
      </c>
      <c r="U45">
        <v>1971</v>
      </c>
      <c r="V45" t="s">
        <v>17</v>
      </c>
      <c r="W45">
        <v>140459</v>
      </c>
      <c r="Y45">
        <v>1971</v>
      </c>
      <c r="Z45" t="s">
        <v>18</v>
      </c>
      <c r="AA45">
        <v>28250</v>
      </c>
      <c r="AC45">
        <v>1971</v>
      </c>
      <c r="AD45" t="s">
        <v>19</v>
      </c>
      <c r="AE45">
        <v>74951</v>
      </c>
      <c r="AG45">
        <v>1971</v>
      </c>
      <c r="AH45" t="s">
        <v>20</v>
      </c>
      <c r="AI45">
        <v>109525</v>
      </c>
      <c r="AK45">
        <v>1971</v>
      </c>
      <c r="AL45" t="s">
        <v>21</v>
      </c>
      <c r="AM45">
        <v>71729</v>
      </c>
      <c r="AO45">
        <v>1971</v>
      </c>
      <c r="AP45" t="s">
        <v>22</v>
      </c>
      <c r="AQ45">
        <v>46242</v>
      </c>
      <c r="AS45">
        <v>1971</v>
      </c>
      <c r="AT45" t="s">
        <v>24</v>
      </c>
      <c r="AU45">
        <v>53519</v>
      </c>
      <c r="AW45">
        <v>1971</v>
      </c>
      <c r="AX45" t="s">
        <v>26</v>
      </c>
      <c r="AY45">
        <v>123565</v>
      </c>
      <c r="BA45">
        <v>1971</v>
      </c>
      <c r="BB45" t="s">
        <v>28</v>
      </c>
      <c r="BC45">
        <v>53570</v>
      </c>
      <c r="BE45">
        <v>1971</v>
      </c>
      <c r="BF45" t="s">
        <v>30</v>
      </c>
      <c r="BG45">
        <v>66295</v>
      </c>
    </row>
    <row r="46" spans="1:59" x14ac:dyDescent="0.35">
      <c r="A46">
        <v>1986</v>
      </c>
      <c r="B46" t="s">
        <v>9</v>
      </c>
      <c r="C46">
        <v>53965</v>
      </c>
      <c r="I46">
        <v>1979</v>
      </c>
      <c r="J46" t="s">
        <v>14</v>
      </c>
      <c r="K46">
        <v>69156</v>
      </c>
      <c r="M46">
        <v>1979</v>
      </c>
      <c r="N46" t="s">
        <v>15</v>
      </c>
      <c r="O46">
        <v>49936</v>
      </c>
      <c r="Q46">
        <v>1979</v>
      </c>
      <c r="R46" t="s">
        <v>16</v>
      </c>
      <c r="S46">
        <v>27844</v>
      </c>
      <c r="U46">
        <v>1979</v>
      </c>
      <c r="V46" t="s">
        <v>17</v>
      </c>
      <c r="W46">
        <v>157407</v>
      </c>
      <c r="Y46">
        <v>1979</v>
      </c>
      <c r="Z46" t="s">
        <v>18</v>
      </c>
      <c r="AA46">
        <v>30785</v>
      </c>
      <c r="AC46">
        <v>1979</v>
      </c>
      <c r="AD46" t="s">
        <v>19</v>
      </c>
      <c r="AE46">
        <v>86135</v>
      </c>
      <c r="AG46">
        <v>1979</v>
      </c>
      <c r="AH46" t="s">
        <v>20</v>
      </c>
      <c r="AI46">
        <v>114019</v>
      </c>
      <c r="AK46">
        <v>1979</v>
      </c>
      <c r="AL46" t="s">
        <v>21</v>
      </c>
      <c r="AM46">
        <v>90715</v>
      </c>
      <c r="AO46">
        <v>1979</v>
      </c>
      <c r="AP46" t="s">
        <v>22</v>
      </c>
      <c r="AQ46">
        <v>50376</v>
      </c>
      <c r="AS46">
        <v>1979</v>
      </c>
      <c r="AT46" t="s">
        <v>24</v>
      </c>
      <c r="AU46">
        <v>54189</v>
      </c>
      <c r="AW46">
        <v>1979</v>
      </c>
      <c r="AX46" t="s">
        <v>26</v>
      </c>
      <c r="AY46">
        <v>133741</v>
      </c>
      <c r="BA46">
        <v>1979</v>
      </c>
      <c r="BB46" t="s">
        <v>28</v>
      </c>
      <c r="BC46">
        <v>59885</v>
      </c>
      <c r="BE46">
        <v>1979</v>
      </c>
      <c r="BF46" t="s">
        <v>30</v>
      </c>
      <c r="BG46">
        <v>83950</v>
      </c>
    </row>
    <row r="47" spans="1:59" x14ac:dyDescent="0.35">
      <c r="A47">
        <v>1991</v>
      </c>
      <c r="B47" t="s">
        <v>9</v>
      </c>
      <c r="C47">
        <v>52796</v>
      </c>
      <c r="I47">
        <v>1981</v>
      </c>
      <c r="J47" t="s">
        <v>14</v>
      </c>
      <c r="K47">
        <v>70806</v>
      </c>
      <c r="M47">
        <v>1981</v>
      </c>
      <c r="N47" t="s">
        <v>15</v>
      </c>
      <c r="O47">
        <v>51171</v>
      </c>
      <c r="Q47">
        <v>1981</v>
      </c>
      <c r="R47" t="s">
        <v>16</v>
      </c>
      <c r="S47">
        <v>27609</v>
      </c>
      <c r="U47">
        <v>1981</v>
      </c>
      <c r="V47" t="s">
        <v>17</v>
      </c>
      <c r="W47">
        <v>161661</v>
      </c>
      <c r="Y47">
        <v>1981</v>
      </c>
      <c r="Z47" t="s">
        <v>18</v>
      </c>
      <c r="AA47">
        <v>31140</v>
      </c>
      <c r="AC47">
        <v>1981</v>
      </c>
      <c r="AD47" t="s">
        <v>19</v>
      </c>
      <c r="AE47">
        <v>88514</v>
      </c>
      <c r="AG47">
        <v>1981</v>
      </c>
      <c r="AH47" t="s">
        <v>20</v>
      </c>
      <c r="AI47">
        <v>114766</v>
      </c>
      <c r="AK47">
        <v>1981</v>
      </c>
      <c r="AL47" t="s">
        <v>21</v>
      </c>
      <c r="AM47">
        <v>95419</v>
      </c>
      <c r="AO47">
        <v>1981</v>
      </c>
      <c r="AP47" t="s">
        <v>22</v>
      </c>
      <c r="AQ47">
        <v>51192</v>
      </c>
      <c r="AS47">
        <v>1981</v>
      </c>
      <c r="AT47" t="s">
        <v>24</v>
      </c>
      <c r="AU47">
        <v>54543</v>
      </c>
      <c r="AW47">
        <v>1981</v>
      </c>
      <c r="AX47" t="s">
        <v>26</v>
      </c>
      <c r="AY47">
        <v>135261</v>
      </c>
      <c r="BA47">
        <v>1981</v>
      </c>
      <c r="BB47" t="s">
        <v>28</v>
      </c>
      <c r="BC47">
        <v>61523</v>
      </c>
      <c r="BE47">
        <v>1981</v>
      </c>
      <c r="BF47" t="s">
        <v>30</v>
      </c>
      <c r="BG47">
        <v>87449</v>
      </c>
    </row>
    <row r="48" spans="1:59" x14ac:dyDescent="0.35">
      <c r="A48">
        <v>1996</v>
      </c>
      <c r="B48" t="s">
        <v>9</v>
      </c>
      <c r="C48">
        <v>52944</v>
      </c>
      <c r="I48">
        <v>1986</v>
      </c>
      <c r="J48" t="s">
        <v>14</v>
      </c>
      <c r="K48">
        <v>73186</v>
      </c>
      <c r="M48">
        <v>1986</v>
      </c>
      <c r="N48" t="s">
        <v>15</v>
      </c>
      <c r="O48">
        <v>53284</v>
      </c>
      <c r="Q48">
        <v>1986</v>
      </c>
      <c r="R48" t="s">
        <v>16</v>
      </c>
      <c r="S48">
        <v>27035</v>
      </c>
      <c r="U48">
        <v>1986</v>
      </c>
      <c r="V48" t="s">
        <v>17</v>
      </c>
      <c r="W48">
        <v>164569</v>
      </c>
      <c r="Y48">
        <v>1986</v>
      </c>
      <c r="Z48" t="s">
        <v>18</v>
      </c>
      <c r="AA48">
        <v>31496</v>
      </c>
      <c r="AC48">
        <v>1986</v>
      </c>
      <c r="AD48" t="s">
        <v>19</v>
      </c>
      <c r="AE48">
        <v>91810</v>
      </c>
      <c r="AG48">
        <v>1986</v>
      </c>
      <c r="AH48" t="s">
        <v>20</v>
      </c>
      <c r="AI48">
        <v>115184</v>
      </c>
      <c r="AK48">
        <v>1986</v>
      </c>
      <c r="AL48" t="s">
        <v>21</v>
      </c>
      <c r="AM48">
        <v>103881</v>
      </c>
      <c r="AO48">
        <v>1986</v>
      </c>
      <c r="AP48" t="s">
        <v>22</v>
      </c>
      <c r="AQ48">
        <v>52379</v>
      </c>
      <c r="AS48">
        <v>1986</v>
      </c>
      <c r="AT48" t="s">
        <v>24</v>
      </c>
      <c r="AU48">
        <v>54592</v>
      </c>
      <c r="AW48">
        <v>1986</v>
      </c>
      <c r="AX48" t="s">
        <v>26</v>
      </c>
      <c r="AY48">
        <v>136619</v>
      </c>
      <c r="BA48">
        <v>1986</v>
      </c>
      <c r="BB48" t="s">
        <v>28</v>
      </c>
      <c r="BC48">
        <v>63379</v>
      </c>
      <c r="BE48">
        <v>1986</v>
      </c>
      <c r="BF48" t="s">
        <v>30</v>
      </c>
      <c r="BG48">
        <v>94542</v>
      </c>
    </row>
    <row r="49" spans="1:59" x14ac:dyDescent="0.35">
      <c r="A49">
        <v>2002</v>
      </c>
      <c r="B49" t="s">
        <v>9</v>
      </c>
      <c r="C49">
        <v>56546</v>
      </c>
      <c r="I49">
        <v>1991</v>
      </c>
      <c r="J49" t="s">
        <v>14</v>
      </c>
      <c r="K49">
        <v>73635</v>
      </c>
      <c r="M49">
        <v>1991</v>
      </c>
      <c r="N49" t="s">
        <v>15</v>
      </c>
      <c r="O49">
        <v>52314</v>
      </c>
      <c r="Q49">
        <v>1991</v>
      </c>
      <c r="R49" t="s">
        <v>16</v>
      </c>
      <c r="S49">
        <v>25301</v>
      </c>
      <c r="U49">
        <v>1991</v>
      </c>
      <c r="V49" t="s">
        <v>17</v>
      </c>
      <c r="W49">
        <v>161956</v>
      </c>
      <c r="Y49">
        <v>1991</v>
      </c>
      <c r="Z49" t="s">
        <v>18</v>
      </c>
      <c r="AA49">
        <v>30296</v>
      </c>
      <c r="AC49">
        <v>1991</v>
      </c>
      <c r="AD49" t="s">
        <v>19</v>
      </c>
      <c r="AE49">
        <v>90724</v>
      </c>
      <c r="AG49">
        <v>1991</v>
      </c>
      <c r="AH49" t="s">
        <v>20</v>
      </c>
      <c r="AI49">
        <v>110713</v>
      </c>
      <c r="AK49">
        <v>1991</v>
      </c>
      <c r="AL49" t="s">
        <v>21</v>
      </c>
      <c r="AM49">
        <v>105370</v>
      </c>
      <c r="AO49">
        <v>1991</v>
      </c>
      <c r="AP49" t="s">
        <v>22</v>
      </c>
      <c r="AQ49">
        <v>51293</v>
      </c>
      <c r="AS49">
        <v>1991</v>
      </c>
      <c r="AT49" t="s">
        <v>24</v>
      </c>
      <c r="AU49">
        <v>51897</v>
      </c>
      <c r="AW49">
        <v>1991</v>
      </c>
      <c r="AX49" t="s">
        <v>26</v>
      </c>
      <c r="AY49">
        <v>132772</v>
      </c>
      <c r="BA49">
        <v>1991</v>
      </c>
      <c r="BB49" t="s">
        <v>28</v>
      </c>
      <c r="BC49">
        <v>61880</v>
      </c>
      <c r="BE49">
        <v>1991</v>
      </c>
      <c r="BF49" t="s">
        <v>30</v>
      </c>
      <c r="BG49">
        <v>97265</v>
      </c>
    </row>
    <row r="50" spans="1:59" x14ac:dyDescent="0.35">
      <c r="A50">
        <v>2006</v>
      </c>
      <c r="B50" t="s">
        <v>9</v>
      </c>
      <c r="C50">
        <v>64003</v>
      </c>
      <c r="I50">
        <v>1996</v>
      </c>
      <c r="J50" t="s">
        <v>14</v>
      </c>
      <c r="K50">
        <v>75336</v>
      </c>
      <c r="M50">
        <v>1996</v>
      </c>
      <c r="N50" t="s">
        <v>15</v>
      </c>
      <c r="O50">
        <v>52945</v>
      </c>
      <c r="Q50">
        <v>1996</v>
      </c>
      <c r="R50" t="s">
        <v>16</v>
      </c>
      <c r="S50">
        <v>25057</v>
      </c>
      <c r="U50">
        <v>1996</v>
      </c>
      <c r="V50" t="s">
        <v>17</v>
      </c>
      <c r="W50">
        <v>165042</v>
      </c>
      <c r="Y50">
        <v>1996</v>
      </c>
      <c r="Z50" t="s">
        <v>18</v>
      </c>
      <c r="AA50">
        <v>30166</v>
      </c>
      <c r="AC50">
        <v>1996</v>
      </c>
      <c r="AD50" t="s">
        <v>19</v>
      </c>
      <c r="AE50">
        <v>92166</v>
      </c>
      <c r="AG50">
        <v>1996</v>
      </c>
      <c r="AH50" t="s">
        <v>20</v>
      </c>
      <c r="AI50">
        <v>111524</v>
      </c>
      <c r="AK50">
        <v>1996</v>
      </c>
      <c r="AL50" t="s">
        <v>21</v>
      </c>
      <c r="AM50">
        <v>109732</v>
      </c>
      <c r="AO50">
        <v>1996</v>
      </c>
      <c r="AP50" t="s">
        <v>22</v>
      </c>
      <c r="AQ50">
        <v>51313</v>
      </c>
      <c r="AS50">
        <v>1996</v>
      </c>
      <c r="AT50" t="s">
        <v>24</v>
      </c>
      <c r="AU50">
        <v>51975</v>
      </c>
      <c r="AW50">
        <v>1996</v>
      </c>
      <c r="AX50" t="s">
        <v>26</v>
      </c>
      <c r="AY50">
        <v>133535</v>
      </c>
      <c r="BA50">
        <v>1996</v>
      </c>
      <c r="BB50" t="s">
        <v>28</v>
      </c>
      <c r="BC50">
        <v>63314</v>
      </c>
      <c r="BE50">
        <v>1996</v>
      </c>
      <c r="BF50" t="s">
        <v>30</v>
      </c>
      <c r="BG50">
        <v>102683</v>
      </c>
    </row>
    <row r="51" spans="1:59" x14ac:dyDescent="0.35">
      <c r="A51">
        <v>2011</v>
      </c>
      <c r="B51" t="s">
        <v>9</v>
      </c>
      <c r="C51">
        <v>73183</v>
      </c>
      <c r="I51">
        <v>2002</v>
      </c>
      <c r="J51" t="s">
        <v>14</v>
      </c>
      <c r="K51">
        <v>80339</v>
      </c>
      <c r="M51">
        <v>2002</v>
      </c>
      <c r="N51" t="s">
        <v>15</v>
      </c>
      <c r="O51">
        <v>58774</v>
      </c>
      <c r="Q51">
        <v>2002</v>
      </c>
      <c r="R51" t="s">
        <v>16</v>
      </c>
      <c r="S51">
        <v>25799</v>
      </c>
      <c r="U51">
        <v>2002</v>
      </c>
      <c r="V51" t="s">
        <v>17</v>
      </c>
      <c r="W51">
        <v>175304</v>
      </c>
      <c r="Y51">
        <v>2002</v>
      </c>
      <c r="Z51" t="s">
        <v>18</v>
      </c>
      <c r="AA51">
        <v>31068</v>
      </c>
      <c r="AC51">
        <v>2002</v>
      </c>
      <c r="AD51" t="s">
        <v>19</v>
      </c>
      <c r="AE51">
        <v>101821</v>
      </c>
      <c r="AG51">
        <v>2002</v>
      </c>
      <c r="AH51" t="s">
        <v>20</v>
      </c>
      <c r="AI51">
        <v>117446</v>
      </c>
      <c r="AK51">
        <v>2002</v>
      </c>
      <c r="AL51" t="s">
        <v>21</v>
      </c>
      <c r="AM51">
        <v>134005</v>
      </c>
      <c r="AO51">
        <v>2002</v>
      </c>
      <c r="AP51" t="s">
        <v>22</v>
      </c>
      <c r="AQ51">
        <v>52593</v>
      </c>
      <c r="AS51">
        <v>2002</v>
      </c>
      <c r="AT51" t="s">
        <v>24</v>
      </c>
      <c r="AU51">
        <v>53774</v>
      </c>
      <c r="AW51">
        <v>2002</v>
      </c>
      <c r="AX51" t="s">
        <v>26</v>
      </c>
      <c r="AY51">
        <v>140131</v>
      </c>
      <c r="BA51">
        <v>2002</v>
      </c>
      <c r="BB51" t="s">
        <v>28</v>
      </c>
      <c r="BC51">
        <v>71858</v>
      </c>
      <c r="BE51">
        <v>2002</v>
      </c>
      <c r="BF51" t="s">
        <v>30</v>
      </c>
      <c r="BG51">
        <v>114676</v>
      </c>
    </row>
    <row r="52" spans="1:59" x14ac:dyDescent="0.35">
      <c r="A52">
        <v>2016</v>
      </c>
      <c r="B52" t="s">
        <v>9</v>
      </c>
      <c r="C52">
        <v>76176</v>
      </c>
      <c r="I52">
        <v>2006</v>
      </c>
      <c r="J52" t="s">
        <v>14</v>
      </c>
      <c r="K52">
        <v>87558</v>
      </c>
      <c r="M52">
        <v>2006</v>
      </c>
      <c r="N52" t="s">
        <v>15</v>
      </c>
      <c r="O52">
        <v>67059</v>
      </c>
      <c r="Q52">
        <v>2006</v>
      </c>
      <c r="R52" t="s">
        <v>16</v>
      </c>
      <c r="S52">
        <v>28950</v>
      </c>
      <c r="U52">
        <v>2006</v>
      </c>
      <c r="V52" t="s">
        <v>17</v>
      </c>
      <c r="W52">
        <v>184055</v>
      </c>
      <c r="Y52">
        <v>2006</v>
      </c>
      <c r="Z52" t="s">
        <v>18</v>
      </c>
      <c r="AA52">
        <v>34391</v>
      </c>
      <c r="AC52">
        <v>2006</v>
      </c>
      <c r="AD52" t="s">
        <v>19</v>
      </c>
      <c r="AE52">
        <v>111267</v>
      </c>
      <c r="AG52">
        <v>2006</v>
      </c>
      <c r="AH52" t="s">
        <v>20</v>
      </c>
      <c r="AI52">
        <v>123839</v>
      </c>
      <c r="AK52">
        <v>2006</v>
      </c>
      <c r="AL52" t="s">
        <v>21</v>
      </c>
      <c r="AM52">
        <v>162831</v>
      </c>
      <c r="AO52">
        <v>2006</v>
      </c>
      <c r="AP52" t="s">
        <v>22</v>
      </c>
      <c r="AQ52">
        <v>55997</v>
      </c>
      <c r="AS52">
        <v>2006</v>
      </c>
      <c r="AT52" t="s">
        <v>24</v>
      </c>
      <c r="AU52">
        <v>58768</v>
      </c>
      <c r="AW52">
        <v>2006</v>
      </c>
      <c r="AX52" t="s">
        <v>26</v>
      </c>
      <c r="AY52">
        <v>149244</v>
      </c>
      <c r="BA52">
        <v>2006</v>
      </c>
      <c r="BB52" t="s">
        <v>28</v>
      </c>
      <c r="BC52">
        <v>79346</v>
      </c>
      <c r="BE52">
        <v>2006</v>
      </c>
      <c r="BF52" t="s">
        <v>30</v>
      </c>
      <c r="BG52">
        <v>126194</v>
      </c>
    </row>
    <row r="53" spans="1:59" x14ac:dyDescent="0.35">
      <c r="A53">
        <v>2022</v>
      </c>
      <c r="B53" t="s">
        <v>9</v>
      </c>
      <c r="C53">
        <v>81704</v>
      </c>
      <c r="I53">
        <v>2011</v>
      </c>
      <c r="J53" t="s">
        <v>14</v>
      </c>
      <c r="K53">
        <v>95419</v>
      </c>
      <c r="M53">
        <v>2011</v>
      </c>
      <c r="N53" t="s">
        <v>15</v>
      </c>
      <c r="O53">
        <v>80559</v>
      </c>
      <c r="Q53">
        <v>2011</v>
      </c>
      <c r="R53" t="s">
        <v>16</v>
      </c>
      <c r="S53">
        <v>31798</v>
      </c>
      <c r="U53">
        <v>2011</v>
      </c>
      <c r="V53" t="s">
        <v>17</v>
      </c>
      <c r="W53">
        <v>191809</v>
      </c>
      <c r="Y53">
        <v>2011</v>
      </c>
      <c r="Z53" t="s">
        <v>18</v>
      </c>
      <c r="AA53">
        <v>39000</v>
      </c>
      <c r="AC53">
        <v>2011</v>
      </c>
      <c r="AD53" t="s">
        <v>19</v>
      </c>
      <c r="AE53">
        <v>122897</v>
      </c>
      <c r="AG53">
        <v>2011</v>
      </c>
      <c r="AH53" t="s">
        <v>20</v>
      </c>
      <c r="AI53">
        <v>130638</v>
      </c>
      <c r="AK53">
        <v>2011</v>
      </c>
      <c r="AL53" t="s">
        <v>21</v>
      </c>
      <c r="AM53">
        <v>184135</v>
      </c>
      <c r="AO53">
        <v>2011</v>
      </c>
      <c r="AP53" t="s">
        <v>22</v>
      </c>
      <c r="AQ53">
        <v>60483</v>
      </c>
      <c r="AS53">
        <v>2011</v>
      </c>
      <c r="AT53" t="s">
        <v>24</v>
      </c>
      <c r="AU53">
        <v>64065</v>
      </c>
      <c r="AW53">
        <v>2011</v>
      </c>
      <c r="AX53" t="s">
        <v>26</v>
      </c>
      <c r="AY53">
        <v>158754</v>
      </c>
      <c r="BA53">
        <v>2011</v>
      </c>
      <c r="BB53" t="s">
        <v>28</v>
      </c>
      <c r="BC53">
        <v>86164</v>
      </c>
      <c r="BE53">
        <v>2011</v>
      </c>
      <c r="BF53" t="s">
        <v>30</v>
      </c>
      <c r="BG53">
        <v>136640</v>
      </c>
    </row>
    <row r="54" spans="1:59" x14ac:dyDescent="0.35">
      <c r="A54">
        <v>1841</v>
      </c>
      <c r="B54" t="s">
        <v>10</v>
      </c>
      <c r="C54">
        <v>286394</v>
      </c>
      <c r="I54">
        <v>2016</v>
      </c>
      <c r="J54" t="s">
        <v>14</v>
      </c>
      <c r="K54">
        <v>99232</v>
      </c>
      <c r="M54">
        <v>2016</v>
      </c>
      <c r="N54" t="s">
        <v>15</v>
      </c>
      <c r="O54">
        <v>84697</v>
      </c>
      <c r="Q54">
        <v>2016</v>
      </c>
      <c r="R54" t="s">
        <v>16</v>
      </c>
      <c r="S54">
        <v>32044</v>
      </c>
      <c r="U54">
        <v>2016</v>
      </c>
      <c r="V54" t="s">
        <v>17</v>
      </c>
      <c r="W54">
        <v>194899</v>
      </c>
      <c r="Y54">
        <v>2016</v>
      </c>
      <c r="Z54" t="s">
        <v>18</v>
      </c>
      <c r="AA54">
        <v>40873</v>
      </c>
      <c r="AC54">
        <v>2016</v>
      </c>
      <c r="AD54" t="s">
        <v>19</v>
      </c>
      <c r="AE54">
        <v>128884</v>
      </c>
      <c r="AG54">
        <v>2016</v>
      </c>
      <c r="AH54" t="s">
        <v>20</v>
      </c>
      <c r="AI54">
        <v>130507</v>
      </c>
      <c r="AK54">
        <v>2016</v>
      </c>
      <c r="AL54" t="s">
        <v>21</v>
      </c>
      <c r="AM54">
        <v>195044</v>
      </c>
      <c r="AO54">
        <v>2016</v>
      </c>
      <c r="AP54" t="s">
        <v>22</v>
      </c>
      <c r="AQ54">
        <v>61386</v>
      </c>
      <c r="AS54">
        <v>2016</v>
      </c>
      <c r="AT54" t="s">
        <v>24</v>
      </c>
      <c r="AU54">
        <v>64544</v>
      </c>
      <c r="AW54">
        <v>2016</v>
      </c>
      <c r="AX54" t="s">
        <v>26</v>
      </c>
      <c r="AY54">
        <v>159553</v>
      </c>
      <c r="BA54">
        <v>2016</v>
      </c>
      <c r="BB54" t="s">
        <v>28</v>
      </c>
      <c r="BC54">
        <v>88770</v>
      </c>
      <c r="BE54">
        <v>2016</v>
      </c>
      <c r="BF54" t="s">
        <v>30</v>
      </c>
      <c r="BG54">
        <v>142425</v>
      </c>
    </row>
    <row r="55" spans="1:59" x14ac:dyDescent="0.35">
      <c r="A55">
        <v>1851</v>
      </c>
      <c r="B55" t="s">
        <v>10</v>
      </c>
      <c r="C55">
        <v>212440</v>
      </c>
      <c r="I55">
        <v>2022</v>
      </c>
      <c r="J55" t="s">
        <v>14</v>
      </c>
      <c r="K55">
        <v>104160</v>
      </c>
      <c r="M55">
        <v>2022</v>
      </c>
      <c r="N55" t="s">
        <v>15</v>
      </c>
      <c r="O55">
        <v>91877</v>
      </c>
      <c r="Q55">
        <v>2022</v>
      </c>
      <c r="R55" t="s">
        <v>16</v>
      </c>
      <c r="S55">
        <v>35199</v>
      </c>
      <c r="U55">
        <v>2022</v>
      </c>
      <c r="V55" t="s">
        <v>17</v>
      </c>
      <c r="W55">
        <v>209536</v>
      </c>
      <c r="Y55">
        <v>2022</v>
      </c>
      <c r="Z55" t="s">
        <v>18</v>
      </c>
      <c r="AA55">
        <v>46751</v>
      </c>
      <c r="AC55">
        <v>2022</v>
      </c>
      <c r="AD55" t="s">
        <v>19</v>
      </c>
      <c r="AE55">
        <v>139703</v>
      </c>
      <c r="AG55">
        <v>2022</v>
      </c>
      <c r="AH55" t="s">
        <v>20</v>
      </c>
      <c r="AI55">
        <v>137970</v>
      </c>
      <c r="AK55">
        <v>2022</v>
      </c>
      <c r="AL55" t="s">
        <v>21</v>
      </c>
      <c r="AM55">
        <v>220826</v>
      </c>
      <c r="AO55">
        <v>2022</v>
      </c>
      <c r="AP55" t="s">
        <v>22</v>
      </c>
      <c r="AQ55">
        <v>65288</v>
      </c>
      <c r="AS55">
        <v>2022</v>
      </c>
      <c r="AT55" t="s">
        <v>24</v>
      </c>
      <c r="AU55">
        <v>70259</v>
      </c>
      <c r="AW55">
        <v>2022</v>
      </c>
      <c r="AX55" t="s">
        <v>26</v>
      </c>
      <c r="AY55">
        <v>167895</v>
      </c>
      <c r="BA55">
        <v>2022</v>
      </c>
      <c r="BB55" t="s">
        <v>28</v>
      </c>
      <c r="BC55">
        <v>96221</v>
      </c>
      <c r="BE55">
        <v>2022</v>
      </c>
      <c r="BF55" t="s">
        <v>30</v>
      </c>
      <c r="BG55">
        <v>155851</v>
      </c>
    </row>
    <row r="56" spans="1:59" x14ac:dyDescent="0.35">
      <c r="A56">
        <v>1861</v>
      </c>
      <c r="B56" t="s">
        <v>10</v>
      </c>
      <c r="C56">
        <v>166305</v>
      </c>
    </row>
    <row r="57" spans="1:59" x14ac:dyDescent="0.35">
      <c r="A57">
        <v>1871</v>
      </c>
      <c r="B57" t="s">
        <v>10</v>
      </c>
      <c r="C57">
        <v>147864</v>
      </c>
    </row>
    <row r="58" spans="1:59" x14ac:dyDescent="0.35">
      <c r="A58">
        <v>1881</v>
      </c>
      <c r="B58" t="s">
        <v>10</v>
      </c>
      <c r="C58">
        <v>141457</v>
      </c>
    </row>
    <row r="59" spans="1:59" x14ac:dyDescent="0.35">
      <c r="A59">
        <v>1891</v>
      </c>
      <c r="B59" t="s">
        <v>10</v>
      </c>
      <c r="C59">
        <v>124483</v>
      </c>
    </row>
    <row r="60" spans="1:59" x14ac:dyDescent="0.35">
      <c r="A60">
        <v>1901</v>
      </c>
      <c r="B60" t="s">
        <v>10</v>
      </c>
      <c r="C60">
        <v>112334</v>
      </c>
    </row>
    <row r="61" spans="1:59" x14ac:dyDescent="0.35">
      <c r="A61">
        <v>1911</v>
      </c>
      <c r="B61" t="s">
        <v>10</v>
      </c>
      <c r="C61">
        <v>104232</v>
      </c>
    </row>
    <row r="62" spans="1:59" x14ac:dyDescent="0.35">
      <c r="A62">
        <v>1926</v>
      </c>
      <c r="B62" t="s">
        <v>10</v>
      </c>
      <c r="C62">
        <v>95064</v>
      </c>
      <c r="J62" t="s">
        <v>8</v>
      </c>
      <c r="K62">
        <v>44951.42308</v>
      </c>
    </row>
    <row r="63" spans="1:59" x14ac:dyDescent="0.35">
      <c r="A63">
        <v>1936</v>
      </c>
      <c r="B63" t="s">
        <v>10</v>
      </c>
      <c r="C63">
        <v>89879</v>
      </c>
      <c r="J63" t="s">
        <v>9</v>
      </c>
      <c r="K63">
        <v>87757.576920000007</v>
      </c>
    </row>
    <row r="64" spans="1:59" x14ac:dyDescent="0.35">
      <c r="A64">
        <v>1946</v>
      </c>
      <c r="B64" t="s">
        <v>10</v>
      </c>
      <c r="C64">
        <v>85064</v>
      </c>
      <c r="J64" t="s">
        <v>10</v>
      </c>
      <c r="K64">
        <v>114356.1538</v>
      </c>
    </row>
    <row r="65" spans="1:11" x14ac:dyDescent="0.35">
      <c r="A65">
        <v>1951</v>
      </c>
      <c r="B65" t="s">
        <v>10</v>
      </c>
      <c r="C65">
        <v>81329</v>
      </c>
      <c r="J65" t="s">
        <v>0</v>
      </c>
      <c r="K65">
        <v>449223.03850000002</v>
      </c>
    </row>
    <row r="66" spans="1:11" x14ac:dyDescent="0.35">
      <c r="A66">
        <v>1956</v>
      </c>
      <c r="B66" t="s">
        <v>10</v>
      </c>
      <c r="C66">
        <v>77176</v>
      </c>
      <c r="J66" t="s">
        <v>11</v>
      </c>
      <c r="K66">
        <v>160146.26920000001</v>
      </c>
    </row>
    <row r="67" spans="1:11" x14ac:dyDescent="0.35">
      <c r="A67">
        <v>1961</v>
      </c>
      <c r="B67" t="s">
        <v>10</v>
      </c>
      <c r="C67">
        <v>73702</v>
      </c>
      <c r="J67" t="s">
        <v>1</v>
      </c>
      <c r="K67">
        <v>781945.3077</v>
      </c>
    </row>
    <row r="68" spans="1:11" x14ac:dyDescent="0.35">
      <c r="A68">
        <v>1966</v>
      </c>
      <c r="B68" t="s">
        <v>10</v>
      </c>
      <c r="C68">
        <v>73597</v>
      </c>
      <c r="J68" t="s">
        <v>2</v>
      </c>
      <c r="K68">
        <v>211311.57689999999</v>
      </c>
    </row>
    <row r="69" spans="1:11" x14ac:dyDescent="0.35">
      <c r="A69">
        <v>1971</v>
      </c>
      <c r="B69" t="s">
        <v>10</v>
      </c>
      <c r="C69">
        <v>75008</v>
      </c>
      <c r="J69" t="s">
        <v>12</v>
      </c>
      <c r="K69">
        <v>153349.1923</v>
      </c>
    </row>
    <row r="70" spans="1:11" x14ac:dyDescent="0.35">
      <c r="A70">
        <v>1979</v>
      </c>
      <c r="B70" t="s">
        <v>10</v>
      </c>
      <c r="C70">
        <v>84919</v>
      </c>
      <c r="J70" t="s">
        <v>13</v>
      </c>
      <c r="K70">
        <v>107037.1923</v>
      </c>
    </row>
    <row r="71" spans="1:11" x14ac:dyDescent="0.35">
      <c r="A71">
        <v>1981</v>
      </c>
      <c r="B71" t="s">
        <v>10</v>
      </c>
      <c r="C71">
        <v>87567</v>
      </c>
      <c r="J71" t="s">
        <v>14</v>
      </c>
      <c r="K71">
        <v>87847.923079999993</v>
      </c>
    </row>
    <row r="72" spans="1:11" x14ac:dyDescent="0.35">
      <c r="A72">
        <v>1986</v>
      </c>
      <c r="B72" t="s">
        <v>10</v>
      </c>
      <c r="C72">
        <v>91344</v>
      </c>
      <c r="J72" t="s">
        <v>15</v>
      </c>
      <c r="K72">
        <v>65787.307690000001</v>
      </c>
    </row>
    <row r="73" spans="1:11" x14ac:dyDescent="0.35">
      <c r="A73">
        <v>1991</v>
      </c>
      <c r="B73" t="s">
        <v>10</v>
      </c>
      <c r="C73">
        <v>90918</v>
      </c>
      <c r="J73" t="s">
        <v>16</v>
      </c>
      <c r="K73">
        <v>53004.769229999998</v>
      </c>
    </row>
    <row r="74" spans="1:11" x14ac:dyDescent="0.35">
      <c r="A74">
        <v>1996</v>
      </c>
      <c r="B74" t="s">
        <v>10</v>
      </c>
      <c r="C74">
        <v>94006</v>
      </c>
      <c r="J74" t="s">
        <v>17</v>
      </c>
      <c r="K74">
        <v>173486.6538</v>
      </c>
    </row>
    <row r="75" spans="1:11" x14ac:dyDescent="0.35">
      <c r="A75">
        <v>2002</v>
      </c>
      <c r="B75" t="s">
        <v>10</v>
      </c>
      <c r="C75">
        <v>103277</v>
      </c>
      <c r="J75" t="s">
        <v>18</v>
      </c>
      <c r="K75">
        <v>44364</v>
      </c>
    </row>
    <row r="76" spans="1:11" x14ac:dyDescent="0.35">
      <c r="A76">
        <v>2006</v>
      </c>
      <c r="B76" t="s">
        <v>10</v>
      </c>
      <c r="C76">
        <v>110950</v>
      </c>
      <c r="J76" t="s">
        <v>19</v>
      </c>
      <c r="K76">
        <v>87917.269230000005</v>
      </c>
    </row>
    <row r="77" spans="1:11" x14ac:dyDescent="0.35">
      <c r="A77">
        <v>2011</v>
      </c>
      <c r="B77" t="s">
        <v>10</v>
      </c>
      <c r="C77">
        <v>117196</v>
      </c>
      <c r="J77" t="s">
        <v>20</v>
      </c>
      <c r="K77">
        <v>166611.0385</v>
      </c>
    </row>
    <row r="78" spans="1:11" x14ac:dyDescent="0.35">
      <c r="A78">
        <v>2016</v>
      </c>
      <c r="B78" t="s">
        <v>10</v>
      </c>
      <c r="C78">
        <v>118817</v>
      </c>
      <c r="J78" t="s">
        <v>21</v>
      </c>
      <c r="K78">
        <v>106053.3846</v>
      </c>
    </row>
    <row r="79" spans="1:11" x14ac:dyDescent="0.35">
      <c r="A79">
        <v>2022</v>
      </c>
      <c r="B79" t="s">
        <v>10</v>
      </c>
      <c r="C79">
        <v>127938</v>
      </c>
      <c r="J79" t="s">
        <v>22</v>
      </c>
      <c r="K79">
        <v>73120.846149999998</v>
      </c>
    </row>
    <row r="80" spans="1:11" x14ac:dyDescent="0.35">
      <c r="A80">
        <v>1841</v>
      </c>
      <c r="B80" t="s">
        <v>0</v>
      </c>
      <c r="C80">
        <v>854118</v>
      </c>
      <c r="J80" t="s">
        <v>23</v>
      </c>
      <c r="K80">
        <v>67804.538459999996</v>
      </c>
    </row>
    <row r="81" spans="1:11" x14ac:dyDescent="0.35">
      <c r="A81">
        <v>1851</v>
      </c>
      <c r="B81" t="s">
        <v>0</v>
      </c>
      <c r="C81">
        <v>649308</v>
      </c>
      <c r="J81" t="s">
        <v>24</v>
      </c>
      <c r="K81">
        <v>87716.038459999996</v>
      </c>
    </row>
    <row r="82" spans="1:11" x14ac:dyDescent="0.35">
      <c r="A82">
        <v>1861</v>
      </c>
      <c r="B82" t="s">
        <v>0</v>
      </c>
      <c r="C82">
        <v>544818</v>
      </c>
      <c r="J82" t="s">
        <v>25</v>
      </c>
      <c r="K82">
        <v>76656.038459999996</v>
      </c>
    </row>
    <row r="83" spans="1:11" x14ac:dyDescent="0.35">
      <c r="A83">
        <v>1871</v>
      </c>
      <c r="B83" t="s">
        <v>0</v>
      </c>
      <c r="C83">
        <v>517076</v>
      </c>
      <c r="J83" t="s">
        <v>26</v>
      </c>
      <c r="K83">
        <v>169757.6923</v>
      </c>
    </row>
    <row r="84" spans="1:11" x14ac:dyDescent="0.35">
      <c r="A84">
        <v>1881</v>
      </c>
      <c r="B84" t="s">
        <v>0</v>
      </c>
      <c r="C84">
        <v>495607</v>
      </c>
      <c r="J84" t="s">
        <v>27</v>
      </c>
      <c r="K84">
        <v>100897.3462</v>
      </c>
    </row>
    <row r="85" spans="1:11" x14ac:dyDescent="0.35">
      <c r="A85">
        <v>1891</v>
      </c>
      <c r="B85" t="s">
        <v>0</v>
      </c>
      <c r="C85">
        <v>438432</v>
      </c>
      <c r="J85" t="s">
        <v>28</v>
      </c>
      <c r="K85">
        <v>71048.807690000001</v>
      </c>
    </row>
    <row r="86" spans="1:11" x14ac:dyDescent="0.35">
      <c r="A86">
        <v>1901</v>
      </c>
      <c r="B86" t="s">
        <v>0</v>
      </c>
      <c r="C86">
        <v>404611</v>
      </c>
      <c r="J86" t="s">
        <v>29</v>
      </c>
      <c r="K86">
        <v>116344.4231</v>
      </c>
    </row>
    <row r="87" spans="1:11" x14ac:dyDescent="0.35">
      <c r="A87">
        <v>1911</v>
      </c>
      <c r="B87" t="s">
        <v>0</v>
      </c>
      <c r="C87">
        <v>392104</v>
      </c>
      <c r="J87" t="s">
        <v>30</v>
      </c>
      <c r="K87">
        <v>87320.5</v>
      </c>
    </row>
    <row r="88" spans="1:11" x14ac:dyDescent="0.35">
      <c r="A88">
        <v>1926</v>
      </c>
      <c r="B88" t="s">
        <v>0</v>
      </c>
      <c r="C88">
        <v>365747</v>
      </c>
    </row>
    <row r="89" spans="1:11" x14ac:dyDescent="0.35">
      <c r="A89">
        <v>1936</v>
      </c>
      <c r="B89" t="s">
        <v>0</v>
      </c>
      <c r="C89">
        <v>355957</v>
      </c>
    </row>
    <row r="90" spans="1:11" x14ac:dyDescent="0.35">
      <c r="A90">
        <v>1946</v>
      </c>
      <c r="B90" t="s">
        <v>0</v>
      </c>
      <c r="C90">
        <v>343668</v>
      </c>
    </row>
    <row r="91" spans="1:11" x14ac:dyDescent="0.35">
      <c r="A91">
        <v>1951</v>
      </c>
      <c r="B91" t="s">
        <v>0</v>
      </c>
      <c r="C91">
        <v>341284</v>
      </c>
    </row>
    <row r="92" spans="1:11" x14ac:dyDescent="0.35">
      <c r="A92">
        <v>1956</v>
      </c>
      <c r="B92" t="s">
        <v>0</v>
      </c>
      <c r="C92">
        <v>336663</v>
      </c>
    </row>
    <row r="93" spans="1:11" x14ac:dyDescent="0.35">
      <c r="A93">
        <v>1961</v>
      </c>
      <c r="B93" t="s">
        <v>0</v>
      </c>
      <c r="C93">
        <v>330443</v>
      </c>
    </row>
    <row r="94" spans="1:11" x14ac:dyDescent="0.35">
      <c r="A94">
        <v>1966</v>
      </c>
      <c r="B94" t="s">
        <v>0</v>
      </c>
      <c r="C94">
        <v>339703</v>
      </c>
    </row>
    <row r="95" spans="1:11" x14ac:dyDescent="0.35">
      <c r="A95">
        <v>1971</v>
      </c>
      <c r="B95" t="s">
        <v>0</v>
      </c>
      <c r="C95">
        <v>352883</v>
      </c>
    </row>
    <row r="96" spans="1:11" x14ac:dyDescent="0.35">
      <c r="A96">
        <v>1979</v>
      </c>
      <c r="B96" t="s">
        <v>0</v>
      </c>
      <c r="C96">
        <v>396118</v>
      </c>
    </row>
    <row r="97" spans="1:3" x14ac:dyDescent="0.35">
      <c r="A97">
        <v>1981</v>
      </c>
      <c r="B97" t="s">
        <v>0</v>
      </c>
      <c r="C97">
        <v>402465</v>
      </c>
    </row>
    <row r="98" spans="1:3" x14ac:dyDescent="0.35">
      <c r="A98">
        <v>1986</v>
      </c>
      <c r="B98" t="s">
        <v>0</v>
      </c>
      <c r="C98">
        <v>412735</v>
      </c>
    </row>
    <row r="99" spans="1:3" x14ac:dyDescent="0.35">
      <c r="A99">
        <v>1991</v>
      </c>
      <c r="B99" t="s">
        <v>0</v>
      </c>
      <c r="C99">
        <v>410369</v>
      </c>
    </row>
    <row r="100" spans="1:3" x14ac:dyDescent="0.35">
      <c r="A100">
        <v>1996</v>
      </c>
      <c r="B100" t="s">
        <v>0</v>
      </c>
      <c r="C100">
        <v>420510</v>
      </c>
    </row>
    <row r="101" spans="1:3" x14ac:dyDescent="0.35">
      <c r="A101">
        <v>2002</v>
      </c>
      <c r="B101" t="s">
        <v>0</v>
      </c>
      <c r="C101">
        <v>447829</v>
      </c>
    </row>
    <row r="102" spans="1:3" x14ac:dyDescent="0.35">
      <c r="A102">
        <v>2006</v>
      </c>
      <c r="B102" t="s">
        <v>0</v>
      </c>
      <c r="C102">
        <v>481295</v>
      </c>
    </row>
    <row r="103" spans="1:3" x14ac:dyDescent="0.35">
      <c r="A103">
        <v>2011</v>
      </c>
      <c r="B103" t="s">
        <v>0</v>
      </c>
      <c r="C103">
        <v>519032</v>
      </c>
    </row>
    <row r="104" spans="1:3" x14ac:dyDescent="0.35">
      <c r="A104">
        <v>2016</v>
      </c>
      <c r="B104" t="s">
        <v>0</v>
      </c>
      <c r="C104">
        <v>542868</v>
      </c>
    </row>
    <row r="105" spans="1:3" x14ac:dyDescent="0.35">
      <c r="A105">
        <v>2022</v>
      </c>
      <c r="B105" t="s">
        <v>0</v>
      </c>
      <c r="C105">
        <v>584156</v>
      </c>
    </row>
    <row r="106" spans="1:3" x14ac:dyDescent="0.35">
      <c r="A106">
        <v>1841</v>
      </c>
      <c r="B106" t="s">
        <v>11</v>
      </c>
      <c r="C106">
        <v>296448</v>
      </c>
    </row>
    <row r="107" spans="1:3" x14ac:dyDescent="0.35">
      <c r="A107">
        <v>1851</v>
      </c>
      <c r="B107" t="s">
        <v>11</v>
      </c>
      <c r="C107">
        <v>255158</v>
      </c>
    </row>
    <row r="108" spans="1:3" x14ac:dyDescent="0.35">
      <c r="A108">
        <v>1861</v>
      </c>
      <c r="B108" t="s">
        <v>11</v>
      </c>
      <c r="C108">
        <v>237395</v>
      </c>
    </row>
    <row r="109" spans="1:3" x14ac:dyDescent="0.35">
      <c r="A109">
        <v>1871</v>
      </c>
      <c r="B109" t="s">
        <v>11</v>
      </c>
      <c r="C109">
        <v>218334</v>
      </c>
    </row>
    <row r="110" spans="1:3" x14ac:dyDescent="0.35">
      <c r="A110">
        <v>1881</v>
      </c>
      <c r="B110" t="s">
        <v>11</v>
      </c>
      <c r="C110">
        <v>206035</v>
      </c>
    </row>
    <row r="111" spans="1:3" x14ac:dyDescent="0.35">
      <c r="A111">
        <v>1891</v>
      </c>
      <c r="B111" t="s">
        <v>11</v>
      </c>
      <c r="C111">
        <v>185635</v>
      </c>
    </row>
    <row r="112" spans="1:3" x14ac:dyDescent="0.35">
      <c r="A112">
        <v>1901</v>
      </c>
      <c r="B112" t="s">
        <v>11</v>
      </c>
      <c r="C112">
        <v>173722</v>
      </c>
    </row>
    <row r="113" spans="1:3" x14ac:dyDescent="0.35">
      <c r="A113">
        <v>1911</v>
      </c>
      <c r="B113" t="s">
        <v>11</v>
      </c>
      <c r="C113">
        <v>168537</v>
      </c>
    </row>
    <row r="114" spans="1:3" x14ac:dyDescent="0.35">
      <c r="A114">
        <v>1926</v>
      </c>
      <c r="B114" t="s">
        <v>11</v>
      </c>
      <c r="C114">
        <v>152508</v>
      </c>
    </row>
    <row r="115" spans="1:3" x14ac:dyDescent="0.35">
      <c r="A115">
        <v>1936</v>
      </c>
      <c r="B115" t="s">
        <v>11</v>
      </c>
      <c r="C115">
        <v>142310</v>
      </c>
    </row>
    <row r="116" spans="1:3" x14ac:dyDescent="0.35">
      <c r="A116">
        <v>1946</v>
      </c>
      <c r="B116" t="s">
        <v>11</v>
      </c>
      <c r="C116">
        <v>136317</v>
      </c>
    </row>
    <row r="117" spans="1:3" x14ac:dyDescent="0.35">
      <c r="A117">
        <v>1951</v>
      </c>
      <c r="B117" t="s">
        <v>11</v>
      </c>
      <c r="C117">
        <v>131530</v>
      </c>
    </row>
    <row r="118" spans="1:3" x14ac:dyDescent="0.35">
      <c r="A118">
        <v>1956</v>
      </c>
      <c r="B118" t="s">
        <v>11</v>
      </c>
      <c r="C118">
        <v>122059</v>
      </c>
    </row>
    <row r="119" spans="1:3" x14ac:dyDescent="0.35">
      <c r="A119">
        <v>1961</v>
      </c>
      <c r="B119" t="s">
        <v>11</v>
      </c>
      <c r="C119">
        <v>113842</v>
      </c>
    </row>
    <row r="120" spans="1:3" x14ac:dyDescent="0.35">
      <c r="A120">
        <v>1966</v>
      </c>
      <c r="B120" t="s">
        <v>11</v>
      </c>
      <c r="C120">
        <v>108549</v>
      </c>
    </row>
    <row r="121" spans="1:3" x14ac:dyDescent="0.35">
      <c r="A121">
        <v>1971</v>
      </c>
      <c r="B121" t="s">
        <v>11</v>
      </c>
      <c r="C121">
        <v>108344</v>
      </c>
    </row>
    <row r="122" spans="1:3" x14ac:dyDescent="0.35">
      <c r="A122">
        <v>1979</v>
      </c>
      <c r="B122" t="s">
        <v>11</v>
      </c>
      <c r="C122">
        <v>121941</v>
      </c>
    </row>
    <row r="123" spans="1:3" x14ac:dyDescent="0.35">
      <c r="A123">
        <v>1981</v>
      </c>
      <c r="B123" t="s">
        <v>11</v>
      </c>
      <c r="C123">
        <v>125112</v>
      </c>
    </row>
    <row r="124" spans="1:3" x14ac:dyDescent="0.35">
      <c r="A124">
        <v>1986</v>
      </c>
      <c r="B124" t="s">
        <v>11</v>
      </c>
      <c r="C124">
        <v>129664</v>
      </c>
    </row>
    <row r="125" spans="1:3" x14ac:dyDescent="0.35">
      <c r="A125">
        <v>1991</v>
      </c>
      <c r="B125" t="s">
        <v>11</v>
      </c>
      <c r="C125">
        <v>128117</v>
      </c>
    </row>
    <row r="126" spans="1:3" x14ac:dyDescent="0.35">
      <c r="A126">
        <v>1996</v>
      </c>
      <c r="B126" t="s">
        <v>11</v>
      </c>
      <c r="C126">
        <v>129994</v>
      </c>
    </row>
    <row r="127" spans="1:3" x14ac:dyDescent="0.35">
      <c r="A127">
        <v>2002</v>
      </c>
      <c r="B127" t="s">
        <v>11</v>
      </c>
      <c r="C127">
        <v>137575</v>
      </c>
    </row>
    <row r="128" spans="1:3" x14ac:dyDescent="0.35">
      <c r="A128">
        <v>2006</v>
      </c>
      <c r="B128" t="s">
        <v>11</v>
      </c>
      <c r="C128">
        <v>147264</v>
      </c>
    </row>
    <row r="129" spans="1:3" x14ac:dyDescent="0.35">
      <c r="A129">
        <v>2011</v>
      </c>
      <c r="B129" t="s">
        <v>11</v>
      </c>
      <c r="C129">
        <v>161137</v>
      </c>
    </row>
    <row r="130" spans="1:3" x14ac:dyDescent="0.35">
      <c r="A130">
        <v>2016</v>
      </c>
      <c r="B130" t="s">
        <v>11</v>
      </c>
      <c r="C130">
        <v>159192</v>
      </c>
    </row>
    <row r="131" spans="1:3" x14ac:dyDescent="0.35">
      <c r="A131">
        <v>2022</v>
      </c>
      <c r="B131" t="s">
        <v>11</v>
      </c>
      <c r="C131">
        <v>167084</v>
      </c>
    </row>
    <row r="132" spans="1:3" x14ac:dyDescent="0.35">
      <c r="A132">
        <v>1841</v>
      </c>
      <c r="B132" t="s">
        <v>1</v>
      </c>
      <c r="C132">
        <v>372773</v>
      </c>
    </row>
    <row r="133" spans="1:3" x14ac:dyDescent="0.35">
      <c r="A133">
        <v>1851</v>
      </c>
      <c r="B133" t="s">
        <v>1</v>
      </c>
      <c r="C133">
        <v>405147</v>
      </c>
    </row>
    <row r="134" spans="1:3" x14ac:dyDescent="0.35">
      <c r="A134">
        <v>1861</v>
      </c>
      <c r="B134" t="s">
        <v>1</v>
      </c>
      <c r="C134">
        <v>410252</v>
      </c>
    </row>
    <row r="135" spans="1:3" x14ac:dyDescent="0.35">
      <c r="A135">
        <v>1871</v>
      </c>
      <c r="B135" t="s">
        <v>1</v>
      </c>
      <c r="C135">
        <v>405262</v>
      </c>
    </row>
    <row r="136" spans="1:3" x14ac:dyDescent="0.35">
      <c r="A136">
        <v>1881</v>
      </c>
      <c r="B136" t="s">
        <v>1</v>
      </c>
      <c r="C136">
        <v>418910</v>
      </c>
    </row>
    <row r="137" spans="1:3" x14ac:dyDescent="0.35">
      <c r="A137">
        <v>1891</v>
      </c>
      <c r="B137" t="s">
        <v>1</v>
      </c>
      <c r="C137">
        <v>419216</v>
      </c>
    </row>
    <row r="138" spans="1:3" x14ac:dyDescent="0.35">
      <c r="A138">
        <v>1901</v>
      </c>
      <c r="B138" t="s">
        <v>1</v>
      </c>
      <c r="C138">
        <v>448206</v>
      </c>
    </row>
    <row r="139" spans="1:3" x14ac:dyDescent="0.35">
      <c r="A139">
        <v>1911</v>
      </c>
      <c r="B139" t="s">
        <v>1</v>
      </c>
      <c r="C139">
        <v>477196</v>
      </c>
    </row>
    <row r="140" spans="1:3" x14ac:dyDescent="0.35">
      <c r="A140">
        <v>1926</v>
      </c>
      <c r="B140" t="s">
        <v>1</v>
      </c>
      <c r="C140">
        <v>505654</v>
      </c>
    </row>
    <row r="141" spans="1:3" x14ac:dyDescent="0.35">
      <c r="A141">
        <v>1936</v>
      </c>
      <c r="B141" t="s">
        <v>1</v>
      </c>
      <c r="C141">
        <v>586925</v>
      </c>
    </row>
    <row r="142" spans="1:3" x14ac:dyDescent="0.35">
      <c r="A142">
        <v>1946</v>
      </c>
      <c r="B142" t="s">
        <v>1</v>
      </c>
      <c r="C142">
        <v>636193</v>
      </c>
    </row>
    <row r="143" spans="1:3" x14ac:dyDescent="0.35">
      <c r="A143">
        <v>1951</v>
      </c>
      <c r="B143" t="s">
        <v>1</v>
      </c>
      <c r="C143">
        <v>693022</v>
      </c>
    </row>
    <row r="144" spans="1:3" x14ac:dyDescent="0.35">
      <c r="A144">
        <v>1956</v>
      </c>
      <c r="B144" t="s">
        <v>1</v>
      </c>
      <c r="C144">
        <v>705781</v>
      </c>
    </row>
    <row r="145" spans="1:3" x14ac:dyDescent="0.35">
      <c r="A145">
        <v>1961</v>
      </c>
      <c r="B145" t="s">
        <v>1</v>
      </c>
      <c r="C145">
        <v>718332</v>
      </c>
    </row>
    <row r="146" spans="1:3" x14ac:dyDescent="0.35">
      <c r="A146">
        <v>1966</v>
      </c>
      <c r="B146" t="s">
        <v>1</v>
      </c>
      <c r="C146">
        <v>795047</v>
      </c>
    </row>
    <row r="147" spans="1:3" x14ac:dyDescent="0.35">
      <c r="A147">
        <v>1971</v>
      </c>
      <c r="B147" t="s">
        <v>1</v>
      </c>
      <c r="C147">
        <v>852219</v>
      </c>
    </row>
    <row r="148" spans="1:3" x14ac:dyDescent="0.35">
      <c r="A148">
        <v>1979</v>
      </c>
      <c r="B148" t="s">
        <v>1</v>
      </c>
      <c r="C148">
        <v>983683</v>
      </c>
    </row>
    <row r="149" spans="1:3" x14ac:dyDescent="0.35">
      <c r="A149">
        <v>1981</v>
      </c>
      <c r="B149" t="s">
        <v>1</v>
      </c>
      <c r="C149">
        <v>1003164</v>
      </c>
    </row>
    <row r="150" spans="1:3" x14ac:dyDescent="0.35">
      <c r="A150">
        <v>1986</v>
      </c>
      <c r="B150" t="s">
        <v>1</v>
      </c>
      <c r="C150">
        <v>1021449</v>
      </c>
    </row>
    <row r="151" spans="1:3" x14ac:dyDescent="0.35">
      <c r="A151">
        <v>1991</v>
      </c>
      <c r="B151" t="s">
        <v>1</v>
      </c>
      <c r="C151">
        <v>1025304</v>
      </c>
    </row>
    <row r="152" spans="1:3" x14ac:dyDescent="0.35">
      <c r="A152">
        <v>1996</v>
      </c>
      <c r="B152" t="s">
        <v>1</v>
      </c>
      <c r="C152">
        <v>1058264</v>
      </c>
    </row>
    <row r="153" spans="1:3" x14ac:dyDescent="0.35">
      <c r="A153">
        <v>2002</v>
      </c>
      <c r="B153" t="s">
        <v>1</v>
      </c>
      <c r="C153">
        <v>1122821</v>
      </c>
    </row>
    <row r="154" spans="1:3" x14ac:dyDescent="0.35">
      <c r="A154">
        <v>2006</v>
      </c>
      <c r="B154" t="s">
        <v>1</v>
      </c>
      <c r="C154">
        <v>1187176</v>
      </c>
    </row>
    <row r="155" spans="1:3" x14ac:dyDescent="0.35">
      <c r="A155">
        <v>2011</v>
      </c>
      <c r="B155" t="s">
        <v>1</v>
      </c>
      <c r="C155">
        <v>1273069</v>
      </c>
    </row>
    <row r="156" spans="1:3" x14ac:dyDescent="0.35">
      <c r="A156">
        <v>2016</v>
      </c>
      <c r="B156" t="s">
        <v>1</v>
      </c>
      <c r="C156">
        <v>1347359</v>
      </c>
    </row>
    <row r="157" spans="1:3" x14ac:dyDescent="0.35">
      <c r="A157">
        <v>2022</v>
      </c>
      <c r="B157" t="s">
        <v>1</v>
      </c>
      <c r="C157">
        <v>1458154</v>
      </c>
    </row>
    <row r="158" spans="1:3" x14ac:dyDescent="0.35">
      <c r="A158">
        <v>1841</v>
      </c>
      <c r="B158" t="s">
        <v>2</v>
      </c>
      <c r="C158">
        <v>440198</v>
      </c>
    </row>
    <row r="159" spans="1:3" x14ac:dyDescent="0.35">
      <c r="A159">
        <v>1851</v>
      </c>
      <c r="B159" t="s">
        <v>2</v>
      </c>
      <c r="C159">
        <v>321684</v>
      </c>
    </row>
    <row r="160" spans="1:3" x14ac:dyDescent="0.35">
      <c r="A160">
        <v>1861</v>
      </c>
      <c r="B160" t="s">
        <v>2</v>
      </c>
      <c r="C160">
        <v>271478</v>
      </c>
    </row>
    <row r="161" spans="1:3" x14ac:dyDescent="0.35">
      <c r="A161">
        <v>1871</v>
      </c>
      <c r="B161" t="s">
        <v>2</v>
      </c>
      <c r="C161">
        <v>248458</v>
      </c>
    </row>
    <row r="162" spans="1:3" x14ac:dyDescent="0.35">
      <c r="A162">
        <v>1881</v>
      </c>
      <c r="B162" t="s">
        <v>2</v>
      </c>
      <c r="C162">
        <v>242005</v>
      </c>
    </row>
    <row r="163" spans="1:3" x14ac:dyDescent="0.35">
      <c r="A163">
        <v>1891</v>
      </c>
      <c r="B163" t="s">
        <v>2</v>
      </c>
      <c r="C163">
        <v>214712</v>
      </c>
    </row>
    <row r="164" spans="1:3" x14ac:dyDescent="0.35">
      <c r="A164">
        <v>1901</v>
      </c>
      <c r="B164" t="s">
        <v>2</v>
      </c>
      <c r="C164">
        <v>192549</v>
      </c>
    </row>
    <row r="165" spans="1:3" x14ac:dyDescent="0.35">
      <c r="A165">
        <v>1911</v>
      </c>
      <c r="B165" t="s">
        <v>2</v>
      </c>
      <c r="C165">
        <v>182224</v>
      </c>
    </row>
    <row r="166" spans="1:3" x14ac:dyDescent="0.35">
      <c r="A166">
        <v>1926</v>
      </c>
      <c r="B166" t="s">
        <v>2</v>
      </c>
      <c r="C166">
        <v>169366</v>
      </c>
    </row>
    <row r="167" spans="1:3" x14ac:dyDescent="0.35">
      <c r="A167">
        <v>1936</v>
      </c>
      <c r="B167" t="s">
        <v>2</v>
      </c>
      <c r="C167">
        <v>168198</v>
      </c>
    </row>
    <row r="168" spans="1:3" x14ac:dyDescent="0.35">
      <c r="A168">
        <v>1946</v>
      </c>
      <c r="B168" t="s">
        <v>2</v>
      </c>
      <c r="C168">
        <v>165201</v>
      </c>
    </row>
    <row r="169" spans="1:3" x14ac:dyDescent="0.35">
      <c r="A169">
        <v>1951</v>
      </c>
      <c r="B169" t="s">
        <v>2</v>
      </c>
      <c r="C169">
        <v>160204</v>
      </c>
    </row>
    <row r="170" spans="1:3" x14ac:dyDescent="0.35">
      <c r="A170">
        <v>1956</v>
      </c>
      <c r="B170" t="s">
        <v>2</v>
      </c>
      <c r="C170">
        <v>155553</v>
      </c>
    </row>
    <row r="171" spans="1:3" x14ac:dyDescent="0.35">
      <c r="A171">
        <v>1961</v>
      </c>
      <c r="B171" t="s">
        <v>2</v>
      </c>
      <c r="C171">
        <v>149887</v>
      </c>
    </row>
    <row r="172" spans="1:3" x14ac:dyDescent="0.35">
      <c r="A172">
        <v>1966</v>
      </c>
      <c r="B172" t="s">
        <v>2</v>
      </c>
      <c r="C172">
        <v>148340</v>
      </c>
    </row>
    <row r="173" spans="1:3" x14ac:dyDescent="0.35">
      <c r="A173">
        <v>1971</v>
      </c>
      <c r="B173" t="s">
        <v>2</v>
      </c>
      <c r="C173">
        <v>149223</v>
      </c>
    </row>
    <row r="174" spans="1:3" x14ac:dyDescent="0.35">
      <c r="A174">
        <v>1979</v>
      </c>
      <c r="B174" t="s">
        <v>2</v>
      </c>
      <c r="C174">
        <v>167838</v>
      </c>
    </row>
    <row r="175" spans="1:3" x14ac:dyDescent="0.35">
      <c r="A175">
        <v>1981</v>
      </c>
      <c r="B175" t="s">
        <v>2</v>
      </c>
      <c r="C175">
        <v>172018</v>
      </c>
    </row>
    <row r="176" spans="1:3" x14ac:dyDescent="0.35">
      <c r="A176">
        <v>1986</v>
      </c>
      <c r="B176" t="s">
        <v>2</v>
      </c>
      <c r="C176">
        <v>178552</v>
      </c>
    </row>
    <row r="177" spans="1:3" x14ac:dyDescent="0.35">
      <c r="A177">
        <v>1991</v>
      </c>
      <c r="B177" t="s">
        <v>2</v>
      </c>
      <c r="C177">
        <v>180364</v>
      </c>
    </row>
    <row r="178" spans="1:3" x14ac:dyDescent="0.35">
      <c r="A178">
        <v>1996</v>
      </c>
      <c r="B178" t="s">
        <v>2</v>
      </c>
      <c r="C178">
        <v>188854</v>
      </c>
    </row>
    <row r="179" spans="1:3" x14ac:dyDescent="0.35">
      <c r="A179">
        <v>2002</v>
      </c>
      <c r="B179" t="s">
        <v>2</v>
      </c>
      <c r="C179">
        <v>209077</v>
      </c>
    </row>
    <row r="180" spans="1:3" x14ac:dyDescent="0.35">
      <c r="A180">
        <v>2006</v>
      </c>
      <c r="B180" t="s">
        <v>2</v>
      </c>
      <c r="C180">
        <v>231670</v>
      </c>
    </row>
    <row r="181" spans="1:3" x14ac:dyDescent="0.35">
      <c r="A181">
        <v>2011</v>
      </c>
      <c r="B181" t="s">
        <v>2</v>
      </c>
      <c r="C181">
        <v>250653</v>
      </c>
    </row>
    <row r="182" spans="1:3" x14ac:dyDescent="0.35">
      <c r="A182">
        <v>2016</v>
      </c>
      <c r="B182" t="s">
        <v>2</v>
      </c>
      <c r="C182">
        <v>258058</v>
      </c>
    </row>
    <row r="183" spans="1:3" x14ac:dyDescent="0.35">
      <c r="A183">
        <v>2022</v>
      </c>
      <c r="B183" t="s">
        <v>2</v>
      </c>
      <c r="C183">
        <v>277737</v>
      </c>
    </row>
    <row r="184" spans="1:3" x14ac:dyDescent="0.35">
      <c r="A184">
        <v>1841</v>
      </c>
      <c r="B184" t="s">
        <v>12</v>
      </c>
      <c r="C184">
        <v>293880</v>
      </c>
    </row>
    <row r="185" spans="1:3" x14ac:dyDescent="0.35">
      <c r="A185">
        <v>1851</v>
      </c>
      <c r="B185" t="s">
        <v>12</v>
      </c>
      <c r="C185">
        <v>238254</v>
      </c>
    </row>
    <row r="186" spans="1:3" x14ac:dyDescent="0.35">
      <c r="A186">
        <v>1861</v>
      </c>
      <c r="B186" t="s">
        <v>12</v>
      </c>
      <c r="C186">
        <v>201800</v>
      </c>
    </row>
    <row r="187" spans="1:3" x14ac:dyDescent="0.35">
      <c r="A187">
        <v>1871</v>
      </c>
      <c r="B187" t="s">
        <v>12</v>
      </c>
      <c r="C187">
        <v>196586</v>
      </c>
    </row>
    <row r="188" spans="1:3" x14ac:dyDescent="0.35">
      <c r="A188">
        <v>1881</v>
      </c>
      <c r="B188" t="s">
        <v>12</v>
      </c>
      <c r="C188">
        <v>201039</v>
      </c>
    </row>
    <row r="189" spans="1:3" x14ac:dyDescent="0.35">
      <c r="A189">
        <v>1891</v>
      </c>
      <c r="B189" t="s">
        <v>12</v>
      </c>
      <c r="C189">
        <v>179136</v>
      </c>
    </row>
    <row r="190" spans="1:3" x14ac:dyDescent="0.35">
      <c r="A190">
        <v>1901</v>
      </c>
      <c r="B190" t="s">
        <v>12</v>
      </c>
      <c r="C190">
        <v>165726</v>
      </c>
    </row>
    <row r="191" spans="1:3" x14ac:dyDescent="0.35">
      <c r="A191">
        <v>1911</v>
      </c>
      <c r="B191" t="s">
        <v>12</v>
      </c>
      <c r="C191">
        <v>159691</v>
      </c>
    </row>
    <row r="192" spans="1:3" x14ac:dyDescent="0.35">
      <c r="A192">
        <v>1926</v>
      </c>
      <c r="B192" t="s">
        <v>12</v>
      </c>
      <c r="C192">
        <v>149171</v>
      </c>
    </row>
    <row r="193" spans="1:3" x14ac:dyDescent="0.35">
      <c r="A193">
        <v>1936</v>
      </c>
      <c r="B193" t="s">
        <v>12</v>
      </c>
      <c r="C193">
        <v>139834</v>
      </c>
    </row>
    <row r="194" spans="1:3" x14ac:dyDescent="0.35">
      <c r="A194">
        <v>1946</v>
      </c>
      <c r="B194" t="s">
        <v>12</v>
      </c>
      <c r="C194">
        <v>133893</v>
      </c>
    </row>
    <row r="195" spans="1:3" x14ac:dyDescent="0.35">
      <c r="A195">
        <v>1951</v>
      </c>
      <c r="B195" t="s">
        <v>12</v>
      </c>
      <c r="C195">
        <v>126644</v>
      </c>
    </row>
    <row r="196" spans="1:3" x14ac:dyDescent="0.35">
      <c r="A196">
        <v>1956</v>
      </c>
      <c r="B196" t="s">
        <v>12</v>
      </c>
      <c r="C196">
        <v>122072</v>
      </c>
    </row>
    <row r="197" spans="1:3" x14ac:dyDescent="0.35">
      <c r="A197">
        <v>1961</v>
      </c>
      <c r="B197" t="s">
        <v>12</v>
      </c>
      <c r="C197">
        <v>116458</v>
      </c>
    </row>
    <row r="198" spans="1:3" x14ac:dyDescent="0.35">
      <c r="A198">
        <v>1966</v>
      </c>
      <c r="B198" t="s">
        <v>12</v>
      </c>
      <c r="C198">
        <v>112785</v>
      </c>
    </row>
    <row r="199" spans="1:3" x14ac:dyDescent="0.35">
      <c r="A199">
        <v>1971</v>
      </c>
      <c r="B199" t="s">
        <v>12</v>
      </c>
      <c r="C199">
        <v>112772</v>
      </c>
    </row>
    <row r="200" spans="1:3" x14ac:dyDescent="0.35">
      <c r="A200">
        <v>1979</v>
      </c>
      <c r="B200" t="s">
        <v>12</v>
      </c>
      <c r="C200">
        <v>120356</v>
      </c>
    </row>
    <row r="201" spans="1:3" x14ac:dyDescent="0.35">
      <c r="A201">
        <v>1981</v>
      </c>
      <c r="B201" t="s">
        <v>12</v>
      </c>
      <c r="C201">
        <v>122770</v>
      </c>
    </row>
    <row r="202" spans="1:3" x14ac:dyDescent="0.35">
      <c r="A202">
        <v>1986</v>
      </c>
      <c r="B202" t="s">
        <v>12</v>
      </c>
      <c r="C202">
        <v>124159</v>
      </c>
    </row>
    <row r="203" spans="1:3" x14ac:dyDescent="0.35">
      <c r="A203">
        <v>1991</v>
      </c>
      <c r="B203" t="s">
        <v>12</v>
      </c>
      <c r="C203">
        <v>121894</v>
      </c>
    </row>
    <row r="204" spans="1:3" x14ac:dyDescent="0.35">
      <c r="A204">
        <v>1996</v>
      </c>
      <c r="B204" t="s">
        <v>12</v>
      </c>
      <c r="C204">
        <v>126130</v>
      </c>
    </row>
    <row r="205" spans="1:3" x14ac:dyDescent="0.35">
      <c r="A205">
        <v>2002</v>
      </c>
      <c r="B205" t="s">
        <v>12</v>
      </c>
      <c r="C205">
        <v>132527</v>
      </c>
    </row>
    <row r="206" spans="1:3" x14ac:dyDescent="0.35">
      <c r="A206">
        <v>2006</v>
      </c>
      <c r="B206" t="s">
        <v>12</v>
      </c>
      <c r="C206">
        <v>139835</v>
      </c>
    </row>
    <row r="207" spans="1:3" x14ac:dyDescent="0.35">
      <c r="A207">
        <v>2011</v>
      </c>
      <c r="B207" t="s">
        <v>12</v>
      </c>
      <c r="C207">
        <v>145502</v>
      </c>
    </row>
    <row r="208" spans="1:3" x14ac:dyDescent="0.35">
      <c r="A208">
        <v>2016</v>
      </c>
      <c r="B208" t="s">
        <v>12</v>
      </c>
      <c r="C208">
        <v>147707</v>
      </c>
    </row>
    <row r="209" spans="1:3" x14ac:dyDescent="0.35">
      <c r="A209">
        <v>2022</v>
      </c>
      <c r="B209" t="s">
        <v>12</v>
      </c>
      <c r="C209">
        <v>156458</v>
      </c>
    </row>
    <row r="210" spans="1:3" x14ac:dyDescent="0.35">
      <c r="A210">
        <v>1841</v>
      </c>
      <c r="B210" t="s">
        <v>13</v>
      </c>
      <c r="C210">
        <v>114488</v>
      </c>
    </row>
    <row r="211" spans="1:3" x14ac:dyDescent="0.35">
      <c r="A211">
        <v>1851</v>
      </c>
      <c r="B211" t="s">
        <v>13</v>
      </c>
      <c r="C211">
        <v>95723</v>
      </c>
    </row>
    <row r="212" spans="1:3" x14ac:dyDescent="0.35">
      <c r="A212">
        <v>1861</v>
      </c>
      <c r="B212" t="s">
        <v>13</v>
      </c>
      <c r="C212">
        <v>90946</v>
      </c>
    </row>
    <row r="213" spans="1:3" x14ac:dyDescent="0.35">
      <c r="A213">
        <v>1871</v>
      </c>
      <c r="B213" t="s">
        <v>13</v>
      </c>
      <c r="C213">
        <v>83614</v>
      </c>
    </row>
    <row r="214" spans="1:3" x14ac:dyDescent="0.35">
      <c r="A214">
        <v>1881</v>
      </c>
      <c r="B214" t="s">
        <v>13</v>
      </c>
      <c r="C214">
        <v>75804</v>
      </c>
    </row>
    <row r="215" spans="1:3" x14ac:dyDescent="0.35">
      <c r="A215">
        <v>1891</v>
      </c>
      <c r="B215" t="s">
        <v>13</v>
      </c>
      <c r="C215">
        <v>70206</v>
      </c>
    </row>
    <row r="216" spans="1:3" x14ac:dyDescent="0.35">
      <c r="A216">
        <v>1901</v>
      </c>
      <c r="B216" t="s">
        <v>13</v>
      </c>
      <c r="C216">
        <v>63566</v>
      </c>
    </row>
    <row r="217" spans="1:3" x14ac:dyDescent="0.35">
      <c r="A217">
        <v>1911</v>
      </c>
      <c r="B217" t="s">
        <v>13</v>
      </c>
      <c r="C217">
        <v>66627</v>
      </c>
    </row>
    <row r="218" spans="1:3" x14ac:dyDescent="0.35">
      <c r="A218">
        <v>1926</v>
      </c>
      <c r="B218" t="s">
        <v>13</v>
      </c>
      <c r="C218">
        <v>58028</v>
      </c>
    </row>
    <row r="219" spans="1:3" x14ac:dyDescent="0.35">
      <c r="A219">
        <v>1936</v>
      </c>
      <c r="B219" t="s">
        <v>13</v>
      </c>
      <c r="C219">
        <v>57892</v>
      </c>
    </row>
    <row r="220" spans="1:3" x14ac:dyDescent="0.35">
      <c r="A220">
        <v>1946</v>
      </c>
      <c r="B220" t="s">
        <v>13</v>
      </c>
      <c r="C220">
        <v>64849</v>
      </c>
    </row>
    <row r="221" spans="1:3" x14ac:dyDescent="0.35">
      <c r="A221">
        <v>1951</v>
      </c>
      <c r="B221" t="s">
        <v>13</v>
      </c>
      <c r="C221">
        <v>66437</v>
      </c>
    </row>
    <row r="222" spans="1:3" x14ac:dyDescent="0.35">
      <c r="A222">
        <v>1956</v>
      </c>
      <c r="B222" t="s">
        <v>13</v>
      </c>
      <c r="C222">
        <v>65915</v>
      </c>
    </row>
    <row r="223" spans="1:3" x14ac:dyDescent="0.35">
      <c r="A223">
        <v>1961</v>
      </c>
      <c r="B223" t="s">
        <v>13</v>
      </c>
      <c r="C223">
        <v>64420</v>
      </c>
    </row>
    <row r="224" spans="1:3" x14ac:dyDescent="0.35">
      <c r="A224">
        <v>1966</v>
      </c>
      <c r="B224" t="s">
        <v>13</v>
      </c>
      <c r="C224">
        <v>66404</v>
      </c>
    </row>
    <row r="225" spans="1:3" x14ac:dyDescent="0.35">
      <c r="A225">
        <v>1971</v>
      </c>
      <c r="B225" t="s">
        <v>13</v>
      </c>
      <c r="C225">
        <v>71977</v>
      </c>
    </row>
    <row r="226" spans="1:3" x14ac:dyDescent="0.35">
      <c r="A226">
        <v>1979</v>
      </c>
      <c r="B226" t="s">
        <v>13</v>
      </c>
      <c r="C226">
        <v>97185</v>
      </c>
    </row>
    <row r="227" spans="1:3" x14ac:dyDescent="0.35">
      <c r="A227">
        <v>1981</v>
      </c>
      <c r="B227" t="s">
        <v>13</v>
      </c>
      <c r="C227">
        <v>104122</v>
      </c>
    </row>
    <row r="228" spans="1:3" x14ac:dyDescent="0.35">
      <c r="A228">
        <v>1986</v>
      </c>
      <c r="B228" t="s">
        <v>13</v>
      </c>
      <c r="C228">
        <v>116247</v>
      </c>
    </row>
    <row r="229" spans="1:3" x14ac:dyDescent="0.35">
      <c r="A229">
        <v>1991</v>
      </c>
      <c r="B229" t="s">
        <v>13</v>
      </c>
      <c r="C229">
        <v>122656</v>
      </c>
    </row>
    <row r="230" spans="1:3" x14ac:dyDescent="0.35">
      <c r="A230">
        <v>1996</v>
      </c>
      <c r="B230" t="s">
        <v>13</v>
      </c>
      <c r="C230">
        <v>134992</v>
      </c>
    </row>
    <row r="231" spans="1:3" x14ac:dyDescent="0.35">
      <c r="A231">
        <v>2002</v>
      </c>
      <c r="B231" t="s">
        <v>13</v>
      </c>
      <c r="C231">
        <v>163944</v>
      </c>
    </row>
    <row r="232" spans="1:3" x14ac:dyDescent="0.35">
      <c r="A232">
        <v>2006</v>
      </c>
      <c r="B232" t="s">
        <v>13</v>
      </c>
      <c r="C232">
        <v>186335</v>
      </c>
    </row>
    <row r="233" spans="1:3" x14ac:dyDescent="0.35">
      <c r="A233">
        <v>2011</v>
      </c>
      <c r="B233" t="s">
        <v>13</v>
      </c>
      <c r="C233">
        <v>210312</v>
      </c>
    </row>
    <row r="234" spans="1:3" x14ac:dyDescent="0.35">
      <c r="A234">
        <v>2016</v>
      </c>
      <c r="B234" t="s">
        <v>13</v>
      </c>
      <c r="C234">
        <v>222504</v>
      </c>
    </row>
    <row r="235" spans="1:3" x14ac:dyDescent="0.35">
      <c r="A235">
        <v>2022</v>
      </c>
      <c r="B235" t="s">
        <v>13</v>
      </c>
      <c r="C235">
        <v>247774</v>
      </c>
    </row>
    <row r="236" spans="1:3" x14ac:dyDescent="0.35">
      <c r="A236">
        <v>1841</v>
      </c>
      <c r="B236" t="s">
        <v>14</v>
      </c>
      <c r="C236">
        <v>202420</v>
      </c>
    </row>
    <row r="237" spans="1:3" x14ac:dyDescent="0.35">
      <c r="A237">
        <v>1851</v>
      </c>
      <c r="B237" t="s">
        <v>14</v>
      </c>
      <c r="C237">
        <v>158748</v>
      </c>
    </row>
    <row r="238" spans="1:3" x14ac:dyDescent="0.35">
      <c r="A238">
        <v>1861</v>
      </c>
      <c r="B238" t="s">
        <v>14</v>
      </c>
      <c r="C238">
        <v>124515</v>
      </c>
    </row>
    <row r="239" spans="1:3" x14ac:dyDescent="0.35">
      <c r="A239">
        <v>1871</v>
      </c>
      <c r="B239" t="s">
        <v>14</v>
      </c>
      <c r="C239">
        <v>109379</v>
      </c>
    </row>
    <row r="240" spans="1:3" x14ac:dyDescent="0.35">
      <c r="A240">
        <v>1881</v>
      </c>
      <c r="B240" t="s">
        <v>14</v>
      </c>
      <c r="C240">
        <v>99531</v>
      </c>
    </row>
    <row r="241" spans="1:3" x14ac:dyDescent="0.35">
      <c r="A241">
        <v>1891</v>
      </c>
      <c r="B241" t="s">
        <v>14</v>
      </c>
      <c r="C241">
        <v>87261</v>
      </c>
    </row>
    <row r="242" spans="1:3" x14ac:dyDescent="0.35">
      <c r="A242">
        <v>1901</v>
      </c>
      <c r="B242" t="s">
        <v>14</v>
      </c>
      <c r="C242">
        <v>79159</v>
      </c>
    </row>
    <row r="243" spans="1:3" x14ac:dyDescent="0.35">
      <c r="A243">
        <v>1911</v>
      </c>
      <c r="B243" t="s">
        <v>14</v>
      </c>
      <c r="C243">
        <v>74962</v>
      </c>
    </row>
    <row r="244" spans="1:3" x14ac:dyDescent="0.35">
      <c r="A244">
        <v>1926</v>
      </c>
      <c r="B244" t="s">
        <v>14</v>
      </c>
      <c r="C244">
        <v>70990</v>
      </c>
    </row>
    <row r="245" spans="1:3" x14ac:dyDescent="0.35">
      <c r="A245">
        <v>1936</v>
      </c>
      <c r="B245" t="s">
        <v>14</v>
      </c>
      <c r="C245">
        <v>68614</v>
      </c>
    </row>
    <row r="246" spans="1:3" x14ac:dyDescent="0.35">
      <c r="A246">
        <v>1946</v>
      </c>
      <c r="B246" t="s">
        <v>14</v>
      </c>
      <c r="C246">
        <v>66712</v>
      </c>
    </row>
    <row r="247" spans="1:3" x14ac:dyDescent="0.35">
      <c r="A247">
        <v>1951</v>
      </c>
      <c r="B247" t="s">
        <v>14</v>
      </c>
      <c r="C247">
        <v>65235</v>
      </c>
    </row>
    <row r="248" spans="1:3" x14ac:dyDescent="0.35">
      <c r="A248">
        <v>1956</v>
      </c>
      <c r="B248" t="s">
        <v>14</v>
      </c>
      <c r="C248">
        <v>64089</v>
      </c>
    </row>
    <row r="249" spans="1:3" x14ac:dyDescent="0.35">
      <c r="A249">
        <v>1961</v>
      </c>
      <c r="B249" t="s">
        <v>14</v>
      </c>
      <c r="C249">
        <v>61668</v>
      </c>
    </row>
    <row r="250" spans="1:3" x14ac:dyDescent="0.35">
      <c r="A250">
        <v>1966</v>
      </c>
      <c r="B250" t="s">
        <v>14</v>
      </c>
      <c r="C250">
        <v>60463</v>
      </c>
    </row>
    <row r="251" spans="1:3" x14ac:dyDescent="0.35">
      <c r="A251">
        <v>1971</v>
      </c>
      <c r="B251" t="s">
        <v>14</v>
      </c>
      <c r="C251">
        <v>61473</v>
      </c>
    </row>
    <row r="252" spans="1:3" x14ac:dyDescent="0.35">
      <c r="A252">
        <v>1979</v>
      </c>
      <c r="B252" t="s">
        <v>14</v>
      </c>
      <c r="C252">
        <v>69156</v>
      </c>
    </row>
    <row r="253" spans="1:3" x14ac:dyDescent="0.35">
      <c r="A253">
        <v>1981</v>
      </c>
      <c r="B253" t="s">
        <v>14</v>
      </c>
      <c r="C253">
        <v>70806</v>
      </c>
    </row>
    <row r="254" spans="1:3" x14ac:dyDescent="0.35">
      <c r="A254">
        <v>1986</v>
      </c>
      <c r="B254" t="s">
        <v>14</v>
      </c>
      <c r="C254">
        <v>73186</v>
      </c>
    </row>
    <row r="255" spans="1:3" x14ac:dyDescent="0.35">
      <c r="A255">
        <v>1991</v>
      </c>
      <c r="B255" t="s">
        <v>14</v>
      </c>
      <c r="C255">
        <v>73635</v>
      </c>
    </row>
    <row r="256" spans="1:3" x14ac:dyDescent="0.35">
      <c r="A256">
        <v>1996</v>
      </c>
      <c r="B256" t="s">
        <v>14</v>
      </c>
      <c r="C256">
        <v>75336</v>
      </c>
    </row>
    <row r="257" spans="1:3" x14ac:dyDescent="0.35">
      <c r="A257">
        <v>2002</v>
      </c>
      <c r="B257" t="s">
        <v>14</v>
      </c>
      <c r="C257">
        <v>80339</v>
      </c>
    </row>
    <row r="258" spans="1:3" x14ac:dyDescent="0.35">
      <c r="A258">
        <v>2006</v>
      </c>
      <c r="B258" t="s">
        <v>14</v>
      </c>
      <c r="C258">
        <v>87558</v>
      </c>
    </row>
    <row r="259" spans="1:3" x14ac:dyDescent="0.35">
      <c r="A259">
        <v>2011</v>
      </c>
      <c r="B259" t="s">
        <v>14</v>
      </c>
      <c r="C259">
        <v>95419</v>
      </c>
    </row>
    <row r="260" spans="1:3" x14ac:dyDescent="0.35">
      <c r="A260">
        <v>2016</v>
      </c>
      <c r="B260" t="s">
        <v>14</v>
      </c>
      <c r="C260">
        <v>99232</v>
      </c>
    </row>
    <row r="261" spans="1:3" x14ac:dyDescent="0.35">
      <c r="A261">
        <v>2022</v>
      </c>
      <c r="B261" t="s">
        <v>14</v>
      </c>
      <c r="C261">
        <v>104160</v>
      </c>
    </row>
    <row r="262" spans="1:3" x14ac:dyDescent="0.35">
      <c r="A262">
        <v>1841</v>
      </c>
      <c r="B262" t="s">
        <v>15</v>
      </c>
      <c r="C262">
        <v>153930</v>
      </c>
    </row>
    <row r="263" spans="1:3" x14ac:dyDescent="0.35">
      <c r="A263">
        <v>1851</v>
      </c>
      <c r="B263" t="s">
        <v>15</v>
      </c>
      <c r="C263">
        <v>111664</v>
      </c>
    </row>
    <row r="264" spans="1:3" x14ac:dyDescent="0.35">
      <c r="A264">
        <v>1861</v>
      </c>
      <c r="B264" t="s">
        <v>15</v>
      </c>
      <c r="C264">
        <v>90650</v>
      </c>
    </row>
    <row r="265" spans="1:3" x14ac:dyDescent="0.35">
      <c r="A265">
        <v>1871</v>
      </c>
      <c r="B265" t="s">
        <v>15</v>
      </c>
      <c r="C265">
        <v>79771</v>
      </c>
    </row>
    <row r="266" spans="1:3" x14ac:dyDescent="0.35">
      <c r="A266">
        <v>1881</v>
      </c>
      <c r="B266" t="s">
        <v>15</v>
      </c>
      <c r="C266">
        <v>73124</v>
      </c>
    </row>
    <row r="267" spans="1:3" x14ac:dyDescent="0.35">
      <c r="A267">
        <v>1891</v>
      </c>
      <c r="B267" t="s">
        <v>15</v>
      </c>
      <c r="C267">
        <v>64883</v>
      </c>
    </row>
    <row r="268" spans="1:3" x14ac:dyDescent="0.35">
      <c r="A268">
        <v>1901</v>
      </c>
      <c r="B268" t="s">
        <v>15</v>
      </c>
      <c r="C268">
        <v>57417</v>
      </c>
    </row>
    <row r="269" spans="1:3" x14ac:dyDescent="0.35">
      <c r="A269">
        <v>1911</v>
      </c>
      <c r="B269" t="s">
        <v>15</v>
      </c>
      <c r="C269">
        <v>54629</v>
      </c>
    </row>
    <row r="270" spans="1:3" x14ac:dyDescent="0.35">
      <c r="A270">
        <v>1926</v>
      </c>
      <c r="B270" t="s">
        <v>15</v>
      </c>
      <c r="C270">
        <v>51540</v>
      </c>
    </row>
    <row r="271" spans="1:3" x14ac:dyDescent="0.35">
      <c r="A271">
        <v>1936</v>
      </c>
      <c r="B271" t="s">
        <v>15</v>
      </c>
      <c r="C271">
        <v>50109</v>
      </c>
    </row>
    <row r="272" spans="1:3" x14ac:dyDescent="0.35">
      <c r="A272">
        <v>1946</v>
      </c>
      <c r="B272" t="s">
        <v>15</v>
      </c>
      <c r="C272">
        <v>49697</v>
      </c>
    </row>
    <row r="273" spans="1:3" x14ac:dyDescent="0.35">
      <c r="A273">
        <v>1951</v>
      </c>
      <c r="B273" t="s">
        <v>15</v>
      </c>
      <c r="C273">
        <v>48430</v>
      </c>
    </row>
    <row r="274" spans="1:3" x14ac:dyDescent="0.35">
      <c r="A274">
        <v>1956</v>
      </c>
      <c r="B274" t="s">
        <v>15</v>
      </c>
      <c r="C274">
        <v>47087</v>
      </c>
    </row>
    <row r="275" spans="1:3" x14ac:dyDescent="0.35">
      <c r="A275">
        <v>1961</v>
      </c>
      <c r="B275" t="s">
        <v>15</v>
      </c>
      <c r="C275">
        <v>45069</v>
      </c>
    </row>
    <row r="276" spans="1:3" x14ac:dyDescent="0.35">
      <c r="A276">
        <v>1966</v>
      </c>
      <c r="B276" t="s">
        <v>15</v>
      </c>
      <c r="C276">
        <v>44595</v>
      </c>
    </row>
    <row r="277" spans="1:3" x14ac:dyDescent="0.35">
      <c r="A277">
        <v>1971</v>
      </c>
      <c r="B277" t="s">
        <v>15</v>
      </c>
      <c r="C277">
        <v>45259</v>
      </c>
    </row>
    <row r="278" spans="1:3" x14ac:dyDescent="0.35">
      <c r="A278">
        <v>1979</v>
      </c>
      <c r="B278" t="s">
        <v>15</v>
      </c>
      <c r="C278">
        <v>49936</v>
      </c>
    </row>
    <row r="279" spans="1:3" x14ac:dyDescent="0.35">
      <c r="A279">
        <v>1981</v>
      </c>
      <c r="B279" t="s">
        <v>15</v>
      </c>
      <c r="C279">
        <v>51171</v>
      </c>
    </row>
    <row r="280" spans="1:3" x14ac:dyDescent="0.35">
      <c r="A280">
        <v>1986</v>
      </c>
      <c r="B280" t="s">
        <v>15</v>
      </c>
      <c r="C280">
        <v>53284</v>
      </c>
    </row>
    <row r="281" spans="1:3" x14ac:dyDescent="0.35">
      <c r="A281">
        <v>1991</v>
      </c>
      <c r="B281" t="s">
        <v>15</v>
      </c>
      <c r="C281">
        <v>52314</v>
      </c>
    </row>
    <row r="282" spans="1:3" x14ac:dyDescent="0.35">
      <c r="A282">
        <v>1996</v>
      </c>
      <c r="B282" t="s">
        <v>15</v>
      </c>
      <c r="C282">
        <v>52945</v>
      </c>
    </row>
    <row r="283" spans="1:3" x14ac:dyDescent="0.35">
      <c r="A283">
        <v>2002</v>
      </c>
      <c r="B283" t="s">
        <v>15</v>
      </c>
      <c r="C283">
        <v>58774</v>
      </c>
    </row>
    <row r="284" spans="1:3" x14ac:dyDescent="0.35">
      <c r="A284">
        <v>2006</v>
      </c>
      <c r="B284" t="s">
        <v>15</v>
      </c>
      <c r="C284">
        <v>67059</v>
      </c>
    </row>
    <row r="285" spans="1:3" x14ac:dyDescent="0.35">
      <c r="A285">
        <v>2011</v>
      </c>
      <c r="B285" t="s">
        <v>15</v>
      </c>
      <c r="C285">
        <v>80559</v>
      </c>
    </row>
    <row r="286" spans="1:3" x14ac:dyDescent="0.35">
      <c r="A286">
        <v>2016</v>
      </c>
      <c r="B286" t="s">
        <v>15</v>
      </c>
      <c r="C286">
        <v>84697</v>
      </c>
    </row>
    <row r="287" spans="1:3" x14ac:dyDescent="0.35">
      <c r="A287">
        <v>2022</v>
      </c>
      <c r="B287" t="s">
        <v>15</v>
      </c>
      <c r="C287">
        <v>91877</v>
      </c>
    </row>
    <row r="288" spans="1:3" x14ac:dyDescent="0.35">
      <c r="A288">
        <v>1841</v>
      </c>
      <c r="B288" t="s">
        <v>16</v>
      </c>
      <c r="C288">
        <v>155297</v>
      </c>
    </row>
    <row r="289" spans="1:3" x14ac:dyDescent="0.35">
      <c r="A289">
        <v>1851</v>
      </c>
      <c r="B289" t="s">
        <v>16</v>
      </c>
      <c r="C289">
        <v>111897</v>
      </c>
    </row>
    <row r="290" spans="1:3" x14ac:dyDescent="0.35">
      <c r="A290">
        <v>1861</v>
      </c>
      <c r="B290" t="s">
        <v>16</v>
      </c>
      <c r="C290">
        <v>104744</v>
      </c>
    </row>
    <row r="291" spans="1:3" x14ac:dyDescent="0.35">
      <c r="A291">
        <v>1871</v>
      </c>
      <c r="B291" t="s">
        <v>16</v>
      </c>
      <c r="C291">
        <v>95562</v>
      </c>
    </row>
    <row r="292" spans="1:3" x14ac:dyDescent="0.35">
      <c r="A292">
        <v>1881</v>
      </c>
      <c r="B292" t="s">
        <v>16</v>
      </c>
      <c r="C292">
        <v>90372</v>
      </c>
    </row>
    <row r="293" spans="1:3" x14ac:dyDescent="0.35">
      <c r="A293">
        <v>1891</v>
      </c>
      <c r="B293" t="s">
        <v>16</v>
      </c>
      <c r="C293">
        <v>78618</v>
      </c>
    </row>
    <row r="294" spans="1:3" x14ac:dyDescent="0.35">
      <c r="A294">
        <v>1901</v>
      </c>
      <c r="B294" t="s">
        <v>16</v>
      </c>
      <c r="C294">
        <v>69343</v>
      </c>
    </row>
    <row r="295" spans="1:3" x14ac:dyDescent="0.35">
      <c r="A295">
        <v>1911</v>
      </c>
      <c r="B295" t="s">
        <v>16</v>
      </c>
      <c r="C295">
        <v>63582</v>
      </c>
    </row>
    <row r="296" spans="1:3" x14ac:dyDescent="0.35">
      <c r="A296">
        <v>1926</v>
      </c>
      <c r="B296" t="s">
        <v>16</v>
      </c>
      <c r="C296">
        <v>55907</v>
      </c>
    </row>
    <row r="297" spans="1:3" x14ac:dyDescent="0.35">
      <c r="A297">
        <v>1936</v>
      </c>
      <c r="B297" t="s">
        <v>16</v>
      </c>
      <c r="C297">
        <v>50908</v>
      </c>
    </row>
    <row r="298" spans="1:3" x14ac:dyDescent="0.35">
      <c r="A298">
        <v>1946</v>
      </c>
      <c r="B298" t="s">
        <v>16</v>
      </c>
      <c r="C298">
        <v>44591</v>
      </c>
    </row>
    <row r="299" spans="1:3" x14ac:dyDescent="0.35">
      <c r="A299">
        <v>1951</v>
      </c>
      <c r="B299" t="s">
        <v>16</v>
      </c>
      <c r="C299">
        <v>41209</v>
      </c>
    </row>
    <row r="300" spans="1:3" x14ac:dyDescent="0.35">
      <c r="A300">
        <v>1956</v>
      </c>
      <c r="B300" t="s">
        <v>16</v>
      </c>
      <c r="C300">
        <v>37056</v>
      </c>
    </row>
    <row r="301" spans="1:3" x14ac:dyDescent="0.35">
      <c r="A301">
        <v>1961</v>
      </c>
      <c r="B301" t="s">
        <v>16</v>
      </c>
      <c r="C301">
        <v>33470</v>
      </c>
    </row>
    <row r="302" spans="1:3" x14ac:dyDescent="0.35">
      <c r="A302">
        <v>1966</v>
      </c>
      <c r="B302" t="s">
        <v>16</v>
      </c>
      <c r="C302">
        <v>30572</v>
      </c>
    </row>
    <row r="303" spans="1:3" x14ac:dyDescent="0.35">
      <c r="A303">
        <v>1971</v>
      </c>
      <c r="B303" t="s">
        <v>16</v>
      </c>
      <c r="C303">
        <v>28360</v>
      </c>
    </row>
    <row r="304" spans="1:3" x14ac:dyDescent="0.35">
      <c r="A304">
        <v>1979</v>
      </c>
      <c r="B304" t="s">
        <v>16</v>
      </c>
      <c r="C304">
        <v>27844</v>
      </c>
    </row>
    <row r="305" spans="1:3" x14ac:dyDescent="0.35">
      <c r="A305">
        <v>1981</v>
      </c>
      <c r="B305" t="s">
        <v>16</v>
      </c>
      <c r="C305">
        <v>27609</v>
      </c>
    </row>
    <row r="306" spans="1:3" x14ac:dyDescent="0.35">
      <c r="A306">
        <v>1986</v>
      </c>
      <c r="B306" t="s">
        <v>16</v>
      </c>
      <c r="C306">
        <v>27035</v>
      </c>
    </row>
    <row r="307" spans="1:3" x14ac:dyDescent="0.35">
      <c r="A307">
        <v>1991</v>
      </c>
      <c r="B307" t="s">
        <v>16</v>
      </c>
      <c r="C307">
        <v>25301</v>
      </c>
    </row>
    <row r="308" spans="1:3" x14ac:dyDescent="0.35">
      <c r="A308">
        <v>1996</v>
      </c>
      <c r="B308" t="s">
        <v>16</v>
      </c>
      <c r="C308">
        <v>25057</v>
      </c>
    </row>
    <row r="309" spans="1:3" x14ac:dyDescent="0.35">
      <c r="A309">
        <v>2002</v>
      </c>
      <c r="B309" t="s">
        <v>16</v>
      </c>
      <c r="C309">
        <v>25799</v>
      </c>
    </row>
    <row r="310" spans="1:3" x14ac:dyDescent="0.35">
      <c r="A310">
        <v>2006</v>
      </c>
      <c r="B310" t="s">
        <v>16</v>
      </c>
      <c r="C310">
        <v>28950</v>
      </c>
    </row>
    <row r="311" spans="1:3" x14ac:dyDescent="0.35">
      <c r="A311">
        <v>2011</v>
      </c>
      <c r="B311" t="s">
        <v>16</v>
      </c>
      <c r="C311">
        <v>31798</v>
      </c>
    </row>
    <row r="312" spans="1:3" x14ac:dyDescent="0.35">
      <c r="A312">
        <v>2016</v>
      </c>
      <c r="B312" t="s">
        <v>16</v>
      </c>
      <c r="C312">
        <v>32044</v>
      </c>
    </row>
    <row r="313" spans="1:3" x14ac:dyDescent="0.35">
      <c r="A313">
        <v>2022</v>
      </c>
      <c r="B313" t="s">
        <v>16</v>
      </c>
      <c r="C313">
        <v>35199</v>
      </c>
    </row>
    <row r="314" spans="1:3" x14ac:dyDescent="0.35">
      <c r="A314">
        <v>1841</v>
      </c>
      <c r="B314" t="s">
        <v>17</v>
      </c>
      <c r="C314">
        <v>330029</v>
      </c>
    </row>
    <row r="315" spans="1:3" x14ac:dyDescent="0.35">
      <c r="A315">
        <v>1851</v>
      </c>
      <c r="B315" t="s">
        <v>17</v>
      </c>
      <c r="C315">
        <v>262132</v>
      </c>
    </row>
    <row r="316" spans="1:3" x14ac:dyDescent="0.35">
      <c r="A316">
        <v>1861</v>
      </c>
      <c r="B316" t="s">
        <v>17</v>
      </c>
      <c r="C316">
        <v>217277</v>
      </c>
    </row>
    <row r="317" spans="1:3" x14ac:dyDescent="0.35">
      <c r="A317">
        <v>1871</v>
      </c>
      <c r="B317" t="s">
        <v>17</v>
      </c>
      <c r="C317">
        <v>191936</v>
      </c>
    </row>
    <row r="318" spans="1:3" x14ac:dyDescent="0.35">
      <c r="A318">
        <v>1881</v>
      </c>
      <c r="B318" t="s">
        <v>17</v>
      </c>
      <c r="C318">
        <v>180632</v>
      </c>
    </row>
    <row r="319" spans="1:3" x14ac:dyDescent="0.35">
      <c r="A319">
        <v>1891</v>
      </c>
      <c r="B319" t="s">
        <v>17</v>
      </c>
      <c r="C319">
        <v>158912</v>
      </c>
    </row>
    <row r="320" spans="1:3" x14ac:dyDescent="0.35">
      <c r="A320">
        <v>1901</v>
      </c>
      <c r="B320" t="s">
        <v>17</v>
      </c>
      <c r="C320">
        <v>146098</v>
      </c>
    </row>
    <row r="321" spans="1:3" x14ac:dyDescent="0.35">
      <c r="A321">
        <v>1911</v>
      </c>
      <c r="B321" t="s">
        <v>17</v>
      </c>
      <c r="C321">
        <v>143069</v>
      </c>
    </row>
    <row r="322" spans="1:3" x14ac:dyDescent="0.35">
      <c r="A322">
        <v>1926</v>
      </c>
      <c r="B322" t="s">
        <v>17</v>
      </c>
      <c r="C322">
        <v>140343</v>
      </c>
    </row>
    <row r="323" spans="1:3" x14ac:dyDescent="0.35">
      <c r="A323">
        <v>1936</v>
      </c>
      <c r="B323" t="s">
        <v>17</v>
      </c>
      <c r="C323">
        <v>141153</v>
      </c>
    </row>
    <row r="324" spans="1:3" x14ac:dyDescent="0.35">
      <c r="A324">
        <v>1946</v>
      </c>
      <c r="B324" t="s">
        <v>17</v>
      </c>
      <c r="C324">
        <v>142559</v>
      </c>
    </row>
    <row r="325" spans="1:3" x14ac:dyDescent="0.35">
      <c r="A325">
        <v>1951</v>
      </c>
      <c r="B325" t="s">
        <v>17</v>
      </c>
      <c r="C325">
        <v>141239</v>
      </c>
    </row>
    <row r="326" spans="1:3" x14ac:dyDescent="0.35">
      <c r="A326">
        <v>1956</v>
      </c>
      <c r="B326" t="s">
        <v>17</v>
      </c>
      <c r="C326">
        <v>137881</v>
      </c>
    </row>
    <row r="327" spans="1:3" x14ac:dyDescent="0.35">
      <c r="A327">
        <v>1961</v>
      </c>
      <c r="B327" t="s">
        <v>17</v>
      </c>
      <c r="C327">
        <v>133339</v>
      </c>
    </row>
    <row r="328" spans="1:3" x14ac:dyDescent="0.35">
      <c r="A328">
        <v>1966</v>
      </c>
      <c r="B328" t="s">
        <v>17</v>
      </c>
      <c r="C328">
        <v>137357</v>
      </c>
    </row>
    <row r="329" spans="1:3" x14ac:dyDescent="0.35">
      <c r="A329">
        <v>1971</v>
      </c>
      <c r="B329" t="s">
        <v>17</v>
      </c>
      <c r="C329">
        <v>140459</v>
      </c>
    </row>
    <row r="330" spans="1:3" x14ac:dyDescent="0.35">
      <c r="A330">
        <v>1979</v>
      </c>
      <c r="B330" t="s">
        <v>17</v>
      </c>
      <c r="C330">
        <v>157407</v>
      </c>
    </row>
    <row r="331" spans="1:3" x14ac:dyDescent="0.35">
      <c r="A331">
        <v>1981</v>
      </c>
      <c r="B331" t="s">
        <v>17</v>
      </c>
      <c r="C331">
        <v>161661</v>
      </c>
    </row>
    <row r="332" spans="1:3" x14ac:dyDescent="0.35">
      <c r="A332">
        <v>1986</v>
      </c>
      <c r="B332" t="s">
        <v>17</v>
      </c>
      <c r="C332">
        <v>164569</v>
      </c>
    </row>
    <row r="333" spans="1:3" x14ac:dyDescent="0.35">
      <c r="A333">
        <v>1991</v>
      </c>
      <c r="B333" t="s">
        <v>17</v>
      </c>
      <c r="C333">
        <v>161956</v>
      </c>
    </row>
    <row r="334" spans="1:3" x14ac:dyDescent="0.35">
      <c r="A334">
        <v>1996</v>
      </c>
      <c r="B334" t="s">
        <v>17</v>
      </c>
      <c r="C334">
        <v>165042</v>
      </c>
    </row>
    <row r="335" spans="1:3" x14ac:dyDescent="0.35">
      <c r="A335">
        <v>2002</v>
      </c>
      <c r="B335" t="s">
        <v>17</v>
      </c>
      <c r="C335">
        <v>175304</v>
      </c>
    </row>
    <row r="336" spans="1:3" x14ac:dyDescent="0.35">
      <c r="A336">
        <v>2006</v>
      </c>
      <c r="B336" t="s">
        <v>17</v>
      </c>
      <c r="C336">
        <v>184055</v>
      </c>
    </row>
    <row r="337" spans="1:3" x14ac:dyDescent="0.35">
      <c r="A337">
        <v>2011</v>
      </c>
      <c r="B337" t="s">
        <v>17</v>
      </c>
      <c r="C337">
        <v>191809</v>
      </c>
    </row>
    <row r="338" spans="1:3" x14ac:dyDescent="0.35">
      <c r="A338">
        <v>2016</v>
      </c>
      <c r="B338" t="s">
        <v>17</v>
      </c>
      <c r="C338">
        <v>194899</v>
      </c>
    </row>
    <row r="339" spans="1:3" x14ac:dyDescent="0.35">
      <c r="A339">
        <v>2022</v>
      </c>
      <c r="B339" t="s">
        <v>17</v>
      </c>
      <c r="C339">
        <v>209536</v>
      </c>
    </row>
    <row r="340" spans="1:3" x14ac:dyDescent="0.35">
      <c r="A340">
        <v>1841</v>
      </c>
      <c r="B340" t="s">
        <v>18</v>
      </c>
      <c r="C340">
        <v>115491</v>
      </c>
    </row>
    <row r="341" spans="1:3" x14ac:dyDescent="0.35">
      <c r="A341">
        <v>1851</v>
      </c>
      <c r="B341" t="s">
        <v>18</v>
      </c>
      <c r="C341">
        <v>82348</v>
      </c>
    </row>
    <row r="342" spans="1:3" x14ac:dyDescent="0.35">
      <c r="A342">
        <v>1861</v>
      </c>
      <c r="B342" t="s">
        <v>18</v>
      </c>
      <c r="C342">
        <v>71694</v>
      </c>
    </row>
    <row r="343" spans="1:3" x14ac:dyDescent="0.35">
      <c r="A343">
        <v>1871</v>
      </c>
      <c r="B343" t="s">
        <v>18</v>
      </c>
      <c r="C343">
        <v>64501</v>
      </c>
    </row>
    <row r="344" spans="1:3" x14ac:dyDescent="0.35">
      <c r="A344">
        <v>1881</v>
      </c>
      <c r="B344" t="s">
        <v>18</v>
      </c>
      <c r="C344">
        <v>61009</v>
      </c>
    </row>
    <row r="345" spans="1:3" x14ac:dyDescent="0.35">
      <c r="A345">
        <v>1891</v>
      </c>
      <c r="B345" t="s">
        <v>18</v>
      </c>
      <c r="C345">
        <v>52647</v>
      </c>
    </row>
    <row r="346" spans="1:3" x14ac:dyDescent="0.35">
      <c r="A346">
        <v>1901</v>
      </c>
      <c r="B346" t="s">
        <v>18</v>
      </c>
      <c r="C346">
        <v>46672</v>
      </c>
    </row>
    <row r="347" spans="1:3" x14ac:dyDescent="0.35">
      <c r="A347">
        <v>1911</v>
      </c>
      <c r="B347" t="s">
        <v>18</v>
      </c>
      <c r="C347">
        <v>43820</v>
      </c>
    </row>
    <row r="348" spans="1:3" x14ac:dyDescent="0.35">
      <c r="A348">
        <v>1926</v>
      </c>
      <c r="B348" t="s">
        <v>18</v>
      </c>
      <c r="C348">
        <v>39847</v>
      </c>
    </row>
    <row r="349" spans="1:3" x14ac:dyDescent="0.35">
      <c r="A349">
        <v>1936</v>
      </c>
      <c r="B349" t="s">
        <v>18</v>
      </c>
      <c r="C349">
        <v>37847</v>
      </c>
    </row>
    <row r="350" spans="1:3" x14ac:dyDescent="0.35">
      <c r="A350">
        <v>1946</v>
      </c>
      <c r="B350" t="s">
        <v>18</v>
      </c>
      <c r="C350">
        <v>36218</v>
      </c>
    </row>
    <row r="351" spans="1:3" x14ac:dyDescent="0.35">
      <c r="A351">
        <v>1951</v>
      </c>
      <c r="B351" t="s">
        <v>18</v>
      </c>
      <c r="C351">
        <v>34553</v>
      </c>
    </row>
    <row r="352" spans="1:3" x14ac:dyDescent="0.35">
      <c r="A352">
        <v>1956</v>
      </c>
      <c r="B352" t="s">
        <v>18</v>
      </c>
      <c r="C352">
        <v>32969</v>
      </c>
    </row>
    <row r="353" spans="1:3" x14ac:dyDescent="0.35">
      <c r="A353">
        <v>1961</v>
      </c>
      <c r="B353" t="s">
        <v>18</v>
      </c>
      <c r="C353">
        <v>30643</v>
      </c>
    </row>
    <row r="354" spans="1:3" x14ac:dyDescent="0.35">
      <c r="A354">
        <v>1966</v>
      </c>
      <c r="B354" t="s">
        <v>18</v>
      </c>
      <c r="C354">
        <v>28989</v>
      </c>
    </row>
    <row r="355" spans="1:3" x14ac:dyDescent="0.35">
      <c r="A355">
        <v>1971</v>
      </c>
      <c r="B355" t="s">
        <v>18</v>
      </c>
      <c r="C355">
        <v>28250</v>
      </c>
    </row>
    <row r="356" spans="1:3" x14ac:dyDescent="0.35">
      <c r="A356">
        <v>1979</v>
      </c>
      <c r="B356" t="s">
        <v>18</v>
      </c>
      <c r="C356">
        <v>30785</v>
      </c>
    </row>
    <row r="357" spans="1:3" x14ac:dyDescent="0.35">
      <c r="A357">
        <v>1981</v>
      </c>
      <c r="B357" t="s">
        <v>18</v>
      </c>
      <c r="C357">
        <v>31140</v>
      </c>
    </row>
    <row r="358" spans="1:3" x14ac:dyDescent="0.35">
      <c r="A358">
        <v>1986</v>
      </c>
      <c r="B358" t="s">
        <v>18</v>
      </c>
      <c r="C358">
        <v>31496</v>
      </c>
    </row>
    <row r="359" spans="1:3" x14ac:dyDescent="0.35">
      <c r="A359">
        <v>1991</v>
      </c>
      <c r="B359" t="s">
        <v>18</v>
      </c>
      <c r="C359">
        <v>30296</v>
      </c>
    </row>
    <row r="360" spans="1:3" x14ac:dyDescent="0.35">
      <c r="A360">
        <v>1996</v>
      </c>
      <c r="B360" t="s">
        <v>18</v>
      </c>
      <c r="C360">
        <v>30166</v>
      </c>
    </row>
    <row r="361" spans="1:3" x14ac:dyDescent="0.35">
      <c r="A361">
        <v>2002</v>
      </c>
      <c r="B361" t="s">
        <v>18</v>
      </c>
      <c r="C361">
        <v>31068</v>
      </c>
    </row>
    <row r="362" spans="1:3" x14ac:dyDescent="0.35">
      <c r="A362">
        <v>2006</v>
      </c>
      <c r="B362" t="s">
        <v>18</v>
      </c>
      <c r="C362">
        <v>34391</v>
      </c>
    </row>
    <row r="363" spans="1:3" x14ac:dyDescent="0.35">
      <c r="A363">
        <v>2011</v>
      </c>
      <c r="B363" t="s">
        <v>18</v>
      </c>
      <c r="C363">
        <v>39000</v>
      </c>
    </row>
    <row r="364" spans="1:3" x14ac:dyDescent="0.35">
      <c r="A364">
        <v>2016</v>
      </c>
      <c r="B364" t="s">
        <v>18</v>
      </c>
      <c r="C364">
        <v>40873</v>
      </c>
    </row>
    <row r="365" spans="1:3" x14ac:dyDescent="0.35">
      <c r="A365">
        <v>2022</v>
      </c>
      <c r="B365" t="s">
        <v>18</v>
      </c>
      <c r="C365">
        <v>46751</v>
      </c>
    </row>
    <row r="366" spans="1:3" x14ac:dyDescent="0.35">
      <c r="A366">
        <v>1841</v>
      </c>
      <c r="B366" t="s">
        <v>19</v>
      </c>
      <c r="C366">
        <v>128240</v>
      </c>
    </row>
    <row r="367" spans="1:3" x14ac:dyDescent="0.35">
      <c r="A367">
        <v>1851</v>
      </c>
      <c r="B367" t="s">
        <v>19</v>
      </c>
      <c r="C367">
        <v>107662</v>
      </c>
    </row>
    <row r="368" spans="1:3" x14ac:dyDescent="0.35">
      <c r="A368">
        <v>1861</v>
      </c>
      <c r="B368" t="s">
        <v>19</v>
      </c>
      <c r="C368">
        <v>90713</v>
      </c>
    </row>
    <row r="369" spans="1:3" x14ac:dyDescent="0.35">
      <c r="A369">
        <v>1871</v>
      </c>
      <c r="B369" t="s">
        <v>19</v>
      </c>
      <c r="C369">
        <v>84021</v>
      </c>
    </row>
    <row r="370" spans="1:3" x14ac:dyDescent="0.35">
      <c r="A370">
        <v>1881</v>
      </c>
      <c r="B370" t="s">
        <v>19</v>
      </c>
      <c r="C370">
        <v>77684</v>
      </c>
    </row>
    <row r="371" spans="1:3" x14ac:dyDescent="0.35">
      <c r="A371">
        <v>1891</v>
      </c>
      <c r="B371" t="s">
        <v>19</v>
      </c>
      <c r="C371">
        <v>71038</v>
      </c>
    </row>
    <row r="372" spans="1:3" x14ac:dyDescent="0.35">
      <c r="A372">
        <v>1901</v>
      </c>
      <c r="B372" t="s">
        <v>19</v>
      </c>
      <c r="C372">
        <v>65820</v>
      </c>
    </row>
    <row r="373" spans="1:3" x14ac:dyDescent="0.35">
      <c r="A373">
        <v>1911</v>
      </c>
      <c r="B373" t="s">
        <v>19</v>
      </c>
      <c r="C373">
        <v>63665</v>
      </c>
    </row>
    <row r="374" spans="1:3" x14ac:dyDescent="0.35">
      <c r="A374">
        <v>1926</v>
      </c>
      <c r="B374" t="s">
        <v>19</v>
      </c>
      <c r="C374">
        <v>62739</v>
      </c>
    </row>
    <row r="375" spans="1:3" x14ac:dyDescent="0.35">
      <c r="A375">
        <v>1936</v>
      </c>
      <c r="B375" t="s">
        <v>19</v>
      </c>
      <c r="C375">
        <v>64339</v>
      </c>
    </row>
    <row r="376" spans="1:3" x14ac:dyDescent="0.35">
      <c r="A376">
        <v>1946</v>
      </c>
      <c r="B376" t="s">
        <v>19</v>
      </c>
      <c r="C376">
        <v>66194</v>
      </c>
    </row>
    <row r="377" spans="1:3" x14ac:dyDescent="0.35">
      <c r="A377">
        <v>1951</v>
      </c>
      <c r="B377" t="s">
        <v>19</v>
      </c>
      <c r="C377">
        <v>68771</v>
      </c>
    </row>
    <row r="378" spans="1:3" x14ac:dyDescent="0.35">
      <c r="A378">
        <v>1956</v>
      </c>
      <c r="B378" t="s">
        <v>19</v>
      </c>
      <c r="C378">
        <v>69194</v>
      </c>
    </row>
    <row r="379" spans="1:3" x14ac:dyDescent="0.35">
      <c r="A379">
        <v>1961</v>
      </c>
      <c r="B379" t="s">
        <v>19</v>
      </c>
      <c r="C379">
        <v>67378</v>
      </c>
    </row>
    <row r="380" spans="1:3" x14ac:dyDescent="0.35">
      <c r="A380">
        <v>1966</v>
      </c>
      <c r="B380" t="s">
        <v>19</v>
      </c>
      <c r="C380">
        <v>69519</v>
      </c>
    </row>
    <row r="381" spans="1:3" x14ac:dyDescent="0.35">
      <c r="A381">
        <v>1971</v>
      </c>
      <c r="B381" t="s">
        <v>19</v>
      </c>
      <c r="C381">
        <v>74951</v>
      </c>
    </row>
    <row r="382" spans="1:3" x14ac:dyDescent="0.35">
      <c r="A382">
        <v>1979</v>
      </c>
      <c r="B382" t="s">
        <v>19</v>
      </c>
      <c r="C382">
        <v>86135</v>
      </c>
    </row>
    <row r="383" spans="1:3" x14ac:dyDescent="0.35">
      <c r="A383">
        <v>1981</v>
      </c>
      <c r="B383" t="s">
        <v>19</v>
      </c>
      <c r="C383">
        <v>88514</v>
      </c>
    </row>
    <row r="384" spans="1:3" x14ac:dyDescent="0.35">
      <c r="A384">
        <v>1986</v>
      </c>
      <c r="B384" t="s">
        <v>19</v>
      </c>
      <c r="C384">
        <v>91810</v>
      </c>
    </row>
    <row r="385" spans="1:3" x14ac:dyDescent="0.35">
      <c r="A385">
        <v>1991</v>
      </c>
      <c r="B385" t="s">
        <v>19</v>
      </c>
      <c r="C385">
        <v>90724</v>
      </c>
    </row>
    <row r="386" spans="1:3" x14ac:dyDescent="0.35">
      <c r="A386">
        <v>1996</v>
      </c>
      <c r="B386" t="s">
        <v>19</v>
      </c>
      <c r="C386">
        <v>92166</v>
      </c>
    </row>
    <row r="387" spans="1:3" x14ac:dyDescent="0.35">
      <c r="A387">
        <v>2002</v>
      </c>
      <c r="B387" t="s">
        <v>19</v>
      </c>
      <c r="C387">
        <v>101821</v>
      </c>
    </row>
    <row r="388" spans="1:3" x14ac:dyDescent="0.35">
      <c r="A388">
        <v>2006</v>
      </c>
      <c r="B388" t="s">
        <v>19</v>
      </c>
      <c r="C388">
        <v>111267</v>
      </c>
    </row>
    <row r="389" spans="1:3" x14ac:dyDescent="0.35">
      <c r="A389">
        <v>2011</v>
      </c>
      <c r="B389" t="s">
        <v>19</v>
      </c>
      <c r="C389">
        <v>122897</v>
      </c>
    </row>
    <row r="390" spans="1:3" x14ac:dyDescent="0.35">
      <c r="A390">
        <v>2016</v>
      </c>
      <c r="B390" t="s">
        <v>19</v>
      </c>
      <c r="C390">
        <v>128884</v>
      </c>
    </row>
    <row r="391" spans="1:3" x14ac:dyDescent="0.35">
      <c r="A391">
        <v>2022</v>
      </c>
      <c r="B391" t="s">
        <v>19</v>
      </c>
      <c r="C391">
        <v>139703</v>
      </c>
    </row>
    <row r="392" spans="1:3" x14ac:dyDescent="0.35">
      <c r="A392">
        <v>1841</v>
      </c>
      <c r="B392" t="s">
        <v>20</v>
      </c>
      <c r="C392">
        <v>388887</v>
      </c>
    </row>
    <row r="393" spans="1:3" x14ac:dyDescent="0.35">
      <c r="A393">
        <v>1851</v>
      </c>
      <c r="B393" t="s">
        <v>20</v>
      </c>
      <c r="C393">
        <v>274499</v>
      </c>
    </row>
    <row r="394" spans="1:3" x14ac:dyDescent="0.35">
      <c r="A394">
        <v>1861</v>
      </c>
      <c r="B394" t="s">
        <v>20</v>
      </c>
      <c r="C394">
        <v>254796</v>
      </c>
    </row>
    <row r="395" spans="1:3" x14ac:dyDescent="0.35">
      <c r="A395">
        <v>1871</v>
      </c>
      <c r="B395" t="s">
        <v>20</v>
      </c>
      <c r="C395">
        <v>246030</v>
      </c>
    </row>
    <row r="396" spans="1:3" x14ac:dyDescent="0.35">
      <c r="A396">
        <v>1881</v>
      </c>
      <c r="B396" t="s">
        <v>20</v>
      </c>
      <c r="C396">
        <v>245212</v>
      </c>
    </row>
    <row r="397" spans="1:3" x14ac:dyDescent="0.35">
      <c r="A397">
        <v>1891</v>
      </c>
      <c r="B397" t="s">
        <v>20</v>
      </c>
      <c r="C397">
        <v>219034</v>
      </c>
    </row>
    <row r="398" spans="1:3" x14ac:dyDescent="0.35">
      <c r="A398">
        <v>1901</v>
      </c>
      <c r="B398" t="s">
        <v>20</v>
      </c>
      <c r="C398">
        <v>199166</v>
      </c>
    </row>
    <row r="399" spans="1:3" x14ac:dyDescent="0.35">
      <c r="A399">
        <v>1911</v>
      </c>
      <c r="B399" t="s">
        <v>20</v>
      </c>
      <c r="C399">
        <v>192177</v>
      </c>
    </row>
    <row r="400" spans="1:3" x14ac:dyDescent="0.35">
      <c r="A400">
        <v>1926</v>
      </c>
      <c r="B400" t="s">
        <v>20</v>
      </c>
      <c r="C400">
        <v>172690</v>
      </c>
    </row>
    <row r="401" spans="1:3" x14ac:dyDescent="0.35">
      <c r="A401">
        <v>1936</v>
      </c>
      <c r="B401" t="s">
        <v>20</v>
      </c>
      <c r="C401">
        <v>161349</v>
      </c>
    </row>
    <row r="402" spans="1:3" x14ac:dyDescent="0.35">
      <c r="A402">
        <v>1946</v>
      </c>
      <c r="B402" t="s">
        <v>20</v>
      </c>
      <c r="C402">
        <v>148120</v>
      </c>
    </row>
    <row r="403" spans="1:3" x14ac:dyDescent="0.35">
      <c r="A403">
        <v>1951</v>
      </c>
      <c r="B403" t="s">
        <v>20</v>
      </c>
      <c r="C403">
        <v>141867</v>
      </c>
    </row>
    <row r="404" spans="1:3" x14ac:dyDescent="0.35">
      <c r="A404">
        <v>1956</v>
      </c>
      <c r="B404" t="s">
        <v>20</v>
      </c>
      <c r="C404">
        <v>133052</v>
      </c>
    </row>
    <row r="405" spans="1:3" x14ac:dyDescent="0.35">
      <c r="A405">
        <v>1961</v>
      </c>
      <c r="B405" t="s">
        <v>20</v>
      </c>
      <c r="C405">
        <v>123330</v>
      </c>
    </row>
    <row r="406" spans="1:3" x14ac:dyDescent="0.35">
      <c r="A406">
        <v>1966</v>
      </c>
      <c r="B406" t="s">
        <v>20</v>
      </c>
      <c r="C406">
        <v>115547</v>
      </c>
    </row>
    <row r="407" spans="1:3" x14ac:dyDescent="0.35">
      <c r="A407">
        <v>1971</v>
      </c>
      <c r="B407" t="s">
        <v>20</v>
      </c>
      <c r="C407">
        <v>109525</v>
      </c>
    </row>
    <row r="408" spans="1:3" x14ac:dyDescent="0.35">
      <c r="A408">
        <v>1979</v>
      </c>
      <c r="B408" t="s">
        <v>20</v>
      </c>
      <c r="C408">
        <v>114019</v>
      </c>
    </row>
    <row r="409" spans="1:3" x14ac:dyDescent="0.35">
      <c r="A409">
        <v>1981</v>
      </c>
      <c r="B409" t="s">
        <v>20</v>
      </c>
      <c r="C409">
        <v>114766</v>
      </c>
    </row>
    <row r="410" spans="1:3" x14ac:dyDescent="0.35">
      <c r="A410">
        <v>1986</v>
      </c>
      <c r="B410" t="s">
        <v>20</v>
      </c>
      <c r="C410">
        <v>115184</v>
      </c>
    </row>
    <row r="411" spans="1:3" x14ac:dyDescent="0.35">
      <c r="A411">
        <v>1991</v>
      </c>
      <c r="B411" t="s">
        <v>20</v>
      </c>
      <c r="C411">
        <v>110713</v>
      </c>
    </row>
    <row r="412" spans="1:3" x14ac:dyDescent="0.35">
      <c r="A412">
        <v>1996</v>
      </c>
      <c r="B412" t="s">
        <v>20</v>
      </c>
      <c r="C412">
        <v>111524</v>
      </c>
    </row>
    <row r="413" spans="1:3" x14ac:dyDescent="0.35">
      <c r="A413">
        <v>2002</v>
      </c>
      <c r="B413" t="s">
        <v>20</v>
      </c>
      <c r="C413">
        <v>117446</v>
      </c>
    </row>
    <row r="414" spans="1:3" x14ac:dyDescent="0.35">
      <c r="A414">
        <v>2006</v>
      </c>
      <c r="B414" t="s">
        <v>20</v>
      </c>
      <c r="C414">
        <v>123839</v>
      </c>
    </row>
    <row r="415" spans="1:3" x14ac:dyDescent="0.35">
      <c r="A415">
        <v>2011</v>
      </c>
      <c r="B415" t="s">
        <v>20</v>
      </c>
      <c r="C415">
        <v>130638</v>
      </c>
    </row>
    <row r="416" spans="1:3" x14ac:dyDescent="0.35">
      <c r="A416">
        <v>2016</v>
      </c>
      <c r="B416" t="s">
        <v>20</v>
      </c>
      <c r="C416">
        <v>130507</v>
      </c>
    </row>
    <row r="417" spans="1:3" x14ac:dyDescent="0.35">
      <c r="A417">
        <v>2022</v>
      </c>
      <c r="B417" t="s">
        <v>20</v>
      </c>
      <c r="C417">
        <v>137970</v>
      </c>
    </row>
    <row r="418" spans="1:3" x14ac:dyDescent="0.35">
      <c r="A418">
        <v>1841</v>
      </c>
      <c r="B418" t="s">
        <v>21</v>
      </c>
      <c r="C418">
        <v>183828</v>
      </c>
    </row>
    <row r="419" spans="1:3" x14ac:dyDescent="0.35">
      <c r="A419">
        <v>1851</v>
      </c>
      <c r="B419" t="s">
        <v>21</v>
      </c>
      <c r="C419">
        <v>140748</v>
      </c>
    </row>
    <row r="420" spans="1:3" x14ac:dyDescent="0.35">
      <c r="A420">
        <v>1861</v>
      </c>
      <c r="B420" t="s">
        <v>21</v>
      </c>
      <c r="C420">
        <v>110373</v>
      </c>
    </row>
    <row r="421" spans="1:3" x14ac:dyDescent="0.35">
      <c r="A421">
        <v>1871</v>
      </c>
      <c r="B421" t="s">
        <v>21</v>
      </c>
      <c r="C421">
        <v>95558</v>
      </c>
    </row>
    <row r="422" spans="1:3" x14ac:dyDescent="0.35">
      <c r="A422">
        <v>1881</v>
      </c>
      <c r="B422" t="s">
        <v>21</v>
      </c>
      <c r="C422">
        <v>87469</v>
      </c>
    </row>
    <row r="423" spans="1:3" x14ac:dyDescent="0.35">
      <c r="A423">
        <v>1891</v>
      </c>
      <c r="B423" t="s">
        <v>21</v>
      </c>
      <c r="C423">
        <v>76987</v>
      </c>
    </row>
    <row r="424" spans="1:3" x14ac:dyDescent="0.35">
      <c r="A424">
        <v>1901</v>
      </c>
      <c r="B424" t="s">
        <v>21</v>
      </c>
      <c r="C424">
        <v>67497</v>
      </c>
    </row>
    <row r="425" spans="1:3" x14ac:dyDescent="0.35">
      <c r="A425">
        <v>1911</v>
      </c>
      <c r="B425" t="s">
        <v>21</v>
      </c>
      <c r="C425">
        <v>65091</v>
      </c>
    </row>
    <row r="426" spans="1:3" x14ac:dyDescent="0.35">
      <c r="A426">
        <v>1926</v>
      </c>
      <c r="B426" t="s">
        <v>21</v>
      </c>
      <c r="C426">
        <v>62969</v>
      </c>
    </row>
    <row r="427" spans="1:3" x14ac:dyDescent="0.35">
      <c r="A427">
        <v>1936</v>
      </c>
      <c r="B427" t="s">
        <v>21</v>
      </c>
      <c r="C427">
        <v>61405</v>
      </c>
    </row>
    <row r="428" spans="1:3" x14ac:dyDescent="0.35">
      <c r="A428">
        <v>1946</v>
      </c>
      <c r="B428" t="s">
        <v>21</v>
      </c>
      <c r="C428">
        <v>66232</v>
      </c>
    </row>
    <row r="429" spans="1:3" x14ac:dyDescent="0.35">
      <c r="A429">
        <v>1951</v>
      </c>
      <c r="B429" t="s">
        <v>21</v>
      </c>
      <c r="C429">
        <v>66337</v>
      </c>
    </row>
    <row r="430" spans="1:3" x14ac:dyDescent="0.35">
      <c r="A430">
        <v>1956</v>
      </c>
      <c r="B430" t="s">
        <v>21</v>
      </c>
      <c r="C430">
        <v>66762</v>
      </c>
    </row>
    <row r="431" spans="1:3" x14ac:dyDescent="0.35">
      <c r="A431">
        <v>1961</v>
      </c>
      <c r="B431" t="s">
        <v>21</v>
      </c>
      <c r="C431">
        <v>65122</v>
      </c>
    </row>
    <row r="432" spans="1:3" x14ac:dyDescent="0.35">
      <c r="A432">
        <v>1966</v>
      </c>
      <c r="B432" t="s">
        <v>21</v>
      </c>
      <c r="C432">
        <v>67323</v>
      </c>
    </row>
    <row r="433" spans="1:3" x14ac:dyDescent="0.35">
      <c r="A433">
        <v>1971</v>
      </c>
      <c r="B433" t="s">
        <v>21</v>
      </c>
      <c r="C433">
        <v>71729</v>
      </c>
    </row>
    <row r="434" spans="1:3" x14ac:dyDescent="0.35">
      <c r="A434">
        <v>1979</v>
      </c>
      <c r="B434" t="s">
        <v>21</v>
      </c>
      <c r="C434">
        <v>90715</v>
      </c>
    </row>
    <row r="435" spans="1:3" x14ac:dyDescent="0.35">
      <c r="A435">
        <v>1981</v>
      </c>
      <c r="B435" t="s">
        <v>21</v>
      </c>
      <c r="C435">
        <v>95419</v>
      </c>
    </row>
    <row r="436" spans="1:3" x14ac:dyDescent="0.35">
      <c r="A436">
        <v>1986</v>
      </c>
      <c r="B436" t="s">
        <v>21</v>
      </c>
      <c r="C436">
        <v>103881</v>
      </c>
    </row>
    <row r="437" spans="1:3" x14ac:dyDescent="0.35">
      <c r="A437">
        <v>1991</v>
      </c>
      <c r="B437" t="s">
        <v>21</v>
      </c>
      <c r="C437">
        <v>105370</v>
      </c>
    </row>
    <row r="438" spans="1:3" x14ac:dyDescent="0.35">
      <c r="A438">
        <v>1996</v>
      </c>
      <c r="B438" t="s">
        <v>21</v>
      </c>
      <c r="C438">
        <v>109732</v>
      </c>
    </row>
    <row r="439" spans="1:3" x14ac:dyDescent="0.35">
      <c r="A439">
        <v>2002</v>
      </c>
      <c r="B439" t="s">
        <v>21</v>
      </c>
      <c r="C439">
        <v>134005</v>
      </c>
    </row>
    <row r="440" spans="1:3" x14ac:dyDescent="0.35">
      <c r="A440">
        <v>2006</v>
      </c>
      <c r="B440" t="s">
        <v>21</v>
      </c>
      <c r="C440">
        <v>162831</v>
      </c>
    </row>
    <row r="441" spans="1:3" x14ac:dyDescent="0.35">
      <c r="A441">
        <v>2011</v>
      </c>
      <c r="B441" t="s">
        <v>21</v>
      </c>
      <c r="C441">
        <v>184135</v>
      </c>
    </row>
    <row r="442" spans="1:3" x14ac:dyDescent="0.35">
      <c r="A442">
        <v>2016</v>
      </c>
      <c r="B442" t="s">
        <v>21</v>
      </c>
      <c r="C442">
        <v>195044</v>
      </c>
    </row>
    <row r="443" spans="1:3" x14ac:dyDescent="0.35">
      <c r="A443">
        <v>2022</v>
      </c>
      <c r="B443" t="s">
        <v>21</v>
      </c>
      <c r="C443">
        <v>220826</v>
      </c>
    </row>
    <row r="444" spans="1:3" x14ac:dyDescent="0.35">
      <c r="A444">
        <v>1841</v>
      </c>
      <c r="B444" t="s">
        <v>22</v>
      </c>
      <c r="C444">
        <v>200442</v>
      </c>
    </row>
    <row r="445" spans="1:3" x14ac:dyDescent="0.35">
      <c r="A445">
        <v>1851</v>
      </c>
      <c r="B445" t="s">
        <v>22</v>
      </c>
      <c r="C445">
        <v>141823</v>
      </c>
    </row>
    <row r="446" spans="1:3" x14ac:dyDescent="0.35">
      <c r="A446">
        <v>1861</v>
      </c>
      <c r="B446" t="s">
        <v>22</v>
      </c>
      <c r="C446">
        <v>126482</v>
      </c>
    </row>
    <row r="447" spans="1:3" x14ac:dyDescent="0.35">
      <c r="A447">
        <v>1871</v>
      </c>
      <c r="B447" t="s">
        <v>22</v>
      </c>
      <c r="C447">
        <v>114969</v>
      </c>
    </row>
    <row r="448" spans="1:3" x14ac:dyDescent="0.35">
      <c r="A448">
        <v>1881</v>
      </c>
      <c r="B448" t="s">
        <v>22</v>
      </c>
      <c r="C448">
        <v>102748</v>
      </c>
    </row>
    <row r="449" spans="1:3" x14ac:dyDescent="0.35">
      <c r="A449">
        <v>1891</v>
      </c>
      <c r="B449" t="s">
        <v>22</v>
      </c>
      <c r="C449">
        <v>86206</v>
      </c>
    </row>
    <row r="450" spans="1:3" x14ac:dyDescent="0.35">
      <c r="A450">
        <v>1901</v>
      </c>
      <c r="B450" t="s">
        <v>22</v>
      </c>
      <c r="C450">
        <v>74611</v>
      </c>
    </row>
    <row r="451" spans="1:3" x14ac:dyDescent="0.35">
      <c r="A451">
        <v>1911</v>
      </c>
      <c r="B451" t="s">
        <v>22</v>
      </c>
      <c r="C451">
        <v>71455</v>
      </c>
    </row>
    <row r="452" spans="1:3" x14ac:dyDescent="0.35">
      <c r="A452">
        <v>1926</v>
      </c>
      <c r="B452" t="s">
        <v>22</v>
      </c>
      <c r="C452">
        <v>65131</v>
      </c>
    </row>
    <row r="453" spans="1:3" x14ac:dyDescent="0.35">
      <c r="A453">
        <v>1936</v>
      </c>
      <c r="B453" t="s">
        <v>22</v>
      </c>
      <c r="C453">
        <v>61289</v>
      </c>
    </row>
    <row r="454" spans="1:3" x14ac:dyDescent="0.35">
      <c r="A454">
        <v>1946</v>
      </c>
      <c r="B454" t="s">
        <v>22</v>
      </c>
      <c r="C454">
        <v>57215</v>
      </c>
    </row>
    <row r="455" spans="1:3" x14ac:dyDescent="0.35">
      <c r="A455">
        <v>1951</v>
      </c>
      <c r="B455" t="s">
        <v>22</v>
      </c>
      <c r="C455">
        <v>55345</v>
      </c>
    </row>
    <row r="456" spans="1:3" x14ac:dyDescent="0.35">
      <c r="A456">
        <v>1956</v>
      </c>
      <c r="B456" t="s">
        <v>22</v>
      </c>
      <c r="C456">
        <v>52064</v>
      </c>
    </row>
    <row r="457" spans="1:3" x14ac:dyDescent="0.35">
      <c r="A457">
        <v>1961</v>
      </c>
      <c r="B457" t="s">
        <v>22</v>
      </c>
      <c r="C457">
        <v>47088</v>
      </c>
    </row>
    <row r="458" spans="1:3" x14ac:dyDescent="0.35">
      <c r="A458">
        <v>1966</v>
      </c>
      <c r="B458" t="s">
        <v>22</v>
      </c>
      <c r="C458">
        <v>45732</v>
      </c>
    </row>
    <row r="459" spans="1:3" x14ac:dyDescent="0.35">
      <c r="A459">
        <v>1971</v>
      </c>
      <c r="B459" t="s">
        <v>22</v>
      </c>
      <c r="C459">
        <v>46242</v>
      </c>
    </row>
    <row r="460" spans="1:3" x14ac:dyDescent="0.35">
      <c r="A460">
        <v>1979</v>
      </c>
      <c r="B460" t="s">
        <v>22</v>
      </c>
      <c r="C460">
        <v>50376</v>
      </c>
    </row>
    <row r="461" spans="1:3" x14ac:dyDescent="0.35">
      <c r="A461">
        <v>1981</v>
      </c>
      <c r="B461" t="s">
        <v>22</v>
      </c>
      <c r="C461">
        <v>51192</v>
      </c>
    </row>
    <row r="462" spans="1:3" x14ac:dyDescent="0.35">
      <c r="A462">
        <v>1986</v>
      </c>
      <c r="B462" t="s">
        <v>22</v>
      </c>
      <c r="C462">
        <v>52379</v>
      </c>
    </row>
    <row r="463" spans="1:3" x14ac:dyDescent="0.35">
      <c r="A463">
        <v>1991</v>
      </c>
      <c r="B463" t="s">
        <v>22</v>
      </c>
      <c r="C463">
        <v>51293</v>
      </c>
    </row>
    <row r="464" spans="1:3" x14ac:dyDescent="0.35">
      <c r="A464">
        <v>1996</v>
      </c>
      <c r="B464" t="s">
        <v>22</v>
      </c>
      <c r="C464">
        <v>51313</v>
      </c>
    </row>
    <row r="465" spans="1:3" x14ac:dyDescent="0.35">
      <c r="A465">
        <v>2002</v>
      </c>
      <c r="B465" t="s">
        <v>22</v>
      </c>
      <c r="C465">
        <v>52593</v>
      </c>
    </row>
    <row r="466" spans="1:3" x14ac:dyDescent="0.35">
      <c r="A466">
        <v>2006</v>
      </c>
      <c r="B466" t="s">
        <v>22</v>
      </c>
      <c r="C466">
        <v>55997</v>
      </c>
    </row>
    <row r="467" spans="1:3" x14ac:dyDescent="0.35">
      <c r="A467">
        <v>2011</v>
      </c>
      <c r="B467" t="s">
        <v>22</v>
      </c>
      <c r="C467">
        <v>60483</v>
      </c>
    </row>
    <row r="468" spans="1:3" x14ac:dyDescent="0.35">
      <c r="A468">
        <v>2016</v>
      </c>
      <c r="B468" t="s">
        <v>22</v>
      </c>
      <c r="C468">
        <v>61386</v>
      </c>
    </row>
    <row r="469" spans="1:3" x14ac:dyDescent="0.35">
      <c r="A469">
        <v>2022</v>
      </c>
      <c r="B469" t="s">
        <v>22</v>
      </c>
      <c r="C469">
        <v>65288</v>
      </c>
    </row>
    <row r="470" spans="1:3" x14ac:dyDescent="0.35">
      <c r="A470">
        <v>1841</v>
      </c>
      <c r="B470" t="s">
        <v>23</v>
      </c>
      <c r="C470">
        <v>146857</v>
      </c>
    </row>
    <row r="471" spans="1:3" x14ac:dyDescent="0.35">
      <c r="A471">
        <v>1851</v>
      </c>
      <c r="B471" t="s">
        <v>23</v>
      </c>
      <c r="C471">
        <v>112076</v>
      </c>
    </row>
    <row r="472" spans="1:3" x14ac:dyDescent="0.35">
      <c r="A472">
        <v>1861</v>
      </c>
      <c r="B472" t="s">
        <v>23</v>
      </c>
      <c r="C472">
        <v>90043</v>
      </c>
    </row>
    <row r="473" spans="1:3" x14ac:dyDescent="0.35">
      <c r="A473">
        <v>1871</v>
      </c>
      <c r="B473" t="s">
        <v>23</v>
      </c>
      <c r="C473">
        <v>75900</v>
      </c>
    </row>
    <row r="474" spans="1:3" x14ac:dyDescent="0.35">
      <c r="A474">
        <v>1881</v>
      </c>
      <c r="B474" t="s">
        <v>23</v>
      </c>
      <c r="C474">
        <v>72852</v>
      </c>
    </row>
    <row r="475" spans="1:3" x14ac:dyDescent="0.35">
      <c r="A475">
        <v>1891</v>
      </c>
      <c r="B475" t="s">
        <v>23</v>
      </c>
      <c r="C475">
        <v>65563</v>
      </c>
    </row>
    <row r="476" spans="1:3" x14ac:dyDescent="0.35">
      <c r="A476">
        <v>1901</v>
      </c>
      <c r="B476" t="s">
        <v>23</v>
      </c>
      <c r="C476">
        <v>60187</v>
      </c>
    </row>
    <row r="477" spans="1:3" x14ac:dyDescent="0.35">
      <c r="A477">
        <v>1911</v>
      </c>
      <c r="B477" t="s">
        <v>23</v>
      </c>
      <c r="C477">
        <v>56832</v>
      </c>
    </row>
    <row r="478" spans="1:3" x14ac:dyDescent="0.35">
      <c r="A478">
        <v>1926</v>
      </c>
      <c r="B478" t="s">
        <v>23</v>
      </c>
      <c r="C478">
        <v>52592</v>
      </c>
    </row>
    <row r="479" spans="1:3" x14ac:dyDescent="0.35">
      <c r="A479">
        <v>1936</v>
      </c>
      <c r="B479" t="s">
        <v>23</v>
      </c>
      <c r="C479">
        <v>51308</v>
      </c>
    </row>
    <row r="480" spans="1:3" x14ac:dyDescent="0.35">
      <c r="A480">
        <v>1946</v>
      </c>
      <c r="B480" t="s">
        <v>23</v>
      </c>
      <c r="C480">
        <v>53686</v>
      </c>
    </row>
    <row r="481" spans="1:3" x14ac:dyDescent="0.35">
      <c r="A481">
        <v>1951</v>
      </c>
      <c r="B481" t="s">
        <v>23</v>
      </c>
      <c r="C481">
        <v>52544</v>
      </c>
    </row>
    <row r="482" spans="1:3" x14ac:dyDescent="0.35">
      <c r="A482">
        <v>1956</v>
      </c>
      <c r="B482" t="s">
        <v>23</v>
      </c>
      <c r="C482">
        <v>51970</v>
      </c>
    </row>
    <row r="483" spans="1:3" x14ac:dyDescent="0.35">
      <c r="A483">
        <v>1961</v>
      </c>
      <c r="B483" t="s">
        <v>23</v>
      </c>
      <c r="C483">
        <v>51533</v>
      </c>
    </row>
    <row r="484" spans="1:3" x14ac:dyDescent="0.35">
      <c r="A484">
        <v>1966</v>
      </c>
      <c r="B484" t="s">
        <v>23</v>
      </c>
      <c r="C484">
        <v>51717</v>
      </c>
    </row>
    <row r="485" spans="1:3" x14ac:dyDescent="0.35">
      <c r="A485">
        <v>1971</v>
      </c>
      <c r="B485" t="s">
        <v>23</v>
      </c>
      <c r="C485">
        <v>51829</v>
      </c>
    </row>
    <row r="486" spans="1:3" x14ac:dyDescent="0.35">
      <c r="A486">
        <v>1979</v>
      </c>
      <c r="B486" t="s">
        <v>23</v>
      </c>
      <c r="C486">
        <v>57342</v>
      </c>
    </row>
    <row r="487" spans="1:3" x14ac:dyDescent="0.35">
      <c r="A487">
        <v>1981</v>
      </c>
      <c r="B487" t="s">
        <v>23</v>
      </c>
      <c r="C487">
        <v>58312</v>
      </c>
    </row>
    <row r="488" spans="1:3" x14ac:dyDescent="0.35">
      <c r="A488">
        <v>1986</v>
      </c>
      <c r="B488" t="s">
        <v>23</v>
      </c>
      <c r="C488">
        <v>59835</v>
      </c>
    </row>
    <row r="489" spans="1:3" x14ac:dyDescent="0.35">
      <c r="A489">
        <v>1991</v>
      </c>
      <c r="B489" t="s">
        <v>23</v>
      </c>
      <c r="C489">
        <v>58494</v>
      </c>
    </row>
    <row r="490" spans="1:3" x14ac:dyDescent="0.35">
      <c r="A490">
        <v>1996</v>
      </c>
      <c r="B490" t="s">
        <v>23</v>
      </c>
      <c r="C490">
        <v>59117</v>
      </c>
    </row>
    <row r="491" spans="1:3" x14ac:dyDescent="0.35">
      <c r="A491">
        <v>2002</v>
      </c>
      <c r="B491" t="s">
        <v>23</v>
      </c>
      <c r="C491">
        <v>63663</v>
      </c>
    </row>
    <row r="492" spans="1:3" x14ac:dyDescent="0.35">
      <c r="A492">
        <v>2006</v>
      </c>
      <c r="B492" t="s">
        <v>23</v>
      </c>
      <c r="C492">
        <v>70868</v>
      </c>
    </row>
    <row r="493" spans="1:3" x14ac:dyDescent="0.35">
      <c r="A493">
        <v>2011</v>
      </c>
      <c r="B493" t="s">
        <v>23</v>
      </c>
      <c r="C493">
        <v>76687</v>
      </c>
    </row>
    <row r="494" spans="1:3" x14ac:dyDescent="0.35">
      <c r="A494">
        <v>2016</v>
      </c>
      <c r="B494" t="s">
        <v>23</v>
      </c>
      <c r="C494">
        <v>77961</v>
      </c>
    </row>
    <row r="495" spans="1:3" x14ac:dyDescent="0.35">
      <c r="A495">
        <v>2022</v>
      </c>
      <c r="B495" t="s">
        <v>23</v>
      </c>
      <c r="C495">
        <v>83150</v>
      </c>
    </row>
    <row r="496" spans="1:3" x14ac:dyDescent="0.35">
      <c r="A496">
        <v>1841</v>
      </c>
      <c r="B496" t="s">
        <v>24</v>
      </c>
      <c r="C496">
        <v>253591</v>
      </c>
    </row>
    <row r="497" spans="1:3" x14ac:dyDescent="0.35">
      <c r="A497">
        <v>1851</v>
      </c>
      <c r="B497" t="s">
        <v>24</v>
      </c>
      <c r="C497">
        <v>173436</v>
      </c>
    </row>
    <row r="498" spans="1:3" x14ac:dyDescent="0.35">
      <c r="A498">
        <v>1861</v>
      </c>
      <c r="B498" t="s">
        <v>24</v>
      </c>
      <c r="C498">
        <v>157272</v>
      </c>
    </row>
    <row r="499" spans="1:3" x14ac:dyDescent="0.35">
      <c r="A499">
        <v>1871</v>
      </c>
      <c r="B499" t="s">
        <v>24</v>
      </c>
      <c r="C499">
        <v>140670</v>
      </c>
    </row>
    <row r="500" spans="1:3" x14ac:dyDescent="0.35">
      <c r="A500">
        <v>1881</v>
      </c>
      <c r="B500" t="s">
        <v>24</v>
      </c>
      <c r="C500">
        <v>132490</v>
      </c>
    </row>
    <row r="501" spans="1:3" x14ac:dyDescent="0.35">
      <c r="A501">
        <v>1891</v>
      </c>
      <c r="B501" t="s">
        <v>24</v>
      </c>
      <c r="C501">
        <v>114397</v>
      </c>
    </row>
    <row r="502" spans="1:3" x14ac:dyDescent="0.35">
      <c r="A502">
        <v>1901</v>
      </c>
      <c r="B502" t="s">
        <v>24</v>
      </c>
      <c r="C502">
        <v>101791</v>
      </c>
    </row>
    <row r="503" spans="1:3" x14ac:dyDescent="0.35">
      <c r="A503">
        <v>1911</v>
      </c>
      <c r="B503" t="s">
        <v>24</v>
      </c>
      <c r="C503">
        <v>93956</v>
      </c>
    </row>
    <row r="504" spans="1:3" x14ac:dyDescent="0.35">
      <c r="A504">
        <v>1926</v>
      </c>
      <c r="B504" t="s">
        <v>24</v>
      </c>
      <c r="C504">
        <v>83556</v>
      </c>
    </row>
    <row r="505" spans="1:3" x14ac:dyDescent="0.35">
      <c r="A505">
        <v>1936</v>
      </c>
      <c r="B505" t="s">
        <v>24</v>
      </c>
      <c r="C505">
        <v>77566</v>
      </c>
    </row>
    <row r="506" spans="1:3" x14ac:dyDescent="0.35">
      <c r="A506">
        <v>1946</v>
      </c>
      <c r="B506" t="s">
        <v>24</v>
      </c>
      <c r="C506">
        <v>72510</v>
      </c>
    </row>
    <row r="507" spans="1:3" x14ac:dyDescent="0.35">
      <c r="A507">
        <v>1951</v>
      </c>
      <c r="B507" t="s">
        <v>24</v>
      </c>
      <c r="C507">
        <v>68102</v>
      </c>
    </row>
    <row r="508" spans="1:3" x14ac:dyDescent="0.35">
      <c r="A508">
        <v>1956</v>
      </c>
      <c r="B508" t="s">
        <v>24</v>
      </c>
      <c r="C508">
        <v>63710</v>
      </c>
    </row>
    <row r="509" spans="1:3" x14ac:dyDescent="0.35">
      <c r="A509">
        <v>1961</v>
      </c>
      <c r="B509" t="s">
        <v>24</v>
      </c>
      <c r="C509">
        <v>59217</v>
      </c>
    </row>
    <row r="510" spans="1:3" x14ac:dyDescent="0.35">
      <c r="A510">
        <v>1966</v>
      </c>
      <c r="B510" t="s">
        <v>24</v>
      </c>
      <c r="C510">
        <v>56228</v>
      </c>
    </row>
    <row r="511" spans="1:3" x14ac:dyDescent="0.35">
      <c r="A511">
        <v>1971</v>
      </c>
      <c r="B511" t="s">
        <v>24</v>
      </c>
      <c r="C511">
        <v>53519</v>
      </c>
    </row>
    <row r="512" spans="1:3" x14ac:dyDescent="0.35">
      <c r="A512">
        <v>1979</v>
      </c>
      <c r="B512" t="s">
        <v>24</v>
      </c>
      <c r="C512">
        <v>54189</v>
      </c>
    </row>
    <row r="513" spans="1:3" x14ac:dyDescent="0.35">
      <c r="A513">
        <v>1981</v>
      </c>
      <c r="B513" t="s">
        <v>24</v>
      </c>
      <c r="C513">
        <v>54543</v>
      </c>
    </row>
    <row r="514" spans="1:3" x14ac:dyDescent="0.35">
      <c r="A514">
        <v>1986</v>
      </c>
      <c r="B514" t="s">
        <v>24</v>
      </c>
      <c r="C514">
        <v>54592</v>
      </c>
    </row>
    <row r="515" spans="1:3" x14ac:dyDescent="0.35">
      <c r="A515">
        <v>1991</v>
      </c>
      <c r="B515" t="s">
        <v>24</v>
      </c>
      <c r="C515">
        <v>51897</v>
      </c>
    </row>
    <row r="516" spans="1:3" x14ac:dyDescent="0.35">
      <c r="A516">
        <v>1996</v>
      </c>
      <c r="B516" t="s">
        <v>24</v>
      </c>
      <c r="C516">
        <v>51975</v>
      </c>
    </row>
    <row r="517" spans="1:3" x14ac:dyDescent="0.35">
      <c r="A517">
        <v>2002</v>
      </c>
      <c r="B517" t="s">
        <v>24</v>
      </c>
      <c r="C517">
        <v>53774</v>
      </c>
    </row>
    <row r="518" spans="1:3" x14ac:dyDescent="0.35">
      <c r="A518">
        <v>2006</v>
      </c>
      <c r="B518" t="s">
        <v>24</v>
      </c>
      <c r="C518">
        <v>58768</v>
      </c>
    </row>
    <row r="519" spans="1:3" x14ac:dyDescent="0.35">
      <c r="A519">
        <v>2011</v>
      </c>
      <c r="B519" t="s">
        <v>24</v>
      </c>
      <c r="C519">
        <v>64065</v>
      </c>
    </row>
    <row r="520" spans="1:3" x14ac:dyDescent="0.35">
      <c r="A520">
        <v>2016</v>
      </c>
      <c r="B520" t="s">
        <v>24</v>
      </c>
      <c r="C520">
        <v>64544</v>
      </c>
    </row>
    <row r="521" spans="1:3" x14ac:dyDescent="0.35">
      <c r="A521">
        <v>2022</v>
      </c>
      <c r="B521" t="s">
        <v>24</v>
      </c>
      <c r="C521">
        <v>70259</v>
      </c>
    </row>
    <row r="522" spans="1:3" x14ac:dyDescent="0.35">
      <c r="A522">
        <v>1841</v>
      </c>
      <c r="B522" t="s">
        <v>25</v>
      </c>
      <c r="C522">
        <v>180886</v>
      </c>
    </row>
    <row r="523" spans="1:3" x14ac:dyDescent="0.35">
      <c r="A523">
        <v>1851</v>
      </c>
      <c r="B523" t="s">
        <v>25</v>
      </c>
      <c r="C523">
        <v>128515</v>
      </c>
    </row>
    <row r="524" spans="1:3" x14ac:dyDescent="0.35">
      <c r="A524">
        <v>1861</v>
      </c>
      <c r="B524" t="s">
        <v>25</v>
      </c>
      <c r="C524">
        <v>124845</v>
      </c>
    </row>
    <row r="525" spans="1:3" x14ac:dyDescent="0.35">
      <c r="A525">
        <v>1871</v>
      </c>
      <c r="B525" t="s">
        <v>25</v>
      </c>
      <c r="C525">
        <v>115493</v>
      </c>
    </row>
    <row r="526" spans="1:3" x14ac:dyDescent="0.35">
      <c r="A526">
        <v>1881</v>
      </c>
      <c r="B526" t="s">
        <v>25</v>
      </c>
      <c r="C526">
        <v>111578</v>
      </c>
    </row>
    <row r="527" spans="1:3" x14ac:dyDescent="0.35">
      <c r="A527">
        <v>1891</v>
      </c>
      <c r="B527" t="s">
        <v>25</v>
      </c>
      <c r="C527">
        <v>98013</v>
      </c>
    </row>
    <row r="528" spans="1:3" x14ac:dyDescent="0.35">
      <c r="A528">
        <v>1901</v>
      </c>
      <c r="B528" t="s">
        <v>25</v>
      </c>
      <c r="C528">
        <v>84083</v>
      </c>
    </row>
    <row r="529" spans="1:3" x14ac:dyDescent="0.35">
      <c r="A529">
        <v>1911</v>
      </c>
      <c r="B529" t="s">
        <v>25</v>
      </c>
      <c r="C529">
        <v>79045</v>
      </c>
    </row>
    <row r="530" spans="1:3" x14ac:dyDescent="0.35">
      <c r="A530">
        <v>1926</v>
      </c>
      <c r="B530" t="s">
        <v>25</v>
      </c>
      <c r="C530">
        <v>71388</v>
      </c>
    </row>
    <row r="531" spans="1:3" x14ac:dyDescent="0.35">
      <c r="A531">
        <v>1936</v>
      </c>
      <c r="B531" t="s">
        <v>25</v>
      </c>
      <c r="C531">
        <v>67447</v>
      </c>
    </row>
    <row r="532" spans="1:3" x14ac:dyDescent="0.35">
      <c r="A532">
        <v>1946</v>
      </c>
      <c r="B532" t="s">
        <v>25</v>
      </c>
      <c r="C532">
        <v>62375</v>
      </c>
    </row>
    <row r="533" spans="1:3" x14ac:dyDescent="0.35">
      <c r="A533">
        <v>1951</v>
      </c>
      <c r="B533" t="s">
        <v>25</v>
      </c>
      <c r="C533">
        <v>60513</v>
      </c>
    </row>
    <row r="534" spans="1:3" x14ac:dyDescent="0.35">
      <c r="A534">
        <v>1956</v>
      </c>
      <c r="B534" t="s">
        <v>25</v>
      </c>
      <c r="C534">
        <v>56850</v>
      </c>
    </row>
    <row r="535" spans="1:3" x14ac:dyDescent="0.35">
      <c r="A535">
        <v>1961</v>
      </c>
      <c r="B535" t="s">
        <v>25</v>
      </c>
      <c r="C535">
        <v>53561</v>
      </c>
    </row>
    <row r="536" spans="1:3" x14ac:dyDescent="0.35">
      <c r="A536">
        <v>1966</v>
      </c>
      <c r="B536" t="s">
        <v>25</v>
      </c>
      <c r="C536">
        <v>51263</v>
      </c>
    </row>
    <row r="537" spans="1:3" x14ac:dyDescent="0.35">
      <c r="A537">
        <v>1971</v>
      </c>
      <c r="B537" t="s">
        <v>25</v>
      </c>
      <c r="C537">
        <v>50275</v>
      </c>
    </row>
    <row r="538" spans="1:3" x14ac:dyDescent="0.35">
      <c r="A538">
        <v>1979</v>
      </c>
      <c r="B538" t="s">
        <v>25</v>
      </c>
      <c r="C538">
        <v>54610</v>
      </c>
    </row>
    <row r="539" spans="1:3" x14ac:dyDescent="0.35">
      <c r="A539">
        <v>1981</v>
      </c>
      <c r="B539" t="s">
        <v>25</v>
      </c>
      <c r="C539">
        <v>55474</v>
      </c>
    </row>
    <row r="540" spans="1:3" x14ac:dyDescent="0.35">
      <c r="A540">
        <v>1986</v>
      </c>
      <c r="B540" t="s">
        <v>25</v>
      </c>
      <c r="C540">
        <v>56046</v>
      </c>
    </row>
    <row r="541" spans="1:3" x14ac:dyDescent="0.35">
      <c r="A541">
        <v>1991</v>
      </c>
      <c r="B541" t="s">
        <v>25</v>
      </c>
      <c r="C541">
        <v>54756</v>
      </c>
    </row>
    <row r="542" spans="1:3" x14ac:dyDescent="0.35">
      <c r="A542">
        <v>1996</v>
      </c>
      <c r="B542" t="s">
        <v>25</v>
      </c>
      <c r="C542">
        <v>55821</v>
      </c>
    </row>
    <row r="543" spans="1:3" x14ac:dyDescent="0.35">
      <c r="A543">
        <v>2002</v>
      </c>
      <c r="B543" t="s">
        <v>25</v>
      </c>
      <c r="C543">
        <v>58200</v>
      </c>
    </row>
    <row r="544" spans="1:3" x14ac:dyDescent="0.35">
      <c r="A544">
        <v>2006</v>
      </c>
      <c r="B544" t="s">
        <v>25</v>
      </c>
      <c r="C544">
        <v>60894</v>
      </c>
    </row>
    <row r="545" spans="1:3" x14ac:dyDescent="0.35">
      <c r="A545">
        <v>2011</v>
      </c>
      <c r="B545" t="s">
        <v>25</v>
      </c>
      <c r="C545">
        <v>65393</v>
      </c>
    </row>
    <row r="546" spans="1:3" x14ac:dyDescent="0.35">
      <c r="A546">
        <v>2016</v>
      </c>
      <c r="B546" t="s">
        <v>25</v>
      </c>
      <c r="C546">
        <v>65535</v>
      </c>
    </row>
    <row r="547" spans="1:3" x14ac:dyDescent="0.35">
      <c r="A547">
        <v>2022</v>
      </c>
      <c r="B547" t="s">
        <v>25</v>
      </c>
      <c r="C547">
        <v>70198</v>
      </c>
    </row>
    <row r="548" spans="1:3" x14ac:dyDescent="0.35">
      <c r="A548">
        <v>1841</v>
      </c>
      <c r="B548" t="s">
        <v>26</v>
      </c>
      <c r="C548">
        <v>435553</v>
      </c>
    </row>
    <row r="549" spans="1:3" x14ac:dyDescent="0.35">
      <c r="A549">
        <v>1851</v>
      </c>
      <c r="B549" t="s">
        <v>26</v>
      </c>
      <c r="C549">
        <v>331567</v>
      </c>
    </row>
    <row r="550" spans="1:3" x14ac:dyDescent="0.35">
      <c r="A550">
        <v>1861</v>
      </c>
      <c r="B550" t="s">
        <v>26</v>
      </c>
      <c r="C550">
        <v>249106</v>
      </c>
    </row>
    <row r="551" spans="1:3" x14ac:dyDescent="0.35">
      <c r="A551">
        <v>1871</v>
      </c>
      <c r="B551" t="s">
        <v>26</v>
      </c>
      <c r="C551">
        <v>216713</v>
      </c>
    </row>
    <row r="552" spans="1:3" x14ac:dyDescent="0.35">
      <c r="A552">
        <v>1881</v>
      </c>
      <c r="B552" t="s">
        <v>26</v>
      </c>
      <c r="C552">
        <v>199612</v>
      </c>
    </row>
    <row r="553" spans="1:3" x14ac:dyDescent="0.35">
      <c r="A553">
        <v>1891</v>
      </c>
      <c r="B553" t="s">
        <v>26</v>
      </c>
      <c r="C553">
        <v>173188</v>
      </c>
    </row>
    <row r="554" spans="1:3" x14ac:dyDescent="0.35">
      <c r="A554">
        <v>1901</v>
      </c>
      <c r="B554" t="s">
        <v>26</v>
      </c>
      <c r="C554">
        <v>160232</v>
      </c>
    </row>
    <row r="555" spans="1:3" x14ac:dyDescent="0.35">
      <c r="A555">
        <v>1911</v>
      </c>
      <c r="B555" t="s">
        <v>26</v>
      </c>
      <c r="C555">
        <v>152433</v>
      </c>
    </row>
    <row r="556" spans="1:3" x14ac:dyDescent="0.35">
      <c r="A556">
        <v>1926</v>
      </c>
      <c r="B556" t="s">
        <v>26</v>
      </c>
      <c r="C556">
        <v>141015</v>
      </c>
    </row>
    <row r="557" spans="1:3" x14ac:dyDescent="0.35">
      <c r="A557">
        <v>1936</v>
      </c>
      <c r="B557" t="s">
        <v>26</v>
      </c>
      <c r="C557">
        <v>137835</v>
      </c>
    </row>
    <row r="558" spans="1:3" x14ac:dyDescent="0.35">
      <c r="A558">
        <v>1946</v>
      </c>
      <c r="B558" t="s">
        <v>26</v>
      </c>
      <c r="C558">
        <v>136014</v>
      </c>
    </row>
    <row r="559" spans="1:3" x14ac:dyDescent="0.35">
      <c r="A559">
        <v>1951</v>
      </c>
      <c r="B559" t="s">
        <v>26</v>
      </c>
      <c r="C559">
        <v>133313</v>
      </c>
    </row>
    <row r="560" spans="1:3" x14ac:dyDescent="0.35">
      <c r="A560">
        <v>1956</v>
      </c>
      <c r="B560" t="s">
        <v>26</v>
      </c>
      <c r="C560">
        <v>129415</v>
      </c>
    </row>
    <row r="561" spans="1:3" x14ac:dyDescent="0.35">
      <c r="A561">
        <v>1961</v>
      </c>
      <c r="B561" t="s">
        <v>26</v>
      </c>
      <c r="C561">
        <v>123822</v>
      </c>
    </row>
    <row r="562" spans="1:3" x14ac:dyDescent="0.35">
      <c r="A562">
        <v>1966</v>
      </c>
      <c r="B562" t="s">
        <v>26</v>
      </c>
      <c r="C562">
        <v>122812</v>
      </c>
    </row>
    <row r="563" spans="1:3" x14ac:dyDescent="0.35">
      <c r="A563">
        <v>1971</v>
      </c>
      <c r="B563" t="s">
        <v>26</v>
      </c>
      <c r="C563">
        <v>123565</v>
      </c>
    </row>
    <row r="564" spans="1:3" x14ac:dyDescent="0.35">
      <c r="A564">
        <v>1979</v>
      </c>
      <c r="B564" t="s">
        <v>26</v>
      </c>
      <c r="C564">
        <v>133741</v>
      </c>
    </row>
    <row r="565" spans="1:3" x14ac:dyDescent="0.35">
      <c r="A565">
        <v>1981</v>
      </c>
      <c r="B565" t="s">
        <v>26</v>
      </c>
      <c r="C565">
        <v>135261</v>
      </c>
    </row>
    <row r="566" spans="1:3" x14ac:dyDescent="0.35">
      <c r="A566">
        <v>1986</v>
      </c>
      <c r="B566" t="s">
        <v>26</v>
      </c>
      <c r="C566">
        <v>136619</v>
      </c>
    </row>
    <row r="567" spans="1:3" x14ac:dyDescent="0.35">
      <c r="A567">
        <v>1991</v>
      </c>
      <c r="B567" t="s">
        <v>26</v>
      </c>
      <c r="C567">
        <v>132772</v>
      </c>
    </row>
    <row r="568" spans="1:3" x14ac:dyDescent="0.35">
      <c r="A568">
        <v>1996</v>
      </c>
      <c r="B568" t="s">
        <v>26</v>
      </c>
      <c r="C568">
        <v>133535</v>
      </c>
    </row>
    <row r="569" spans="1:3" x14ac:dyDescent="0.35">
      <c r="A569">
        <v>2002</v>
      </c>
      <c r="B569" t="s">
        <v>26</v>
      </c>
      <c r="C569">
        <v>140131</v>
      </c>
    </row>
    <row r="570" spans="1:3" x14ac:dyDescent="0.35">
      <c r="A570">
        <v>2006</v>
      </c>
      <c r="B570" t="s">
        <v>26</v>
      </c>
      <c r="C570">
        <v>149244</v>
      </c>
    </row>
    <row r="571" spans="1:3" x14ac:dyDescent="0.35">
      <c r="A571">
        <v>2011</v>
      </c>
      <c r="B571" t="s">
        <v>26</v>
      </c>
      <c r="C571">
        <v>158754</v>
      </c>
    </row>
    <row r="572" spans="1:3" x14ac:dyDescent="0.35">
      <c r="A572">
        <v>2016</v>
      </c>
      <c r="B572" t="s">
        <v>26</v>
      </c>
      <c r="C572">
        <v>159553</v>
      </c>
    </row>
    <row r="573" spans="1:3" x14ac:dyDescent="0.35">
      <c r="A573">
        <v>2022</v>
      </c>
      <c r="B573" t="s">
        <v>26</v>
      </c>
      <c r="C573">
        <v>167895</v>
      </c>
    </row>
    <row r="574" spans="1:3" x14ac:dyDescent="0.35">
      <c r="A574">
        <v>1841</v>
      </c>
      <c r="B574" t="s">
        <v>27</v>
      </c>
      <c r="C574">
        <v>196187</v>
      </c>
    </row>
    <row r="575" spans="1:3" x14ac:dyDescent="0.35">
      <c r="A575">
        <v>1851</v>
      </c>
      <c r="B575" t="s">
        <v>27</v>
      </c>
      <c r="C575">
        <v>164035</v>
      </c>
    </row>
    <row r="576" spans="1:3" x14ac:dyDescent="0.35">
      <c r="A576">
        <v>1861</v>
      </c>
      <c r="B576" t="s">
        <v>27</v>
      </c>
      <c r="C576">
        <v>134252</v>
      </c>
    </row>
    <row r="577" spans="1:3" x14ac:dyDescent="0.35">
      <c r="A577">
        <v>1871</v>
      </c>
      <c r="B577" t="s">
        <v>27</v>
      </c>
      <c r="C577">
        <v>123310</v>
      </c>
    </row>
    <row r="578" spans="1:3" x14ac:dyDescent="0.35">
      <c r="A578">
        <v>1881</v>
      </c>
      <c r="B578" t="s">
        <v>27</v>
      </c>
      <c r="C578">
        <v>112768</v>
      </c>
    </row>
    <row r="579" spans="1:3" x14ac:dyDescent="0.35">
      <c r="A579">
        <v>1891</v>
      </c>
      <c r="B579" t="s">
        <v>27</v>
      </c>
      <c r="C579">
        <v>98251</v>
      </c>
    </row>
    <row r="580" spans="1:3" x14ac:dyDescent="0.35">
      <c r="A580">
        <v>1901</v>
      </c>
      <c r="B580" t="s">
        <v>27</v>
      </c>
      <c r="C580">
        <v>87187</v>
      </c>
    </row>
    <row r="581" spans="1:3" x14ac:dyDescent="0.35">
      <c r="A581">
        <v>1911</v>
      </c>
      <c r="B581" t="s">
        <v>27</v>
      </c>
      <c r="C581">
        <v>83966</v>
      </c>
    </row>
    <row r="582" spans="1:3" x14ac:dyDescent="0.35">
      <c r="A582">
        <v>1926</v>
      </c>
      <c r="B582" t="s">
        <v>27</v>
      </c>
      <c r="C582">
        <v>78562</v>
      </c>
    </row>
    <row r="583" spans="1:3" x14ac:dyDescent="0.35">
      <c r="A583">
        <v>1936</v>
      </c>
      <c r="B583" t="s">
        <v>27</v>
      </c>
      <c r="C583">
        <v>77614</v>
      </c>
    </row>
    <row r="584" spans="1:3" x14ac:dyDescent="0.35">
      <c r="A584">
        <v>1946</v>
      </c>
      <c r="B584" t="s">
        <v>27</v>
      </c>
      <c r="C584">
        <v>76108</v>
      </c>
    </row>
    <row r="585" spans="1:3" x14ac:dyDescent="0.35">
      <c r="A585">
        <v>1951</v>
      </c>
      <c r="B585" t="s">
        <v>27</v>
      </c>
      <c r="C585">
        <v>75061</v>
      </c>
    </row>
    <row r="586" spans="1:3" x14ac:dyDescent="0.35">
      <c r="A586">
        <v>1956</v>
      </c>
      <c r="B586" t="s">
        <v>27</v>
      </c>
      <c r="C586">
        <v>74031</v>
      </c>
    </row>
    <row r="587" spans="1:3" x14ac:dyDescent="0.35">
      <c r="A587">
        <v>1961</v>
      </c>
      <c r="B587" t="s">
        <v>27</v>
      </c>
      <c r="C587">
        <v>71439</v>
      </c>
    </row>
    <row r="588" spans="1:3" x14ac:dyDescent="0.35">
      <c r="A588">
        <v>1966</v>
      </c>
      <c r="B588" t="s">
        <v>27</v>
      </c>
      <c r="C588">
        <v>73080</v>
      </c>
    </row>
    <row r="589" spans="1:3" x14ac:dyDescent="0.35">
      <c r="A589">
        <v>1971</v>
      </c>
      <c r="B589" t="s">
        <v>27</v>
      </c>
      <c r="C589">
        <v>77315</v>
      </c>
    </row>
    <row r="590" spans="1:3" x14ac:dyDescent="0.35">
      <c r="A590">
        <v>1979</v>
      </c>
      <c r="B590" t="s">
        <v>27</v>
      </c>
      <c r="C590">
        <v>87278</v>
      </c>
    </row>
    <row r="591" spans="1:3" x14ac:dyDescent="0.35">
      <c r="A591">
        <v>1981</v>
      </c>
      <c r="B591" t="s">
        <v>27</v>
      </c>
      <c r="C591">
        <v>88591</v>
      </c>
    </row>
    <row r="592" spans="1:3" x14ac:dyDescent="0.35">
      <c r="A592">
        <v>1986</v>
      </c>
      <c r="B592" t="s">
        <v>27</v>
      </c>
      <c r="C592">
        <v>91151</v>
      </c>
    </row>
    <row r="593" spans="1:3" x14ac:dyDescent="0.35">
      <c r="A593">
        <v>1991</v>
      </c>
      <c r="B593" t="s">
        <v>27</v>
      </c>
      <c r="C593">
        <v>91624</v>
      </c>
    </row>
    <row r="594" spans="1:3" x14ac:dyDescent="0.35">
      <c r="A594">
        <v>1996</v>
      </c>
      <c r="B594" t="s">
        <v>27</v>
      </c>
      <c r="C594">
        <v>94680</v>
      </c>
    </row>
    <row r="595" spans="1:3" x14ac:dyDescent="0.35">
      <c r="A595">
        <v>2002</v>
      </c>
      <c r="B595" t="s">
        <v>27</v>
      </c>
      <c r="C595">
        <v>101546</v>
      </c>
    </row>
    <row r="596" spans="1:3" x14ac:dyDescent="0.35">
      <c r="A596">
        <v>2006</v>
      </c>
      <c r="B596" t="s">
        <v>27</v>
      </c>
      <c r="C596">
        <v>107961</v>
      </c>
    </row>
    <row r="597" spans="1:3" x14ac:dyDescent="0.35">
      <c r="A597">
        <v>2011</v>
      </c>
      <c r="B597" t="s">
        <v>27</v>
      </c>
      <c r="C597">
        <v>113795</v>
      </c>
    </row>
    <row r="598" spans="1:3" x14ac:dyDescent="0.35">
      <c r="A598">
        <v>2016</v>
      </c>
      <c r="B598" t="s">
        <v>27</v>
      </c>
      <c r="C598">
        <v>116176</v>
      </c>
    </row>
    <row r="599" spans="1:3" x14ac:dyDescent="0.35">
      <c r="A599">
        <v>2022</v>
      </c>
      <c r="B599" t="s">
        <v>27</v>
      </c>
      <c r="C599">
        <v>127363</v>
      </c>
    </row>
    <row r="600" spans="1:3" x14ac:dyDescent="0.35">
      <c r="A600">
        <v>1841</v>
      </c>
      <c r="B600" t="s">
        <v>28</v>
      </c>
      <c r="C600">
        <v>141300</v>
      </c>
    </row>
    <row r="601" spans="1:3" x14ac:dyDescent="0.35">
      <c r="A601">
        <v>1851</v>
      </c>
      <c r="B601" t="s">
        <v>28</v>
      </c>
      <c r="C601">
        <v>111407</v>
      </c>
    </row>
    <row r="602" spans="1:3" x14ac:dyDescent="0.35">
      <c r="A602">
        <v>1861</v>
      </c>
      <c r="B602" t="s">
        <v>28</v>
      </c>
      <c r="C602">
        <v>90879</v>
      </c>
    </row>
    <row r="603" spans="1:3" x14ac:dyDescent="0.35">
      <c r="A603">
        <v>1871</v>
      </c>
      <c r="B603" t="s">
        <v>28</v>
      </c>
      <c r="C603">
        <v>78432</v>
      </c>
    </row>
    <row r="604" spans="1:3" x14ac:dyDescent="0.35">
      <c r="A604">
        <v>1881</v>
      </c>
      <c r="B604" t="s">
        <v>28</v>
      </c>
      <c r="C604">
        <v>71798</v>
      </c>
    </row>
    <row r="605" spans="1:3" x14ac:dyDescent="0.35">
      <c r="A605">
        <v>1891</v>
      </c>
      <c r="B605" t="s">
        <v>28</v>
      </c>
      <c r="C605">
        <v>65109</v>
      </c>
    </row>
    <row r="606" spans="1:3" x14ac:dyDescent="0.35">
      <c r="A606">
        <v>1901</v>
      </c>
      <c r="B606" t="s">
        <v>28</v>
      </c>
      <c r="C606">
        <v>61629</v>
      </c>
    </row>
    <row r="607" spans="1:3" x14ac:dyDescent="0.35">
      <c r="A607">
        <v>1911</v>
      </c>
      <c r="B607" t="s">
        <v>28</v>
      </c>
      <c r="C607">
        <v>59986</v>
      </c>
    </row>
    <row r="608" spans="1:3" x14ac:dyDescent="0.35">
      <c r="A608">
        <v>1926</v>
      </c>
      <c r="B608" t="s">
        <v>28</v>
      </c>
      <c r="C608">
        <v>56818</v>
      </c>
    </row>
    <row r="609" spans="1:3" x14ac:dyDescent="0.35">
      <c r="A609">
        <v>1936</v>
      </c>
      <c r="B609" t="s">
        <v>28</v>
      </c>
      <c r="C609">
        <v>54706</v>
      </c>
    </row>
    <row r="610" spans="1:3" x14ac:dyDescent="0.35">
      <c r="A610">
        <v>1946</v>
      </c>
      <c r="B610" t="s">
        <v>28</v>
      </c>
      <c r="C610">
        <v>54949</v>
      </c>
    </row>
    <row r="611" spans="1:3" x14ac:dyDescent="0.35">
      <c r="A611">
        <v>1951</v>
      </c>
      <c r="B611" t="s">
        <v>28</v>
      </c>
      <c r="C611">
        <v>54463</v>
      </c>
    </row>
    <row r="612" spans="1:3" x14ac:dyDescent="0.35">
      <c r="A612">
        <v>1956</v>
      </c>
      <c r="B612" t="s">
        <v>28</v>
      </c>
      <c r="C612">
        <v>54122</v>
      </c>
    </row>
    <row r="613" spans="1:3" x14ac:dyDescent="0.35">
      <c r="A613">
        <v>1961</v>
      </c>
      <c r="B613" t="s">
        <v>28</v>
      </c>
      <c r="C613">
        <v>52861</v>
      </c>
    </row>
    <row r="614" spans="1:3" x14ac:dyDescent="0.35">
      <c r="A614">
        <v>1966</v>
      </c>
      <c r="B614" t="s">
        <v>28</v>
      </c>
      <c r="C614">
        <v>52900</v>
      </c>
    </row>
    <row r="615" spans="1:3" x14ac:dyDescent="0.35">
      <c r="A615">
        <v>1971</v>
      </c>
      <c r="B615" t="s">
        <v>28</v>
      </c>
      <c r="C615">
        <v>53570</v>
      </c>
    </row>
    <row r="616" spans="1:3" x14ac:dyDescent="0.35">
      <c r="A616">
        <v>1979</v>
      </c>
      <c r="B616" t="s">
        <v>28</v>
      </c>
      <c r="C616">
        <v>59885</v>
      </c>
    </row>
    <row r="617" spans="1:3" x14ac:dyDescent="0.35">
      <c r="A617">
        <v>1981</v>
      </c>
      <c r="B617" t="s">
        <v>28</v>
      </c>
      <c r="C617">
        <v>61523</v>
      </c>
    </row>
    <row r="618" spans="1:3" x14ac:dyDescent="0.35">
      <c r="A618">
        <v>1986</v>
      </c>
      <c r="B618" t="s">
        <v>28</v>
      </c>
      <c r="C618">
        <v>63379</v>
      </c>
    </row>
    <row r="619" spans="1:3" x14ac:dyDescent="0.35">
      <c r="A619">
        <v>1991</v>
      </c>
      <c r="B619" t="s">
        <v>28</v>
      </c>
      <c r="C619">
        <v>61880</v>
      </c>
    </row>
    <row r="620" spans="1:3" x14ac:dyDescent="0.35">
      <c r="A620">
        <v>1996</v>
      </c>
      <c r="B620" t="s">
        <v>28</v>
      </c>
      <c r="C620">
        <v>63314</v>
      </c>
    </row>
    <row r="621" spans="1:3" x14ac:dyDescent="0.35">
      <c r="A621">
        <v>2002</v>
      </c>
      <c r="B621" t="s">
        <v>28</v>
      </c>
      <c r="C621">
        <v>71858</v>
      </c>
    </row>
    <row r="622" spans="1:3" x14ac:dyDescent="0.35">
      <c r="A622">
        <v>2006</v>
      </c>
      <c r="B622" t="s">
        <v>28</v>
      </c>
      <c r="C622">
        <v>79346</v>
      </c>
    </row>
    <row r="623" spans="1:3" x14ac:dyDescent="0.35">
      <c r="A623">
        <v>2011</v>
      </c>
      <c r="B623" t="s">
        <v>28</v>
      </c>
      <c r="C623">
        <v>86164</v>
      </c>
    </row>
    <row r="624" spans="1:3" x14ac:dyDescent="0.35">
      <c r="A624">
        <v>2016</v>
      </c>
      <c r="B624" t="s">
        <v>28</v>
      </c>
      <c r="C624">
        <v>88770</v>
      </c>
    </row>
    <row r="625" spans="1:3" x14ac:dyDescent="0.35">
      <c r="A625">
        <v>2022</v>
      </c>
      <c r="B625" t="s">
        <v>28</v>
      </c>
      <c r="C625">
        <v>96221</v>
      </c>
    </row>
    <row r="626" spans="1:3" x14ac:dyDescent="0.35">
      <c r="A626">
        <v>1841</v>
      </c>
      <c r="B626" t="s">
        <v>29</v>
      </c>
      <c r="C626">
        <v>202033</v>
      </c>
    </row>
    <row r="627" spans="1:3" x14ac:dyDescent="0.35">
      <c r="A627">
        <v>1851</v>
      </c>
      <c r="B627" t="s">
        <v>29</v>
      </c>
      <c r="C627">
        <v>180158</v>
      </c>
    </row>
    <row r="628" spans="1:3" x14ac:dyDescent="0.35">
      <c r="A628">
        <v>1861</v>
      </c>
      <c r="B628" t="s">
        <v>29</v>
      </c>
      <c r="C628">
        <v>143954</v>
      </c>
    </row>
    <row r="629" spans="1:3" x14ac:dyDescent="0.35">
      <c r="A629">
        <v>1871</v>
      </c>
      <c r="B629" t="s">
        <v>29</v>
      </c>
      <c r="C629">
        <v>132666</v>
      </c>
    </row>
    <row r="630" spans="1:3" x14ac:dyDescent="0.35">
      <c r="A630">
        <v>1881</v>
      </c>
      <c r="B630" t="s">
        <v>29</v>
      </c>
      <c r="C630">
        <v>123854</v>
      </c>
    </row>
    <row r="631" spans="1:3" x14ac:dyDescent="0.35">
      <c r="A631">
        <v>1891</v>
      </c>
      <c r="B631" t="s">
        <v>29</v>
      </c>
      <c r="C631">
        <v>111778</v>
      </c>
    </row>
    <row r="632" spans="1:3" x14ac:dyDescent="0.35">
      <c r="A632">
        <v>1901</v>
      </c>
      <c r="B632" t="s">
        <v>29</v>
      </c>
      <c r="C632">
        <v>104104</v>
      </c>
    </row>
    <row r="633" spans="1:3" x14ac:dyDescent="0.35">
      <c r="A633">
        <v>1911</v>
      </c>
      <c r="B633" t="s">
        <v>29</v>
      </c>
      <c r="C633">
        <v>102273</v>
      </c>
    </row>
    <row r="634" spans="1:3" x14ac:dyDescent="0.35">
      <c r="A634">
        <v>1926</v>
      </c>
      <c r="B634" t="s">
        <v>29</v>
      </c>
      <c r="C634">
        <v>95848</v>
      </c>
    </row>
    <row r="635" spans="1:3" x14ac:dyDescent="0.35">
      <c r="A635">
        <v>1936</v>
      </c>
      <c r="B635" t="s">
        <v>29</v>
      </c>
      <c r="C635">
        <v>94245</v>
      </c>
    </row>
    <row r="636" spans="1:3" x14ac:dyDescent="0.35">
      <c r="A636">
        <v>1946</v>
      </c>
      <c r="B636" t="s">
        <v>29</v>
      </c>
      <c r="C636">
        <v>91855</v>
      </c>
    </row>
    <row r="637" spans="1:3" x14ac:dyDescent="0.35">
      <c r="A637">
        <v>1951</v>
      </c>
      <c r="B637" t="s">
        <v>29</v>
      </c>
      <c r="C637">
        <v>90032</v>
      </c>
    </row>
    <row r="638" spans="1:3" x14ac:dyDescent="0.35">
      <c r="A638">
        <v>1956</v>
      </c>
      <c r="B638" t="s">
        <v>29</v>
      </c>
      <c r="C638">
        <v>87259</v>
      </c>
    </row>
    <row r="639" spans="1:3" x14ac:dyDescent="0.35">
      <c r="A639">
        <v>1961</v>
      </c>
      <c r="B639" t="s">
        <v>29</v>
      </c>
      <c r="C639">
        <v>83308</v>
      </c>
    </row>
    <row r="640" spans="1:3" x14ac:dyDescent="0.35">
      <c r="A640">
        <v>1966</v>
      </c>
      <c r="B640" t="s">
        <v>29</v>
      </c>
      <c r="C640">
        <v>83437</v>
      </c>
    </row>
    <row r="641" spans="1:3" x14ac:dyDescent="0.35">
      <c r="A641">
        <v>1971</v>
      </c>
      <c r="B641" t="s">
        <v>29</v>
      </c>
      <c r="C641">
        <v>86351</v>
      </c>
    </row>
    <row r="642" spans="1:3" x14ac:dyDescent="0.35">
      <c r="A642">
        <v>1979</v>
      </c>
      <c r="B642" t="s">
        <v>29</v>
      </c>
      <c r="C642">
        <v>96421</v>
      </c>
    </row>
    <row r="643" spans="1:3" x14ac:dyDescent="0.35">
      <c r="A643">
        <v>1981</v>
      </c>
      <c r="B643" t="s">
        <v>29</v>
      </c>
      <c r="C643">
        <v>99081</v>
      </c>
    </row>
    <row r="644" spans="1:3" x14ac:dyDescent="0.35">
      <c r="A644">
        <v>1986</v>
      </c>
      <c r="B644" t="s">
        <v>29</v>
      </c>
      <c r="C644">
        <v>102552</v>
      </c>
    </row>
    <row r="645" spans="1:3" x14ac:dyDescent="0.35">
      <c r="A645">
        <v>1991</v>
      </c>
      <c r="B645" t="s">
        <v>29</v>
      </c>
      <c r="C645">
        <v>102069</v>
      </c>
    </row>
    <row r="646" spans="1:3" x14ac:dyDescent="0.35">
      <c r="A646">
        <v>1996</v>
      </c>
      <c r="B646" t="s">
        <v>29</v>
      </c>
      <c r="C646">
        <v>104371</v>
      </c>
    </row>
    <row r="647" spans="1:3" x14ac:dyDescent="0.35">
      <c r="A647">
        <v>2002</v>
      </c>
      <c r="B647" t="s">
        <v>29</v>
      </c>
      <c r="C647">
        <v>116596</v>
      </c>
    </row>
    <row r="648" spans="1:3" x14ac:dyDescent="0.35">
      <c r="A648">
        <v>2006</v>
      </c>
      <c r="B648" t="s">
        <v>29</v>
      </c>
      <c r="C648">
        <v>131749</v>
      </c>
    </row>
    <row r="649" spans="1:3" x14ac:dyDescent="0.35">
      <c r="A649">
        <v>2011</v>
      </c>
      <c r="B649" t="s">
        <v>29</v>
      </c>
      <c r="C649">
        <v>145320</v>
      </c>
    </row>
    <row r="650" spans="1:3" x14ac:dyDescent="0.35">
      <c r="A650">
        <v>2016</v>
      </c>
      <c r="B650" t="s">
        <v>29</v>
      </c>
      <c r="C650">
        <v>149722</v>
      </c>
    </row>
    <row r="651" spans="1:3" x14ac:dyDescent="0.35">
      <c r="A651">
        <v>2022</v>
      </c>
      <c r="B651" t="s">
        <v>29</v>
      </c>
      <c r="C651">
        <v>163919</v>
      </c>
    </row>
    <row r="652" spans="1:3" x14ac:dyDescent="0.35">
      <c r="A652">
        <v>1841</v>
      </c>
      <c r="B652" t="s">
        <v>30</v>
      </c>
      <c r="C652">
        <v>126143</v>
      </c>
    </row>
    <row r="653" spans="1:3" x14ac:dyDescent="0.35">
      <c r="A653">
        <v>1851</v>
      </c>
      <c r="B653" t="s">
        <v>30</v>
      </c>
      <c r="C653">
        <v>98979</v>
      </c>
    </row>
    <row r="654" spans="1:3" x14ac:dyDescent="0.35">
      <c r="A654">
        <v>1861</v>
      </c>
      <c r="B654" t="s">
        <v>30</v>
      </c>
      <c r="C654">
        <v>86479</v>
      </c>
    </row>
    <row r="655" spans="1:3" x14ac:dyDescent="0.35">
      <c r="A655">
        <v>1871</v>
      </c>
      <c r="B655" t="s">
        <v>30</v>
      </c>
      <c r="C655">
        <v>78697</v>
      </c>
    </row>
    <row r="656" spans="1:3" x14ac:dyDescent="0.35">
      <c r="A656">
        <v>1881</v>
      </c>
      <c r="B656" t="s">
        <v>30</v>
      </c>
      <c r="C656">
        <v>70386</v>
      </c>
    </row>
    <row r="657" spans="1:3" x14ac:dyDescent="0.35">
      <c r="A657">
        <v>1891</v>
      </c>
      <c r="B657" t="s">
        <v>30</v>
      </c>
      <c r="C657">
        <v>62136</v>
      </c>
    </row>
    <row r="658" spans="1:3" x14ac:dyDescent="0.35">
      <c r="A658">
        <v>1901</v>
      </c>
      <c r="B658" t="s">
        <v>30</v>
      </c>
      <c r="C658">
        <v>60824</v>
      </c>
    </row>
    <row r="659" spans="1:3" x14ac:dyDescent="0.35">
      <c r="A659">
        <v>1911</v>
      </c>
      <c r="B659" t="s">
        <v>30</v>
      </c>
      <c r="C659">
        <v>60711</v>
      </c>
    </row>
    <row r="660" spans="1:3" x14ac:dyDescent="0.35">
      <c r="A660">
        <v>1926</v>
      </c>
      <c r="B660" t="s">
        <v>30</v>
      </c>
      <c r="C660">
        <v>57591</v>
      </c>
    </row>
    <row r="661" spans="1:3" x14ac:dyDescent="0.35">
      <c r="A661">
        <v>1936</v>
      </c>
      <c r="B661" t="s">
        <v>30</v>
      </c>
      <c r="C661">
        <v>58569</v>
      </c>
    </row>
    <row r="662" spans="1:3" x14ac:dyDescent="0.35">
      <c r="A662">
        <v>1946</v>
      </c>
      <c r="B662" t="s">
        <v>30</v>
      </c>
      <c r="C662">
        <v>60451</v>
      </c>
    </row>
    <row r="663" spans="1:3" x14ac:dyDescent="0.35">
      <c r="A663">
        <v>1951</v>
      </c>
      <c r="B663" t="s">
        <v>30</v>
      </c>
      <c r="C663">
        <v>62590</v>
      </c>
    </row>
    <row r="664" spans="1:3" x14ac:dyDescent="0.35">
      <c r="A664">
        <v>1956</v>
      </c>
      <c r="B664" t="s">
        <v>30</v>
      </c>
      <c r="C664">
        <v>59906</v>
      </c>
    </row>
    <row r="665" spans="1:3" x14ac:dyDescent="0.35">
      <c r="A665">
        <v>1961</v>
      </c>
      <c r="B665" t="s">
        <v>30</v>
      </c>
      <c r="C665">
        <v>58473</v>
      </c>
    </row>
    <row r="666" spans="1:3" x14ac:dyDescent="0.35">
      <c r="A666">
        <v>1966</v>
      </c>
      <c r="B666" t="s">
        <v>30</v>
      </c>
      <c r="C666">
        <v>60428</v>
      </c>
    </row>
    <row r="667" spans="1:3" x14ac:dyDescent="0.35">
      <c r="A667">
        <v>1971</v>
      </c>
      <c r="B667" t="s">
        <v>30</v>
      </c>
      <c r="C667">
        <v>66295</v>
      </c>
    </row>
    <row r="668" spans="1:3" x14ac:dyDescent="0.35">
      <c r="A668">
        <v>1979</v>
      </c>
      <c r="B668" t="s">
        <v>30</v>
      </c>
      <c r="C668">
        <v>83950</v>
      </c>
    </row>
    <row r="669" spans="1:3" x14ac:dyDescent="0.35">
      <c r="A669">
        <v>1981</v>
      </c>
      <c r="B669" t="s">
        <v>30</v>
      </c>
      <c r="C669">
        <v>87449</v>
      </c>
    </row>
    <row r="670" spans="1:3" x14ac:dyDescent="0.35">
      <c r="A670">
        <v>1986</v>
      </c>
      <c r="B670" t="s">
        <v>30</v>
      </c>
      <c r="C670">
        <v>94542</v>
      </c>
    </row>
    <row r="671" spans="1:3" x14ac:dyDescent="0.35">
      <c r="A671">
        <v>1991</v>
      </c>
      <c r="B671" t="s">
        <v>30</v>
      </c>
      <c r="C671">
        <v>97265</v>
      </c>
    </row>
    <row r="672" spans="1:3" x14ac:dyDescent="0.35">
      <c r="A672">
        <v>1996</v>
      </c>
      <c r="B672" t="s">
        <v>30</v>
      </c>
      <c r="C672">
        <v>102683</v>
      </c>
    </row>
    <row r="673" spans="1:3" x14ac:dyDescent="0.35">
      <c r="A673">
        <v>2002</v>
      </c>
      <c r="B673" t="s">
        <v>30</v>
      </c>
      <c r="C673">
        <v>114676</v>
      </c>
    </row>
    <row r="674" spans="1:3" x14ac:dyDescent="0.35">
      <c r="A674">
        <v>2006</v>
      </c>
      <c r="B674" t="s">
        <v>30</v>
      </c>
      <c r="C674">
        <v>126194</v>
      </c>
    </row>
    <row r="675" spans="1:3" x14ac:dyDescent="0.35">
      <c r="A675">
        <v>2011</v>
      </c>
      <c r="B675" t="s">
        <v>30</v>
      </c>
      <c r="C675">
        <v>136640</v>
      </c>
    </row>
    <row r="676" spans="1:3" x14ac:dyDescent="0.35">
      <c r="A676">
        <v>2016</v>
      </c>
      <c r="B676" t="s">
        <v>30</v>
      </c>
      <c r="C676">
        <v>142425</v>
      </c>
    </row>
    <row r="677" spans="1:3" x14ac:dyDescent="0.35">
      <c r="A677">
        <v>2022</v>
      </c>
      <c r="B677" t="s">
        <v>30</v>
      </c>
      <c r="C677">
        <v>155851</v>
      </c>
    </row>
  </sheetData>
  <hyperlinks>
    <hyperlink ref="E2" r:id="rId1" xr:uid="{69AF3945-21FF-4672-BC5F-D0CAFF8A37C9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7"/>
  <sheetViews>
    <sheetView workbookViewId="0">
      <selection activeCell="I34" sqref="I34"/>
    </sheetView>
  </sheetViews>
  <sheetFormatPr defaultRowHeight="14.5" x14ac:dyDescent="0.35"/>
  <cols>
    <col min="13" max="13" width="12.08984375" customWidth="1"/>
    <col min="16" max="16" width="15.90625" customWidth="1"/>
    <col min="17" max="17" width="22" customWidth="1"/>
    <col min="18" max="18" width="30.81640625" bestFit="1" customWidth="1"/>
    <col min="19" max="19" width="12.6328125" customWidth="1"/>
  </cols>
  <sheetData>
    <row r="1" spans="1:13" ht="29.4" customHeight="1" x14ac:dyDescent="0.35">
      <c r="M1" s="2" t="s">
        <v>4</v>
      </c>
    </row>
    <row r="2" spans="1:13" x14ac:dyDescent="0.35">
      <c r="A2">
        <v>1841</v>
      </c>
      <c r="B2" t="s">
        <v>0</v>
      </c>
      <c r="C2">
        <v>854118</v>
      </c>
      <c r="E2">
        <v>1841</v>
      </c>
      <c r="F2" t="s">
        <v>1</v>
      </c>
      <c r="G2">
        <v>372773</v>
      </c>
      <c r="I2">
        <v>1841</v>
      </c>
      <c r="J2" t="s">
        <v>2</v>
      </c>
      <c r="K2">
        <v>440198</v>
      </c>
      <c r="M2" s="1">
        <f>SUM('Descriptive Statistics'!C2,'Descriptive Statistics'!G2,'Descriptive Statistics'!K2)</f>
        <v>1667089</v>
      </c>
    </row>
    <row r="3" spans="1:13" x14ac:dyDescent="0.35">
      <c r="A3">
        <v>1851</v>
      </c>
      <c r="B3" t="s">
        <v>0</v>
      </c>
      <c r="C3">
        <v>649308</v>
      </c>
      <c r="E3">
        <v>1851</v>
      </c>
      <c r="F3" t="s">
        <v>1</v>
      </c>
      <c r="G3">
        <v>405147</v>
      </c>
      <c r="I3">
        <v>1851</v>
      </c>
      <c r="J3" t="s">
        <v>2</v>
      </c>
      <c r="K3">
        <v>321684</v>
      </c>
      <c r="M3" s="1">
        <f>SUM('Descriptive Statistics'!C3,'Descriptive Statistics'!G3,'Descriptive Statistics'!K3)</f>
        <v>1376139</v>
      </c>
    </row>
    <row r="4" spans="1:13" x14ac:dyDescent="0.35">
      <c r="A4">
        <v>1861</v>
      </c>
      <c r="B4" t="s">
        <v>0</v>
      </c>
      <c r="C4">
        <v>544818</v>
      </c>
      <c r="E4">
        <v>1861</v>
      </c>
      <c r="F4" t="s">
        <v>1</v>
      </c>
      <c r="G4">
        <v>410252</v>
      </c>
      <c r="I4">
        <v>1861</v>
      </c>
      <c r="J4" t="s">
        <v>2</v>
      </c>
      <c r="K4">
        <v>271478</v>
      </c>
      <c r="M4" s="1">
        <f>SUM('Descriptive Statistics'!C4,'Descriptive Statistics'!G4,'Descriptive Statistics'!K4)</f>
        <v>1226548</v>
      </c>
    </row>
    <row r="5" spans="1:13" x14ac:dyDescent="0.35">
      <c r="A5">
        <v>1871</v>
      </c>
      <c r="B5" t="s">
        <v>0</v>
      </c>
      <c r="C5">
        <v>517076</v>
      </c>
      <c r="E5">
        <v>1871</v>
      </c>
      <c r="F5" t="s">
        <v>1</v>
      </c>
      <c r="G5">
        <v>405262</v>
      </c>
      <c r="I5">
        <v>1871</v>
      </c>
      <c r="J5" t="s">
        <v>2</v>
      </c>
      <c r="K5">
        <v>248458</v>
      </c>
      <c r="M5" s="1">
        <f>SUM('Descriptive Statistics'!C5,'Descriptive Statistics'!G5,'Descriptive Statistics'!K5)</f>
        <v>1170796</v>
      </c>
    </row>
    <row r="6" spans="1:13" x14ac:dyDescent="0.35">
      <c r="A6">
        <v>1881</v>
      </c>
      <c r="B6" t="s">
        <v>0</v>
      </c>
      <c r="C6">
        <v>495607</v>
      </c>
      <c r="E6">
        <v>1881</v>
      </c>
      <c r="F6" t="s">
        <v>1</v>
      </c>
      <c r="G6">
        <v>418910</v>
      </c>
      <c r="I6">
        <v>1881</v>
      </c>
      <c r="J6" t="s">
        <v>2</v>
      </c>
      <c r="K6">
        <v>242005</v>
      </c>
      <c r="M6" s="1">
        <f>SUM('Descriptive Statistics'!C6,'Descriptive Statistics'!G6,'Descriptive Statistics'!K6)</f>
        <v>1156522</v>
      </c>
    </row>
    <row r="7" spans="1:13" x14ac:dyDescent="0.35">
      <c r="A7">
        <v>1891</v>
      </c>
      <c r="B7" t="s">
        <v>0</v>
      </c>
      <c r="C7">
        <v>438432</v>
      </c>
      <c r="E7">
        <v>1891</v>
      </c>
      <c r="F7" t="s">
        <v>1</v>
      </c>
      <c r="G7">
        <v>419216</v>
      </c>
      <c r="I7">
        <v>1891</v>
      </c>
      <c r="J7" t="s">
        <v>2</v>
      </c>
      <c r="K7">
        <v>214712</v>
      </c>
      <c r="M7" s="1">
        <f>SUM('Descriptive Statistics'!C7,'Descriptive Statistics'!G7,'Descriptive Statistics'!K7)</f>
        <v>1072360</v>
      </c>
    </row>
    <row r="8" spans="1:13" x14ac:dyDescent="0.35">
      <c r="A8">
        <v>1901</v>
      </c>
      <c r="B8" t="s">
        <v>0</v>
      </c>
      <c r="C8">
        <v>404611</v>
      </c>
      <c r="E8">
        <v>1901</v>
      </c>
      <c r="F8" t="s">
        <v>1</v>
      </c>
      <c r="G8">
        <v>448206</v>
      </c>
      <c r="I8">
        <v>1901</v>
      </c>
      <c r="J8" t="s">
        <v>2</v>
      </c>
      <c r="K8">
        <v>192549</v>
      </c>
      <c r="M8" s="1">
        <f>SUM('Descriptive Statistics'!C8,'Descriptive Statistics'!G8,'Descriptive Statistics'!K8)</f>
        <v>1045366</v>
      </c>
    </row>
    <row r="9" spans="1:13" x14ac:dyDescent="0.35">
      <c r="A9">
        <v>1911</v>
      </c>
      <c r="B9" t="s">
        <v>0</v>
      </c>
      <c r="C9">
        <v>392104</v>
      </c>
      <c r="E9">
        <v>1911</v>
      </c>
      <c r="F9" t="s">
        <v>1</v>
      </c>
      <c r="G9">
        <v>477196</v>
      </c>
      <c r="I9">
        <v>1911</v>
      </c>
      <c r="J9" t="s">
        <v>2</v>
      </c>
      <c r="K9">
        <v>182224</v>
      </c>
      <c r="M9" s="1">
        <f>SUM('Descriptive Statistics'!C9,'Descriptive Statistics'!G9,'Descriptive Statistics'!K9)</f>
        <v>1051524</v>
      </c>
    </row>
    <row r="10" spans="1:13" x14ac:dyDescent="0.35">
      <c r="A10">
        <v>1926</v>
      </c>
      <c r="B10" t="s">
        <v>0</v>
      </c>
      <c r="C10">
        <v>365747</v>
      </c>
      <c r="E10">
        <v>1926</v>
      </c>
      <c r="F10" t="s">
        <v>1</v>
      </c>
      <c r="G10">
        <v>505654</v>
      </c>
      <c r="I10">
        <v>1926</v>
      </c>
      <c r="J10" t="s">
        <v>2</v>
      </c>
      <c r="K10">
        <v>169366</v>
      </c>
      <c r="M10" s="1">
        <f>SUM('Descriptive Statistics'!C10,'Descriptive Statistics'!G10,'Descriptive Statistics'!K10)</f>
        <v>1040767</v>
      </c>
    </row>
    <row r="11" spans="1:13" x14ac:dyDescent="0.35">
      <c r="A11">
        <v>1936</v>
      </c>
      <c r="B11" t="s">
        <v>0</v>
      </c>
      <c r="C11">
        <v>355957</v>
      </c>
      <c r="E11">
        <v>1936</v>
      </c>
      <c r="F11" t="s">
        <v>1</v>
      </c>
      <c r="G11">
        <v>586925</v>
      </c>
      <c r="I11">
        <v>1936</v>
      </c>
      <c r="J11" t="s">
        <v>2</v>
      </c>
      <c r="K11">
        <v>168198</v>
      </c>
      <c r="M11" s="1">
        <f>SUM('Descriptive Statistics'!C11,'Descriptive Statistics'!G11,'Descriptive Statistics'!K11)</f>
        <v>1111080</v>
      </c>
    </row>
    <row r="12" spans="1:13" x14ac:dyDescent="0.35">
      <c r="A12">
        <v>1946</v>
      </c>
      <c r="B12" t="s">
        <v>0</v>
      </c>
      <c r="C12">
        <v>343668</v>
      </c>
      <c r="E12">
        <v>1946</v>
      </c>
      <c r="F12" t="s">
        <v>1</v>
      </c>
      <c r="G12">
        <v>636193</v>
      </c>
      <c r="I12">
        <v>1946</v>
      </c>
      <c r="J12" t="s">
        <v>2</v>
      </c>
      <c r="K12">
        <v>165201</v>
      </c>
      <c r="M12" s="1">
        <f>SUM('Descriptive Statistics'!C12,'Descriptive Statistics'!G12,'Descriptive Statistics'!K12)</f>
        <v>1145062</v>
      </c>
    </row>
    <row r="13" spans="1:13" x14ac:dyDescent="0.35">
      <c r="A13">
        <v>1951</v>
      </c>
      <c r="B13" t="s">
        <v>0</v>
      </c>
      <c r="C13">
        <v>341284</v>
      </c>
      <c r="E13">
        <v>1951</v>
      </c>
      <c r="F13" t="s">
        <v>1</v>
      </c>
      <c r="G13">
        <v>693022</v>
      </c>
      <c r="I13">
        <v>1951</v>
      </c>
      <c r="J13" t="s">
        <v>2</v>
      </c>
      <c r="K13">
        <v>160204</v>
      </c>
      <c r="M13" s="1">
        <f>SUM('Descriptive Statistics'!C13,'Descriptive Statistics'!G13,'Descriptive Statistics'!K13)</f>
        <v>1194510</v>
      </c>
    </row>
    <row r="14" spans="1:13" x14ac:dyDescent="0.35">
      <c r="A14">
        <v>1956</v>
      </c>
      <c r="B14" t="s">
        <v>0</v>
      </c>
      <c r="C14">
        <v>336663</v>
      </c>
      <c r="E14">
        <v>1956</v>
      </c>
      <c r="F14" t="s">
        <v>1</v>
      </c>
      <c r="G14">
        <v>705781</v>
      </c>
      <c r="I14">
        <v>1956</v>
      </c>
      <c r="J14" t="s">
        <v>2</v>
      </c>
      <c r="K14">
        <v>155553</v>
      </c>
      <c r="M14" s="1">
        <f>SUM('Descriptive Statistics'!C14,'Descriptive Statistics'!G14,'Descriptive Statistics'!K14)</f>
        <v>1197997</v>
      </c>
    </row>
    <row r="15" spans="1:13" x14ac:dyDescent="0.35">
      <c r="A15">
        <v>1961</v>
      </c>
      <c r="B15" t="s">
        <v>0</v>
      </c>
      <c r="C15">
        <v>330443</v>
      </c>
      <c r="E15">
        <v>1961</v>
      </c>
      <c r="F15" t="s">
        <v>1</v>
      </c>
      <c r="G15">
        <v>718332</v>
      </c>
      <c r="I15">
        <v>1961</v>
      </c>
      <c r="J15" t="s">
        <v>2</v>
      </c>
      <c r="K15">
        <v>149887</v>
      </c>
      <c r="M15" s="1">
        <f>SUM('Descriptive Statistics'!C15,'Descriptive Statistics'!G15,'Descriptive Statistics'!K15)</f>
        <v>1198662</v>
      </c>
    </row>
    <row r="16" spans="1:13" x14ac:dyDescent="0.35">
      <c r="A16">
        <v>1966</v>
      </c>
      <c r="B16" t="s">
        <v>0</v>
      </c>
      <c r="C16">
        <v>339703</v>
      </c>
      <c r="E16">
        <v>1966</v>
      </c>
      <c r="F16" t="s">
        <v>1</v>
      </c>
      <c r="G16">
        <v>795047</v>
      </c>
      <c r="I16">
        <v>1966</v>
      </c>
      <c r="J16" t="s">
        <v>2</v>
      </c>
      <c r="K16">
        <v>148340</v>
      </c>
      <c r="M16" s="1">
        <f>SUM('Descriptive Statistics'!C16,'Descriptive Statistics'!G16,'Descriptive Statistics'!K16)</f>
        <v>1283090</v>
      </c>
    </row>
    <row r="17" spans="1:13" x14ac:dyDescent="0.35">
      <c r="A17">
        <v>1971</v>
      </c>
      <c r="B17" t="s">
        <v>0</v>
      </c>
      <c r="C17">
        <v>352883</v>
      </c>
      <c r="E17">
        <v>1971</v>
      </c>
      <c r="F17" t="s">
        <v>1</v>
      </c>
      <c r="G17">
        <v>852219</v>
      </c>
      <c r="I17">
        <v>1971</v>
      </c>
      <c r="J17" t="s">
        <v>2</v>
      </c>
      <c r="K17">
        <v>149223</v>
      </c>
      <c r="M17" s="1">
        <f>SUM('Descriptive Statistics'!C17,'Descriptive Statistics'!G17,'Descriptive Statistics'!K17)</f>
        <v>1354325</v>
      </c>
    </row>
    <row r="18" spans="1:13" x14ac:dyDescent="0.35">
      <c r="A18">
        <v>1979</v>
      </c>
      <c r="B18" t="s">
        <v>0</v>
      </c>
      <c r="C18">
        <v>396118</v>
      </c>
      <c r="E18">
        <v>1979</v>
      </c>
      <c r="F18" t="s">
        <v>1</v>
      </c>
      <c r="G18">
        <v>983683</v>
      </c>
      <c r="I18">
        <v>1979</v>
      </c>
      <c r="J18" t="s">
        <v>2</v>
      </c>
      <c r="K18">
        <v>167838</v>
      </c>
      <c r="M18" s="1">
        <f>SUM('Descriptive Statistics'!C18,'Descriptive Statistics'!G18,'Descriptive Statistics'!K18)</f>
        <v>1547639</v>
      </c>
    </row>
    <row r="19" spans="1:13" x14ac:dyDescent="0.35">
      <c r="A19">
        <v>1981</v>
      </c>
      <c r="B19" t="s">
        <v>0</v>
      </c>
      <c r="C19">
        <v>402465</v>
      </c>
      <c r="E19">
        <v>1981</v>
      </c>
      <c r="F19" t="s">
        <v>1</v>
      </c>
      <c r="G19">
        <v>1003164</v>
      </c>
      <c r="I19">
        <v>1981</v>
      </c>
      <c r="J19" t="s">
        <v>2</v>
      </c>
      <c r="K19">
        <v>172018</v>
      </c>
      <c r="M19" s="1">
        <f>SUM('Descriptive Statistics'!C19,'Descriptive Statistics'!G19,'Descriptive Statistics'!K19)</f>
        <v>1577647</v>
      </c>
    </row>
    <row r="20" spans="1:13" x14ac:dyDescent="0.35">
      <c r="A20">
        <v>1986</v>
      </c>
      <c r="B20" t="s">
        <v>0</v>
      </c>
      <c r="C20">
        <v>412735</v>
      </c>
      <c r="E20">
        <v>1986</v>
      </c>
      <c r="F20" t="s">
        <v>1</v>
      </c>
      <c r="G20">
        <v>1021449</v>
      </c>
      <c r="I20">
        <v>1986</v>
      </c>
      <c r="J20" t="s">
        <v>2</v>
      </c>
      <c r="K20">
        <v>178552</v>
      </c>
      <c r="M20" s="1">
        <f>SUM('Descriptive Statistics'!C20,'Descriptive Statistics'!G20,'Descriptive Statistics'!K20)</f>
        <v>1612736</v>
      </c>
    </row>
    <row r="21" spans="1:13" x14ac:dyDescent="0.35">
      <c r="A21">
        <v>1991</v>
      </c>
      <c r="B21" t="s">
        <v>0</v>
      </c>
      <c r="C21">
        <v>410369</v>
      </c>
      <c r="E21">
        <v>1991</v>
      </c>
      <c r="F21" t="s">
        <v>1</v>
      </c>
      <c r="G21">
        <v>1025304</v>
      </c>
      <c r="I21">
        <v>1991</v>
      </c>
      <c r="J21" t="s">
        <v>2</v>
      </c>
      <c r="K21">
        <v>180364</v>
      </c>
      <c r="M21" s="1">
        <f>SUM('Descriptive Statistics'!C21,'Descriptive Statistics'!G21,'Descriptive Statistics'!K21)</f>
        <v>1616037</v>
      </c>
    </row>
    <row r="22" spans="1:13" x14ac:dyDescent="0.35">
      <c r="A22">
        <v>1996</v>
      </c>
      <c r="B22" t="s">
        <v>0</v>
      </c>
      <c r="C22">
        <v>420510</v>
      </c>
      <c r="E22">
        <v>1996</v>
      </c>
      <c r="F22" t="s">
        <v>1</v>
      </c>
      <c r="G22">
        <v>1058264</v>
      </c>
      <c r="I22">
        <v>1996</v>
      </c>
      <c r="J22" t="s">
        <v>2</v>
      </c>
      <c r="K22">
        <v>188854</v>
      </c>
      <c r="M22" s="1">
        <f>SUM('Descriptive Statistics'!C22,'Descriptive Statistics'!G22,'Descriptive Statistics'!K22)</f>
        <v>1667628</v>
      </c>
    </row>
    <row r="23" spans="1:13" x14ac:dyDescent="0.35">
      <c r="A23">
        <v>2002</v>
      </c>
      <c r="B23" t="s">
        <v>0</v>
      </c>
      <c r="C23">
        <v>447829</v>
      </c>
      <c r="E23">
        <v>2002</v>
      </c>
      <c r="F23" t="s">
        <v>1</v>
      </c>
      <c r="G23">
        <v>1122821</v>
      </c>
      <c r="I23">
        <v>2002</v>
      </c>
      <c r="J23" t="s">
        <v>2</v>
      </c>
      <c r="K23">
        <v>209077</v>
      </c>
      <c r="M23" s="1">
        <f>SUM('Descriptive Statistics'!C23,'Descriptive Statistics'!G23,'Descriptive Statistics'!K23)</f>
        <v>1779727</v>
      </c>
    </row>
    <row r="24" spans="1:13" x14ac:dyDescent="0.35">
      <c r="A24">
        <v>2006</v>
      </c>
      <c r="B24" t="s">
        <v>0</v>
      </c>
      <c r="C24">
        <v>481295</v>
      </c>
      <c r="E24">
        <v>2006</v>
      </c>
      <c r="F24" t="s">
        <v>1</v>
      </c>
      <c r="G24">
        <v>1187176</v>
      </c>
      <c r="I24">
        <v>2006</v>
      </c>
      <c r="J24" t="s">
        <v>2</v>
      </c>
      <c r="K24">
        <v>231670</v>
      </c>
      <c r="M24" s="1">
        <f>SUM('Descriptive Statistics'!C24,'Descriptive Statistics'!G24,'Descriptive Statistics'!K24)</f>
        <v>1900141</v>
      </c>
    </row>
    <row r="25" spans="1:13" x14ac:dyDescent="0.35">
      <c r="A25">
        <v>2011</v>
      </c>
      <c r="B25" t="s">
        <v>0</v>
      </c>
      <c r="C25">
        <v>519032</v>
      </c>
      <c r="E25">
        <v>2011</v>
      </c>
      <c r="F25" t="s">
        <v>1</v>
      </c>
      <c r="G25">
        <v>1273069</v>
      </c>
      <c r="I25">
        <v>2011</v>
      </c>
      <c r="J25" t="s">
        <v>2</v>
      </c>
      <c r="K25">
        <v>250653</v>
      </c>
      <c r="M25" s="1">
        <f>SUM('Descriptive Statistics'!C25,'Descriptive Statistics'!G25,'Descriptive Statistics'!K25)</f>
        <v>2042754</v>
      </c>
    </row>
    <row r="26" spans="1:13" x14ac:dyDescent="0.35">
      <c r="A26">
        <v>2016</v>
      </c>
      <c r="B26" t="s">
        <v>0</v>
      </c>
      <c r="C26">
        <v>542868</v>
      </c>
      <c r="E26">
        <v>2016</v>
      </c>
      <c r="F26" t="s">
        <v>1</v>
      </c>
      <c r="G26">
        <v>1347359</v>
      </c>
      <c r="I26">
        <v>2016</v>
      </c>
      <c r="J26" t="s">
        <v>2</v>
      </c>
      <c r="K26">
        <v>258058</v>
      </c>
      <c r="M26" s="1">
        <f>SUM('Descriptive Statistics'!C26,'Descriptive Statistics'!G26,'Descriptive Statistics'!K26)</f>
        <v>2148285</v>
      </c>
    </row>
    <row r="27" spans="1:13" x14ac:dyDescent="0.35">
      <c r="A27">
        <v>2022</v>
      </c>
      <c r="B27" t="s">
        <v>0</v>
      </c>
      <c r="C27">
        <v>584156</v>
      </c>
      <c r="E27">
        <v>2022</v>
      </c>
      <c r="F27" t="s">
        <v>1</v>
      </c>
      <c r="G27">
        <v>1458154</v>
      </c>
      <c r="I27">
        <v>2022</v>
      </c>
      <c r="J27" t="s">
        <v>2</v>
      </c>
      <c r="K27">
        <v>277737</v>
      </c>
      <c r="M27" s="1">
        <f>SUM('Descriptive Statistics'!C27,'Descriptive Statistics'!G27,'Descriptive Statistics'!K27)</f>
        <v>2320047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4B692-63AE-4A0A-8A45-17CB2D0EB85E}">
  <dimension ref="A1:R48"/>
  <sheetViews>
    <sheetView tabSelected="1" topLeftCell="A31" zoomScaleNormal="100" workbookViewId="0">
      <selection activeCell="B49" sqref="A1:XFD1048576"/>
    </sheetView>
  </sheetViews>
  <sheetFormatPr defaultRowHeight="14.5" x14ac:dyDescent="0.35"/>
  <cols>
    <col min="1" max="1" width="21.36328125" bestFit="1" customWidth="1"/>
    <col min="2" max="2" width="32" customWidth="1"/>
    <col min="3" max="3" width="30.1796875" bestFit="1" customWidth="1"/>
    <col min="4" max="4" width="30.1796875" customWidth="1"/>
    <col min="5" max="5" width="19.08984375" bestFit="1" customWidth="1"/>
    <col min="6" max="6" width="20.36328125" bestFit="1" customWidth="1"/>
    <col min="7" max="7" width="9.36328125" customWidth="1"/>
    <col min="8" max="8" width="19.08984375" bestFit="1" customWidth="1"/>
    <col min="11" max="11" width="27.08984375" customWidth="1"/>
    <col min="12" max="12" width="46.54296875" customWidth="1"/>
    <col min="13" max="13" width="55.453125" customWidth="1"/>
    <col min="14" max="14" width="23.453125" customWidth="1"/>
    <col min="15" max="15" width="53" customWidth="1"/>
    <col min="17" max="17" width="26.1796875" bestFit="1" customWidth="1"/>
    <col min="18" max="18" width="15.453125" style="1" customWidth="1"/>
    <col min="19" max="19" width="13.08984375" customWidth="1"/>
  </cols>
  <sheetData>
    <row r="1" spans="1:18" s="21" customFormat="1" ht="29" x14ac:dyDescent="0.35">
      <c r="A1" s="14" t="s">
        <v>51</v>
      </c>
      <c r="B1" s="14" t="s">
        <v>52</v>
      </c>
      <c r="C1" s="14" t="s">
        <v>55</v>
      </c>
      <c r="D1" s="21" t="s">
        <v>56</v>
      </c>
      <c r="E1" s="21" t="s">
        <v>54</v>
      </c>
      <c r="F1" s="21" t="s">
        <v>57</v>
      </c>
      <c r="G1" s="21" t="s">
        <v>53</v>
      </c>
      <c r="H1" s="21" t="s">
        <v>54</v>
      </c>
    </row>
    <row r="2" spans="1:18" x14ac:dyDescent="0.35">
      <c r="A2" s="5">
        <v>-0.21707545292786623</v>
      </c>
      <c r="B2" s="19">
        <f>('Descriptive Statistics'!M3/'Descriptive Statistics'!M2)-1</f>
        <v>-0.17452577516857226</v>
      </c>
      <c r="C2" s="20">
        <v>-0.22</v>
      </c>
      <c r="D2">
        <f t="shared" ref="D2:D46" si="0">(C2-$L$9)/$L$10</f>
        <v>-3.5430965483364161</v>
      </c>
      <c r="E2">
        <f t="shared" ref="E2:E46" si="1">_xlfn.NORM.DIST(C2,$L$9,$L$10,FALSE)</f>
        <v>1.1280756348438859E-2</v>
      </c>
      <c r="F2" s="1">
        <f t="shared" ref="F2:F26" si="2">IF(G2&gt;$L$14,H2,-100)</f>
        <v>-100</v>
      </c>
      <c r="G2">
        <v>-2.8589351831264542</v>
      </c>
      <c r="H2">
        <f t="shared" ref="H2:H27" si="3">_xlfn.NORM.S.DIST(G2,FALSE)</f>
        <v>6.699691999513006E-3</v>
      </c>
      <c r="I2" s="1"/>
      <c r="J2" s="1"/>
      <c r="L2" s="9" t="s">
        <v>48</v>
      </c>
      <c r="M2" s="1"/>
    </row>
    <row r="3" spans="1:18" s="3" customFormat="1" ht="30" customHeight="1" x14ac:dyDescent="0.35">
      <c r="A3" s="5">
        <v>-0.13879254403306074</v>
      </c>
      <c r="B3" s="19">
        <f>('Descriptive Statistics'!M4/'Descriptive Statistics'!M3)-1</f>
        <v>-0.10870340859462602</v>
      </c>
      <c r="C3" s="20">
        <v>-0.21</v>
      </c>
      <c r="D3">
        <f t="shared" si="0"/>
        <v>-3.3926461849171079</v>
      </c>
      <c r="E3">
        <f t="shared" si="1"/>
        <v>1.9007636194329651E-2</v>
      </c>
      <c r="F3" s="1">
        <f t="shared" si="2"/>
        <v>-100</v>
      </c>
      <c r="G3">
        <v>-1.868635285909543</v>
      </c>
      <c r="H3">
        <f t="shared" si="3"/>
        <v>6.9610667891925701E-2</v>
      </c>
      <c r="K3" s="16" t="s">
        <v>32</v>
      </c>
      <c r="L3" s="6">
        <v>0.05</v>
      </c>
    </row>
    <row r="4" spans="1:18" x14ac:dyDescent="0.35">
      <c r="A4" s="5">
        <v>-7.9262880922357448E-2</v>
      </c>
      <c r="B4" s="19">
        <f>('Descriptive Statistics'!M5/'Descriptive Statistics'!M4)-1</f>
        <v>-4.5454397218861353E-2</v>
      </c>
      <c r="C4" s="20">
        <v>-0.2</v>
      </c>
      <c r="D4">
        <f t="shared" si="0"/>
        <v>-3.2421958214978006</v>
      </c>
      <c r="E4">
        <f t="shared" si="1"/>
        <v>3.1310327616969967E-2</v>
      </c>
      <c r="F4" s="1">
        <f t="shared" si="2"/>
        <v>-100</v>
      </c>
      <c r="G4">
        <v>-1.3280404872811429</v>
      </c>
      <c r="H4">
        <f t="shared" si="3"/>
        <v>0.1651692949428856</v>
      </c>
      <c r="K4" s="17" t="s">
        <v>33</v>
      </c>
      <c r="L4" s="7">
        <f>AVERAGE(A2:A26)</f>
        <v>-6.4335334593353631E-3</v>
      </c>
      <c r="R4"/>
    </row>
    <row r="5" spans="1:18" ht="15.5" x14ac:dyDescent="0.35">
      <c r="A5" s="5">
        <v>-4.5190858452866856E-2</v>
      </c>
      <c r="B5" s="19">
        <f>('Descriptive Statistics'!M6/'Descriptive Statistics'!M5)-1</f>
        <v>-1.2191705472174519E-2</v>
      </c>
      <c r="C5" s="20">
        <v>-0.19</v>
      </c>
      <c r="D5">
        <f t="shared" si="0"/>
        <v>-3.0917454580784924</v>
      </c>
      <c r="E5">
        <f t="shared" si="1"/>
        <v>5.0421611492869459E-2</v>
      </c>
      <c r="F5" s="1">
        <f t="shared" si="2"/>
        <v>-100</v>
      </c>
      <c r="G5">
        <v>-0.9170516111699698</v>
      </c>
      <c r="H5">
        <f t="shared" si="3"/>
        <v>0.26199486831956864</v>
      </c>
      <c r="K5" s="17" t="s">
        <v>34</v>
      </c>
      <c r="L5" s="8" t="s">
        <v>45</v>
      </c>
      <c r="R5"/>
    </row>
    <row r="6" spans="1:18" ht="15.5" x14ac:dyDescent="0.35">
      <c r="A6" s="5">
        <v>-0.10370127286163899</v>
      </c>
      <c r="B6" s="19">
        <f>('Descriptive Statistics'!M7/'Descriptive Statistics'!M6)-1</f>
        <v>-7.277163772068318E-2</v>
      </c>
      <c r="C6" s="20">
        <v>-0.18</v>
      </c>
      <c r="D6">
        <f t="shared" si="0"/>
        <v>-2.9412950946591843</v>
      </c>
      <c r="E6">
        <f t="shared" si="1"/>
        <v>7.9380794368944838E-2</v>
      </c>
      <c r="F6" s="1">
        <f t="shared" si="2"/>
        <v>-100</v>
      </c>
      <c r="G6">
        <v>-0.61190998156298315</v>
      </c>
      <c r="H6">
        <f t="shared" si="3"/>
        <v>0.3308284069692301</v>
      </c>
      <c r="K6" s="17" t="s">
        <v>35</v>
      </c>
      <c r="L6" s="8" t="s">
        <v>46</v>
      </c>
      <c r="R6"/>
    </row>
    <row r="7" spans="1:18" x14ac:dyDescent="0.35">
      <c r="A7" s="5">
        <v>-7.1171167015597225E-2</v>
      </c>
      <c r="B7" s="19">
        <f>('Descriptive Statistics'!M8/'Descriptive Statistics'!M7)-1</f>
        <v>-2.5172516692155589E-2</v>
      </c>
      <c r="C7" s="20">
        <v>-0.17</v>
      </c>
      <c r="D7">
        <f t="shared" si="0"/>
        <v>-2.790844731239877</v>
      </c>
      <c r="E7">
        <f t="shared" si="1"/>
        <v>0.12217539967226707</v>
      </c>
      <c r="F7" s="1">
        <f t="shared" si="2"/>
        <v>-100</v>
      </c>
      <c r="G7">
        <v>-0.41661320501062499</v>
      </c>
      <c r="H7">
        <f t="shared" si="3"/>
        <v>0.365780513813876</v>
      </c>
      <c r="K7" s="17" t="s">
        <v>36</v>
      </c>
      <c r="L7" s="8" t="s">
        <v>47</v>
      </c>
      <c r="M7" s="1"/>
      <c r="R7"/>
    </row>
    <row r="8" spans="1:18" x14ac:dyDescent="0.35">
      <c r="A8" s="5">
        <v>-2.5493330949589721E-2</v>
      </c>
      <c r="B8" s="19">
        <f>('Descriptive Statistics'!M9/'Descriptive Statistics'!M8)-1</f>
        <v>5.8907597913075982E-3</v>
      </c>
      <c r="C8" s="20">
        <v>-0.16</v>
      </c>
      <c r="D8">
        <f t="shared" si="0"/>
        <v>-2.6403943678205688</v>
      </c>
      <c r="E8">
        <f t="shared" si="1"/>
        <v>0.18383225103074008</v>
      </c>
      <c r="F8" s="1">
        <f t="shared" si="2"/>
        <v>-100</v>
      </c>
      <c r="G8">
        <v>-0.3870979797439878</v>
      </c>
      <c r="H8">
        <f t="shared" si="3"/>
        <v>0.37014481568854002</v>
      </c>
      <c r="K8" s="17" t="s">
        <v>37</v>
      </c>
      <c r="L8" s="8">
        <f>COUNT(B2:B26)</f>
        <v>25</v>
      </c>
      <c r="M8" s="1"/>
      <c r="R8"/>
    </row>
    <row r="9" spans="1:18" x14ac:dyDescent="0.35">
      <c r="A9" s="5">
        <v>-5.3411676574232847E-2</v>
      </c>
      <c r="B9" s="19">
        <f>('Descriptive Statistics'!M10/'Descriptive Statistics'!M9)-1</f>
        <v>-1.0229913915421829E-2</v>
      </c>
      <c r="C9" s="20">
        <v>-0.15</v>
      </c>
      <c r="D9">
        <f t="shared" si="0"/>
        <v>-2.4899440044012611</v>
      </c>
      <c r="E9">
        <f t="shared" si="1"/>
        <v>0.27041404891842447</v>
      </c>
      <c r="F9" s="1">
        <f t="shared" si="2"/>
        <v>-100</v>
      </c>
      <c r="G9">
        <v>-0.22483715559780515</v>
      </c>
      <c r="H9">
        <f t="shared" si="3"/>
        <v>0.38898503502621234</v>
      </c>
      <c r="K9" s="17" t="s">
        <v>38</v>
      </c>
      <c r="L9" s="7">
        <f>AVERAGE(B2:B26)</f>
        <v>1.5499367885323228E-2</v>
      </c>
      <c r="R9"/>
    </row>
    <row r="10" spans="1:18" x14ac:dyDescent="0.35">
      <c r="A10" s="5">
        <v>-1.201887488257003E-3</v>
      </c>
      <c r="B10" s="19">
        <f>('Descriptive Statistics'!M11/'Descriptive Statistics'!M10)-1</f>
        <v>6.7558829209611648E-2</v>
      </c>
      <c r="C10" s="20">
        <v>-0.14000000000000001</v>
      </c>
      <c r="D10">
        <f t="shared" si="0"/>
        <v>-2.3394936409819533</v>
      </c>
      <c r="E10">
        <f t="shared" si="1"/>
        <v>0.38887175994199491</v>
      </c>
      <c r="F10" s="1">
        <f t="shared" si="2"/>
        <v>-100</v>
      </c>
      <c r="G10">
        <v>-0.20239388804264768</v>
      </c>
      <c r="H10">
        <f t="shared" si="3"/>
        <v>0.39085439636517505</v>
      </c>
      <c r="K10" s="17" t="s">
        <v>39</v>
      </c>
      <c r="L10" s="8">
        <f>_xlfn.STDEV.S(B2:B26)</f>
        <v>6.6467104317520453E-2</v>
      </c>
      <c r="R10"/>
    </row>
    <row r="11" spans="1:18" x14ac:dyDescent="0.35">
      <c r="A11" s="5">
        <v>-4.4848774769069566E-3</v>
      </c>
      <c r="B11" s="19">
        <f>('Descriptive Statistics'!M12/'Descriptive Statistics'!M11)-1</f>
        <v>3.0584656370378438E-2</v>
      </c>
      <c r="C11" s="20">
        <v>-0.13</v>
      </c>
      <c r="D11">
        <f t="shared" si="0"/>
        <v>-2.1890432775626452</v>
      </c>
      <c r="E11">
        <f t="shared" si="1"/>
        <v>0.54670515539614362</v>
      </c>
      <c r="F11" s="1">
        <f t="shared" si="2"/>
        <v>-100</v>
      </c>
      <c r="G11">
        <v>-0.18926925421560062</v>
      </c>
      <c r="H11">
        <f t="shared" si="3"/>
        <v>0.39186026934082313</v>
      </c>
      <c r="K11" s="17" t="s">
        <v>3</v>
      </c>
      <c r="L11" s="8">
        <f>L10/SQRT(L8)</f>
        <v>1.3293420863504091E-2</v>
      </c>
      <c r="R11"/>
    </row>
    <row r="12" spans="1:18" x14ac:dyDescent="0.35">
      <c r="A12" s="5">
        <v>1.8564471607964705E-3</v>
      </c>
      <c r="B12" s="19">
        <f>('Descriptive Statistics'!M13/'Descriptive Statistics'!M12)-1</f>
        <v>4.3183687870176568E-2</v>
      </c>
      <c r="C12" s="20">
        <v>-0.12</v>
      </c>
      <c r="D12">
        <f t="shared" si="0"/>
        <v>-2.0385929141433374</v>
      </c>
      <c r="E12">
        <f t="shared" si="1"/>
        <v>0.75139714729105578</v>
      </c>
      <c r="F12" s="1">
        <f t="shared" si="2"/>
        <v>-100</v>
      </c>
      <c r="G12">
        <v>-0.14456185796983548</v>
      </c>
      <c r="H12">
        <f t="shared" si="3"/>
        <v>0.39479540961929649</v>
      </c>
      <c r="K12" s="18" t="s">
        <v>40</v>
      </c>
      <c r="L12" s="10">
        <f>(L9-L4)/L11</f>
        <v>1.6499064890718556</v>
      </c>
      <c r="R12"/>
    </row>
    <row r="13" spans="1:18" x14ac:dyDescent="0.35">
      <c r="A13" s="5">
        <v>-2.1052876906754836E-2</v>
      </c>
      <c r="B13" s="19">
        <f>('Descriptive Statistics'!M14/'Descriptive Statistics'!M13)-1</f>
        <v>2.9191886212756035E-3</v>
      </c>
      <c r="C13" s="20">
        <v>-0.11</v>
      </c>
      <c r="D13">
        <f t="shared" si="0"/>
        <v>-1.8881425507240297</v>
      </c>
      <c r="E13">
        <f t="shared" si="1"/>
        <v>1.0096143704367295</v>
      </c>
      <c r="F13" s="1">
        <f t="shared" si="2"/>
        <v>-100</v>
      </c>
      <c r="G13">
        <v>0</v>
      </c>
      <c r="H13">
        <f t="shared" si="3"/>
        <v>0.3989422804014327</v>
      </c>
      <c r="K13" s="18" t="s">
        <v>41</v>
      </c>
      <c r="L13" s="11">
        <f>1-_xlfn.T.DIST(L12,L8-1,TRUE)</f>
        <v>5.5995299863678571E-2</v>
      </c>
      <c r="R13"/>
    </row>
    <row r="14" spans="1:18" x14ac:dyDescent="0.35">
      <c r="A14" s="5">
        <v>-2.7576162834027529E-2</v>
      </c>
      <c r="B14" s="19">
        <f>('Descriptive Statistics'!M15/'Descriptive Statistics'!M14)-1</f>
        <v>5.5509320974933551E-4</v>
      </c>
      <c r="C14" s="20">
        <v>-0.1</v>
      </c>
      <c r="D14">
        <f t="shared" si="0"/>
        <v>-1.7376921873047217</v>
      </c>
      <c r="E14">
        <f t="shared" si="1"/>
        <v>1.3262063837594238</v>
      </c>
      <c r="F14" s="1">
        <f t="shared" si="2"/>
        <v>-100</v>
      </c>
      <c r="G14">
        <v>5.852770019333331E-2</v>
      </c>
      <c r="H14">
        <f t="shared" si="3"/>
        <v>0.39825957848262561</v>
      </c>
      <c r="K14" s="18" t="s">
        <v>42</v>
      </c>
      <c r="L14" s="10">
        <f>ABS(_xlfn.T.INV(L3,L8-1))</f>
        <v>1.7108820799094284</v>
      </c>
      <c r="R14"/>
    </row>
    <row r="15" spans="1:18" x14ac:dyDescent="0.35">
      <c r="A15" s="5">
        <v>2.3297748569105048E-2</v>
      </c>
      <c r="B15" s="19">
        <f>('Descriptive Statistics'!M16/'Descriptive Statistics'!M15)-1</f>
        <v>7.0435201916803969E-2</v>
      </c>
      <c r="C15" s="20">
        <v>-9.0000000000000205E-2</v>
      </c>
      <c r="D15">
        <f t="shared" si="0"/>
        <v>-1.5872418238854169</v>
      </c>
      <c r="E15">
        <f t="shared" si="1"/>
        <v>1.7030849596751574</v>
      </c>
      <c r="F15" s="1">
        <f t="shared" si="2"/>
        <v>-100</v>
      </c>
      <c r="G15">
        <v>0.10143337448179818</v>
      </c>
      <c r="H15">
        <f t="shared" si="3"/>
        <v>0.39689524566619738</v>
      </c>
      <c r="K15" s="17" t="s">
        <v>43</v>
      </c>
      <c r="L15" s="12" t="s">
        <v>49</v>
      </c>
      <c r="R15"/>
    </row>
    <row r="16" spans="1:18" ht="61.75" customHeight="1" thickBot="1" x14ac:dyDescent="0.4">
      <c r="A16" s="5">
        <v>3.26788955070072E-2</v>
      </c>
      <c r="B16" s="19">
        <f>('Descriptive Statistics'!M17/'Descriptive Statistics'!M16)-1</f>
        <v>5.551831905789939E-2</v>
      </c>
      <c r="C16" s="20">
        <v>-8.0000000000000196E-2</v>
      </c>
      <c r="D16">
        <f t="shared" si="0"/>
        <v>-1.4367914604661089</v>
      </c>
      <c r="E16">
        <f t="shared" si="1"/>
        <v>2.1381153041366749</v>
      </c>
      <c r="F16" s="1">
        <f t="shared" si="2"/>
        <v>-100</v>
      </c>
      <c r="G16">
        <v>0.22695871348616567</v>
      </c>
      <c r="H16">
        <f t="shared" si="3"/>
        <v>0.38879865645630607</v>
      </c>
      <c r="K16" s="15" t="s">
        <v>44</v>
      </c>
      <c r="L16" s="13" t="s">
        <v>50</v>
      </c>
      <c r="R16"/>
    </row>
    <row r="17" spans="1:18" x14ac:dyDescent="0.35">
      <c r="A17" s="5">
        <v>0.13093906216003504</v>
      </c>
      <c r="B17" s="19">
        <f>('Descriptive Statistics'!M18/'Descriptive Statistics'!M17)-1</f>
        <v>0.14273826444907978</v>
      </c>
      <c r="C17" s="20">
        <v>-7.0000000000000007E-2</v>
      </c>
      <c r="D17">
        <f t="shared" si="0"/>
        <v>-1.2863410970467981</v>
      </c>
      <c r="E17">
        <f t="shared" si="1"/>
        <v>2.6241915914413521</v>
      </c>
      <c r="F17" s="1">
        <f t="shared" si="2"/>
        <v>-100</v>
      </c>
      <c r="G17">
        <v>0.24711509706255066</v>
      </c>
      <c r="H17">
        <f t="shared" si="3"/>
        <v>0.38694548217728519</v>
      </c>
      <c r="L17" s="1"/>
      <c r="R17"/>
    </row>
    <row r="18" spans="1:18" x14ac:dyDescent="0.35">
      <c r="A18" s="5">
        <v>2.2322789772749152E-2</v>
      </c>
      <c r="B18" s="19">
        <f>('Descriptive Statistics'!M19/'Descriptive Statistics'!M18)-1</f>
        <v>1.9389534639538075E-2</v>
      </c>
      <c r="C18" s="20">
        <v>-0.06</v>
      </c>
      <c r="D18">
        <f t="shared" si="0"/>
        <v>-1.1358907336274902</v>
      </c>
      <c r="E18">
        <f t="shared" si="1"/>
        <v>3.1486875431734171</v>
      </c>
      <c r="F18" s="1">
        <f t="shared" si="2"/>
        <v>-100</v>
      </c>
      <c r="G18">
        <v>0.41651160027375927</v>
      </c>
      <c r="H18">
        <f t="shared" si="3"/>
        <v>0.36579599569688781</v>
      </c>
      <c r="L18" s="1"/>
      <c r="R18"/>
    </row>
    <row r="19" spans="1:18" x14ac:dyDescent="0.35">
      <c r="A19" s="5">
        <v>2.8238908870725332E-2</v>
      </c>
      <c r="B19" s="19">
        <f>('Descriptive Statistics'!M20/'Descriptive Statistics'!M19)-1</f>
        <v>2.2241350568283025E-2</v>
      </c>
      <c r="C19" s="20">
        <v>-0.05</v>
      </c>
      <c r="D19">
        <f t="shared" si="0"/>
        <v>-0.98544037020818243</v>
      </c>
      <c r="E19">
        <f t="shared" si="1"/>
        <v>3.6934583110303416</v>
      </c>
      <c r="F19" s="1">
        <f t="shared" si="2"/>
        <v>-100</v>
      </c>
      <c r="G19">
        <v>0.54405517285844263</v>
      </c>
      <c r="H19">
        <f t="shared" si="3"/>
        <v>0.34406091845272829</v>
      </c>
      <c r="L19" s="1"/>
      <c r="R19"/>
    </row>
    <row r="20" spans="1:18" ht="27" customHeight="1" x14ac:dyDescent="0.35">
      <c r="A20" s="5">
        <v>-4.2150535933727085E-3</v>
      </c>
      <c r="B20" s="19">
        <f>('Descriptive Statistics'!M21/'Descriptive Statistics'!M20)-1</f>
        <v>2.0468322155640095E-3</v>
      </c>
      <c r="C20" s="20">
        <v>-0.04</v>
      </c>
      <c r="D20">
        <f t="shared" si="0"/>
        <v>-0.83499000678887436</v>
      </c>
      <c r="E20">
        <f t="shared" si="1"/>
        <v>4.235517161497401</v>
      </c>
      <c r="F20" s="1">
        <f t="shared" si="2"/>
        <v>-100</v>
      </c>
      <c r="G20">
        <v>0.60208657475736205</v>
      </c>
      <c r="H20">
        <f t="shared" si="3"/>
        <v>0.33280696061104342</v>
      </c>
      <c r="L20" s="1"/>
      <c r="R20"/>
    </row>
    <row r="21" spans="1:18" x14ac:dyDescent="0.35">
      <c r="A21" s="5">
        <v>2.8467384950417118E-2</v>
      </c>
      <c r="B21" s="19">
        <f>('Descriptive Statistics'!M22/'Descriptive Statistics'!M21)-1</f>
        <v>3.1924392820213976E-2</v>
      </c>
      <c r="C21" s="20">
        <v>-0.03</v>
      </c>
      <c r="D21">
        <f t="shared" si="0"/>
        <v>-0.68453964336956663</v>
      </c>
      <c r="E21">
        <f t="shared" si="1"/>
        <v>4.7484218975518395</v>
      </c>
      <c r="F21" s="1">
        <f t="shared" si="2"/>
        <v>-100</v>
      </c>
      <c r="G21">
        <v>0.77814822517110405</v>
      </c>
      <c r="H21">
        <f t="shared" si="3"/>
        <v>0.29472992119137909</v>
      </c>
      <c r="L21" s="1"/>
      <c r="R21"/>
    </row>
    <row r="22" spans="1:18" x14ac:dyDescent="0.35">
      <c r="A22" s="5">
        <v>8.0283788006189516E-2</v>
      </c>
      <c r="B22" s="19">
        <f>('Descriptive Statistics'!M23/'Descriptive Statistics'!M22)-1</f>
        <v>6.72206271422644E-2</v>
      </c>
      <c r="C22" s="20">
        <v>-0.02</v>
      </c>
      <c r="D22">
        <f t="shared" si="0"/>
        <v>-0.53408927995025868</v>
      </c>
      <c r="E22">
        <f t="shared" si="1"/>
        <v>5.2042932656010263</v>
      </c>
      <c r="F22" s="1">
        <f t="shared" si="2"/>
        <v>-100</v>
      </c>
      <c r="G22">
        <v>0.78323648756525954</v>
      </c>
      <c r="H22">
        <f t="shared" si="3"/>
        <v>0.29356146791340865</v>
      </c>
      <c r="L22" s="1"/>
      <c r="R22"/>
    </row>
    <row r="23" spans="1:18" x14ac:dyDescent="0.35">
      <c r="A23" s="5">
        <v>8.2366167900923104E-2</v>
      </c>
      <c r="B23" s="19">
        <f>('Descriptive Statistics'!M24/'Descriptive Statistics'!M23)-1</f>
        <v>6.7658691473467591E-2</v>
      </c>
      <c r="C23" s="20">
        <v>-9.9999999999999794E-3</v>
      </c>
      <c r="D23">
        <f t="shared" si="0"/>
        <v>-0.38363891653095045</v>
      </c>
      <c r="E23">
        <f t="shared" si="1"/>
        <v>5.5762704973529242</v>
      </c>
      <c r="F23" s="1">
        <f t="shared" si="2"/>
        <v>-100</v>
      </c>
      <c r="G23">
        <v>0.7847389189541597</v>
      </c>
      <c r="H23">
        <f t="shared" si="3"/>
        <v>0.29321588902773144</v>
      </c>
      <c r="L23" s="1"/>
      <c r="R23"/>
    </row>
    <row r="24" spans="1:18" x14ac:dyDescent="0.35">
      <c r="A24" s="5">
        <v>8.2173700566624097E-2</v>
      </c>
      <c r="B24" s="19">
        <f>('Descriptive Statistics'!M25/'Descriptive Statistics'!M24)-1</f>
        <v>7.5053903894500396E-2</v>
      </c>
      <c r="C24" s="20">
        <v>0</v>
      </c>
      <c r="D24">
        <f t="shared" si="0"/>
        <v>-0.23318855311164291</v>
      </c>
      <c r="E24">
        <f t="shared" si="1"/>
        <v>5.8411117202039264</v>
      </c>
      <c r="F24" s="1">
        <f t="shared" si="2"/>
        <v>-100</v>
      </c>
      <c r="G24">
        <v>0.82651161947790586</v>
      </c>
      <c r="H24">
        <f t="shared" si="3"/>
        <v>0.28351244423449018</v>
      </c>
      <c r="L24" s="1"/>
      <c r="R24"/>
    </row>
    <row r="25" spans="1:18" x14ac:dyDescent="0.35">
      <c r="A25" s="5">
        <v>3.7838592997943454E-2</v>
      </c>
      <c r="B25" s="19">
        <f>('Descriptive Statistics'!M26/'Descriptive Statistics'!M25)-1</f>
        <v>5.1661139814191959E-2</v>
      </c>
      <c r="C25" s="20">
        <v>0.01</v>
      </c>
      <c r="D25">
        <f t="shared" si="0"/>
        <v>-8.2738189692335026E-2</v>
      </c>
      <c r="E25">
        <f t="shared" si="1"/>
        <v>5.9815922101841821</v>
      </c>
      <c r="F25" s="1">
        <f t="shared" si="2"/>
        <v>-100</v>
      </c>
      <c r="G25">
        <v>0.89600015858489623</v>
      </c>
      <c r="H25">
        <f t="shared" si="3"/>
        <v>0.26704270880657616</v>
      </c>
      <c r="L25" s="1"/>
      <c r="R25"/>
    </row>
    <row r="26" spans="1:18" x14ac:dyDescent="0.35">
      <c r="A26" s="5">
        <v>8.1328219090629483E-2</v>
      </c>
      <c r="B26" s="19">
        <f>('Descriptive Statistics'!M27/'Descriptive Statistics'!M26)-1</f>
        <v>7.9953078851269677E-2</v>
      </c>
      <c r="C26" s="20">
        <v>0.02</v>
      </c>
      <c r="D26">
        <f t="shared" si="0"/>
        <v>6.7712173726972857E-2</v>
      </c>
      <c r="E26">
        <f t="shared" si="1"/>
        <v>5.9883572345581966</v>
      </c>
      <c r="F26" s="1">
        <f t="shared" si="2"/>
        <v>-100</v>
      </c>
      <c r="G26">
        <v>0.96970842385496725</v>
      </c>
      <c r="H26">
        <f t="shared" si="3"/>
        <v>0.24929814062789121</v>
      </c>
      <c r="L26" s="1"/>
      <c r="R26"/>
    </row>
    <row r="27" spans="1:18" x14ac:dyDescent="0.35">
      <c r="C27" s="20">
        <v>0.03</v>
      </c>
      <c r="D27">
        <f t="shared" si="0"/>
        <v>0.2181625371462807</v>
      </c>
      <c r="E27">
        <f t="shared" si="1"/>
        <v>5.8609525766243165</v>
      </c>
      <c r="F27" s="1">
        <v>-100</v>
      </c>
      <c r="G27">
        <v>1.9143138229088899</v>
      </c>
      <c r="H27">
        <f t="shared" si="3"/>
        <v>6.3848816040994849E-2</v>
      </c>
      <c r="L27" s="1"/>
      <c r="R27"/>
    </row>
    <row r="28" spans="1:18" x14ac:dyDescent="0.35">
      <c r="C28" s="20">
        <v>0.04</v>
      </c>
      <c r="D28">
        <f t="shared" si="0"/>
        <v>0.3686129005655886</v>
      </c>
      <c r="E28">
        <f t="shared" si="1"/>
        <v>5.6078749848245435</v>
      </c>
      <c r="F28" s="1">
        <f>IF(G28&gt;$L$14,#REF!,-100)</f>
        <v>-100</v>
      </c>
      <c r="L28" s="1"/>
      <c r="R28"/>
    </row>
    <row r="29" spans="1:18" x14ac:dyDescent="0.35">
      <c r="C29" s="20">
        <v>0.05</v>
      </c>
      <c r="D29">
        <f t="shared" si="0"/>
        <v>0.51906326398489644</v>
      </c>
      <c r="E29">
        <f t="shared" si="1"/>
        <v>5.2456347598032336</v>
      </c>
      <c r="F29" s="1">
        <f>IF(G29&gt;$L$14,#REF!,-100)</f>
        <v>-100</v>
      </c>
      <c r="L29" s="1"/>
      <c r="R29"/>
    </row>
    <row r="30" spans="1:18" x14ac:dyDescent="0.35">
      <c r="C30" s="20">
        <v>0.06</v>
      </c>
      <c r="D30">
        <f t="shared" si="0"/>
        <v>0.66951362740420428</v>
      </c>
      <c r="E30">
        <f t="shared" si="1"/>
        <v>4.7969741982692646</v>
      </c>
      <c r="F30" s="1">
        <f>IF(G30&gt;$L$14,#REF!,-100)</f>
        <v>-100</v>
      </c>
      <c r="L30" s="1"/>
      <c r="R30"/>
    </row>
    <row r="31" spans="1:18" x14ac:dyDescent="0.35">
      <c r="C31" s="20">
        <v>7.0000000000000007E-2</v>
      </c>
      <c r="D31">
        <f t="shared" si="0"/>
        <v>0.81996399082351235</v>
      </c>
      <c r="E31">
        <f t="shared" si="1"/>
        <v>4.2885089966443442</v>
      </c>
      <c r="F31" s="1">
        <f>IF(G31&gt;$L$14,#REF!,-100)</f>
        <v>-100</v>
      </c>
      <c r="L31" s="1"/>
      <c r="R31"/>
    </row>
    <row r="32" spans="1:18" x14ac:dyDescent="0.35">
      <c r="C32" s="20">
        <v>0.08</v>
      </c>
      <c r="D32">
        <f t="shared" si="0"/>
        <v>0.97041435424282008</v>
      </c>
      <c r="E32">
        <f t="shared" si="1"/>
        <v>3.7481320015874964</v>
      </c>
      <c r="F32" s="1">
        <f>IF(G32&gt;$L$14,#REF!,-100)</f>
        <v>-100</v>
      </c>
      <c r="L32" s="1"/>
      <c r="R32"/>
    </row>
    <row r="33" spans="3:18" x14ac:dyDescent="0.35">
      <c r="C33" s="20">
        <v>0.09</v>
      </c>
      <c r="D33">
        <f t="shared" si="0"/>
        <v>1.1208647176621278</v>
      </c>
      <c r="E33">
        <f t="shared" si="1"/>
        <v>3.2025287585295032</v>
      </c>
      <c r="F33" s="1">
        <f>IF(G33&gt;$L$14,#REF!,-100)</f>
        <v>-100</v>
      </c>
      <c r="L33" s="1"/>
      <c r="R33"/>
    </row>
    <row r="34" spans="3:18" x14ac:dyDescent="0.35">
      <c r="C34" s="20">
        <v>0.1</v>
      </c>
      <c r="D34">
        <f t="shared" si="0"/>
        <v>1.271315081081436</v>
      </c>
      <c r="E34">
        <f t="shared" si="1"/>
        <v>2.6751048470282535</v>
      </c>
      <c r="F34" s="1">
        <f>IF(G34&gt;$L$14,#REF!,-100)</f>
        <v>-100</v>
      </c>
      <c r="L34" s="1"/>
      <c r="R34"/>
    </row>
    <row r="35" spans="3:18" x14ac:dyDescent="0.35">
      <c r="C35" s="20">
        <v>0.11</v>
      </c>
      <c r="D35">
        <f t="shared" si="0"/>
        <v>1.4217654445007437</v>
      </c>
      <c r="E35">
        <f t="shared" si="1"/>
        <v>2.184530874686418</v>
      </c>
      <c r="F35" s="1">
        <f>IF(G35&gt;$L$14,#REF!,-100)</f>
        <v>-100</v>
      </c>
      <c r="L35" s="1"/>
      <c r="R35"/>
    </row>
    <row r="36" spans="3:18" x14ac:dyDescent="0.35">
      <c r="C36" s="20">
        <v>0.12</v>
      </c>
      <c r="D36">
        <f t="shared" si="0"/>
        <v>1.5722158079200514</v>
      </c>
      <c r="E36">
        <f t="shared" si="1"/>
        <v>1.7439947568454448</v>
      </c>
      <c r="F36">
        <v>6</v>
      </c>
      <c r="L36" s="1"/>
      <c r="R36"/>
    </row>
    <row r="37" spans="3:18" x14ac:dyDescent="0.35">
      <c r="C37" s="20">
        <v>0.13</v>
      </c>
      <c r="D37">
        <f t="shared" si="0"/>
        <v>1.7226661713393596</v>
      </c>
      <c r="E37">
        <f t="shared" si="1"/>
        <v>1.3611367871220825</v>
      </c>
      <c r="F37">
        <v>3</v>
      </c>
      <c r="L37" s="1"/>
      <c r="R37"/>
    </row>
    <row r="38" spans="3:18" x14ac:dyDescent="0.35">
      <c r="C38" s="20">
        <v>0.14000000000000001</v>
      </c>
      <c r="D38">
        <f t="shared" si="0"/>
        <v>1.8731165347586676</v>
      </c>
      <c r="E38">
        <f t="shared" si="1"/>
        <v>1.0385513568560949</v>
      </c>
      <c r="F38" s="1">
        <f>E38</f>
        <v>1.0385513568560949</v>
      </c>
      <c r="L38" s="1"/>
      <c r="R38"/>
    </row>
    <row r="39" spans="3:18" x14ac:dyDescent="0.35">
      <c r="C39" s="20">
        <v>0.15</v>
      </c>
      <c r="D39">
        <f t="shared" si="0"/>
        <v>2.0235668981779753</v>
      </c>
      <c r="E39">
        <f t="shared" si="1"/>
        <v>0.77468258344199181</v>
      </c>
      <c r="F39" s="1">
        <f t="shared" ref="F39:F40" si="4">E39</f>
        <v>0.77468258344199181</v>
      </c>
      <c r="L39" s="1"/>
      <c r="R39"/>
    </row>
    <row r="40" spans="3:18" x14ac:dyDescent="0.35">
      <c r="C40" s="20">
        <v>0.16</v>
      </c>
      <c r="D40">
        <f t="shared" si="0"/>
        <v>2.1740172615972835</v>
      </c>
      <c r="E40">
        <f t="shared" si="1"/>
        <v>0.56492294682414868</v>
      </c>
      <c r="F40" s="1">
        <f t="shared" si="4"/>
        <v>0.56492294682414868</v>
      </c>
      <c r="L40" s="1"/>
      <c r="R40"/>
    </row>
    <row r="41" spans="3:18" x14ac:dyDescent="0.35">
      <c r="C41" s="20">
        <v>0.17</v>
      </c>
      <c r="D41">
        <f t="shared" si="0"/>
        <v>2.3244676250165912</v>
      </c>
      <c r="E41">
        <f t="shared" si="1"/>
        <v>0.40273952036912458</v>
      </c>
      <c r="F41" s="1">
        <f t="shared" ref="F41:F46" si="5">E41</f>
        <v>0.40273952036912458</v>
      </c>
      <c r="L41" s="1"/>
      <c r="R41"/>
    </row>
    <row r="42" spans="3:18" x14ac:dyDescent="0.35">
      <c r="C42" s="20">
        <v>0.18</v>
      </c>
      <c r="D42">
        <f t="shared" si="0"/>
        <v>2.4749179884358989</v>
      </c>
      <c r="E42">
        <f t="shared" si="1"/>
        <v>0.28069126006315892</v>
      </c>
      <c r="F42" s="1">
        <f t="shared" si="5"/>
        <v>0.28069126006315892</v>
      </c>
      <c r="L42" s="1"/>
      <c r="R42"/>
    </row>
    <row r="43" spans="3:18" x14ac:dyDescent="0.35">
      <c r="C43" s="20">
        <v>0.19</v>
      </c>
      <c r="D43">
        <f t="shared" si="0"/>
        <v>2.6253683518552071</v>
      </c>
      <c r="E43">
        <f t="shared" si="1"/>
        <v>0.19125074726057184</v>
      </c>
      <c r="F43" s="1">
        <f t="shared" si="5"/>
        <v>0.19125074726057184</v>
      </c>
      <c r="L43" s="1"/>
      <c r="R43"/>
    </row>
    <row r="44" spans="3:18" x14ac:dyDescent="0.35">
      <c r="C44" s="20">
        <v>0.2</v>
      </c>
      <c r="D44">
        <f t="shared" si="0"/>
        <v>2.7758187152745148</v>
      </c>
      <c r="E44">
        <f t="shared" si="1"/>
        <v>0.12739342100877415</v>
      </c>
      <c r="F44" s="1">
        <f t="shared" si="5"/>
        <v>0.12739342100877415</v>
      </c>
      <c r="L44" s="1"/>
      <c r="R44"/>
    </row>
    <row r="45" spans="3:18" x14ac:dyDescent="0.35">
      <c r="C45" s="20">
        <v>0.21</v>
      </c>
      <c r="D45">
        <f t="shared" si="0"/>
        <v>2.9262690786938226</v>
      </c>
      <c r="E45">
        <f t="shared" si="1"/>
        <v>8.2958419380187651E-2</v>
      </c>
      <c r="F45" s="1">
        <f t="shared" si="5"/>
        <v>8.2958419380187651E-2</v>
      </c>
      <c r="R45"/>
    </row>
    <row r="46" spans="3:18" x14ac:dyDescent="0.35">
      <c r="C46" s="20">
        <v>0.22</v>
      </c>
      <c r="D46">
        <f t="shared" si="0"/>
        <v>3.0767194421131308</v>
      </c>
      <c r="E46">
        <f t="shared" si="1"/>
        <v>5.2813329350216418E-2</v>
      </c>
      <c r="F46" s="1">
        <f t="shared" si="5"/>
        <v>5.2813329350216418E-2</v>
      </c>
      <c r="R46"/>
    </row>
    <row r="47" spans="3:18" x14ac:dyDescent="0.35">
      <c r="R47"/>
    </row>
    <row r="48" spans="3:18" x14ac:dyDescent="0.35">
      <c r="R48"/>
    </row>
  </sheetData>
  <autoFilter ref="G1:G26" xr:uid="{6424B692-63AE-4A0A-8A45-17CB2D0EB85E}">
    <sortState xmlns:xlrd2="http://schemas.microsoft.com/office/spreadsheetml/2017/richdata2" ref="G2:G26">
      <sortCondition ref="G1:G26"/>
    </sortState>
  </autoFilter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Initial Data</vt:lpstr>
      <vt:lpstr>Descriptive Statistics</vt:lpstr>
      <vt:lpstr>Inferential Statistics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Fedor Sharonov</dc:creator>
  <cp:lastModifiedBy>Shreyas Lengade</cp:lastModifiedBy>
  <dcterms:created xsi:type="dcterms:W3CDTF">2015-06-05T18:17:20Z</dcterms:created>
  <dcterms:modified xsi:type="dcterms:W3CDTF">2023-12-08T10:06:53Z</dcterms:modified>
</cp:coreProperties>
</file>